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5600" windowHeight="11325" activeTab="8"/>
  </bookViews>
  <sheets>
    <sheet name="EDO CTA PROVINCIAL" sheetId="5" r:id="rId1"/>
    <sheet name="1112001" sheetId="16" r:id="rId2"/>
    <sheet name="-" sheetId="7" r:id="rId3"/>
    <sheet name="1Q" sheetId="12" r:id="rId4"/>
    <sheet name="2Q" sheetId="13" r:id="rId5"/>
    <sheet name="--" sheetId="15" r:id="rId6"/>
    <sheet name="11-02 COM, ING" sheetId="8" r:id="rId7"/>
    <sheet name="11-03 NOMINA " sheetId="9" r:id="rId8"/>
    <sheet name="11-04 PROVEEDORES" sheetId="10" r:id="rId9"/>
    <sheet name="11-05 VARIOS" sheetId="14" r:id="rId10"/>
  </sheets>
  <definedNames>
    <definedName name="_xlnm._FilterDatabase" localSheetId="2" hidden="1">'-'!$B$5:$C$431</definedName>
    <definedName name="_xlnm._FilterDatabase" localSheetId="6" hidden="1">'11-02 COM, ING'!$A$1:$I$5</definedName>
    <definedName name="_xlnm._FilterDatabase" localSheetId="7" hidden="1">'11-03 NOMINA '!$A$1:$I$153</definedName>
    <definedName name="_xlnm._FilterDatabase" localSheetId="8" hidden="1">'11-04 PROVEEDORES'!$A$10:$I$238</definedName>
    <definedName name="_xlnm._FilterDatabase" localSheetId="9" hidden="1">'11-05 VARIOS'!$A$1:$I$97</definedName>
    <definedName name="_xlnm._FilterDatabase" localSheetId="1" hidden="1">'1112001'!$A$7:$I$11</definedName>
    <definedName name="_xlnm._FilterDatabase" localSheetId="3" hidden="1">'1Q'!$A$1:$D$592</definedName>
    <definedName name="_xlnm._FilterDatabase" localSheetId="4" hidden="1">'2Q'!$A$1:$D$524</definedName>
    <definedName name="_xlnm._FilterDatabase" localSheetId="0" hidden="1">'EDO CTA PROVINCIAL'!$A$15:$H$505</definedName>
  </definedNames>
  <calcPr calcId="144525"/>
  <pivotCaches>
    <pivotCache cacheId="6" r:id="rId11"/>
    <pivotCache cacheId="7" r:id="rId12"/>
  </pivotCaches>
</workbook>
</file>

<file path=xl/calcChain.xml><?xml version="1.0" encoding="utf-8"?>
<calcChain xmlns="http://schemas.openxmlformats.org/spreadsheetml/2006/main">
  <c r="I11" i="16" l="1"/>
  <c r="I12" i="16" s="1"/>
  <c r="I13" i="16" s="1"/>
  <c r="I14" i="16" s="1"/>
  <c r="I15" i="16" s="1"/>
  <c r="I16" i="16" s="1"/>
  <c r="I17" i="16" s="1"/>
  <c r="I18" i="16" s="1"/>
  <c r="I19" i="16" s="1"/>
  <c r="I20" i="16" s="1"/>
  <c r="I21" i="16" s="1"/>
  <c r="I22" i="16" s="1"/>
  <c r="I23" i="16" s="1"/>
  <c r="I24" i="16" s="1"/>
  <c r="I25" i="16" s="1"/>
  <c r="I26" i="16" s="1"/>
  <c r="I27" i="16" s="1"/>
  <c r="I28" i="16" s="1"/>
  <c r="I29" i="16" s="1"/>
  <c r="I30" i="16" s="1"/>
  <c r="I31" i="16" s="1"/>
  <c r="I32" i="16" s="1"/>
  <c r="I33" i="16" s="1"/>
  <c r="I34" i="16" s="1"/>
  <c r="I35" i="16" s="1"/>
  <c r="I36" i="16" s="1"/>
  <c r="I37" i="16" s="1"/>
  <c r="I38" i="16" s="1"/>
  <c r="I39" i="16" s="1"/>
  <c r="I40" i="16" s="1"/>
  <c r="I41" i="16" s="1"/>
  <c r="I42" i="16" s="1"/>
  <c r="I43" i="16" s="1"/>
  <c r="I44" i="16" s="1"/>
  <c r="I45" i="16" s="1"/>
  <c r="I46" i="16" s="1"/>
  <c r="I47" i="16" s="1"/>
  <c r="I48" i="16" s="1"/>
  <c r="I49" i="16" s="1"/>
  <c r="I50" i="16" s="1"/>
  <c r="I51" i="16" s="1"/>
  <c r="I52" i="16" s="1"/>
  <c r="I53" i="16" s="1"/>
  <c r="I54" i="16" s="1"/>
  <c r="I55" i="16" s="1"/>
  <c r="I56" i="16" s="1"/>
  <c r="I57" i="16" s="1"/>
  <c r="I58" i="16" s="1"/>
  <c r="I59" i="16" s="1"/>
  <c r="I60" i="16" s="1"/>
  <c r="I61" i="16" s="1"/>
  <c r="I62" i="16" s="1"/>
  <c r="I63" i="16" s="1"/>
  <c r="I64" i="16" s="1"/>
  <c r="I65" i="16" s="1"/>
  <c r="I66" i="16" s="1"/>
  <c r="I67" i="16" s="1"/>
  <c r="I68" i="16" s="1"/>
  <c r="I69" i="16" s="1"/>
  <c r="I70" i="16" s="1"/>
  <c r="I71" i="16" s="1"/>
  <c r="I72" i="16" s="1"/>
  <c r="I73" i="16" s="1"/>
  <c r="I74" i="16" s="1"/>
  <c r="I75" i="16" s="1"/>
  <c r="I76" i="16" s="1"/>
  <c r="I77" i="16" s="1"/>
  <c r="I78" i="16" s="1"/>
  <c r="I79" i="16" s="1"/>
  <c r="I80" i="16" s="1"/>
  <c r="I81" i="16" s="1"/>
  <c r="I82" i="16" s="1"/>
  <c r="I83" i="16" s="1"/>
  <c r="I84" i="16" s="1"/>
  <c r="I85" i="16" s="1"/>
  <c r="I86" i="16" s="1"/>
  <c r="I87" i="16" s="1"/>
  <c r="I88" i="16" s="1"/>
  <c r="I89" i="16" s="1"/>
  <c r="I90" i="16" s="1"/>
  <c r="I91" i="16" s="1"/>
  <c r="I92" i="16" s="1"/>
  <c r="I93" i="16" s="1"/>
  <c r="I94" i="16" s="1"/>
  <c r="I95" i="16" s="1"/>
  <c r="I96" i="16" s="1"/>
  <c r="I97" i="16" s="1"/>
  <c r="I98" i="16" s="1"/>
  <c r="I99" i="16" s="1"/>
  <c r="I100" i="16" s="1"/>
  <c r="I101" i="16" s="1"/>
  <c r="I102" i="16" s="1"/>
  <c r="I103" i="16" s="1"/>
  <c r="I104" i="16" s="1"/>
  <c r="I105" i="16" s="1"/>
  <c r="I106" i="16" s="1"/>
  <c r="I107" i="16" s="1"/>
  <c r="I108" i="16" s="1"/>
  <c r="I109" i="16" s="1"/>
  <c r="I110" i="16" s="1"/>
  <c r="I111" i="16" s="1"/>
  <c r="I112" i="16" s="1"/>
  <c r="I113" i="16" s="1"/>
  <c r="I114" i="16" s="1"/>
  <c r="I115" i="16" s="1"/>
  <c r="I116" i="16" s="1"/>
  <c r="I117" i="16" s="1"/>
  <c r="I118" i="16" s="1"/>
  <c r="I119" i="16" s="1"/>
  <c r="I120" i="16" s="1"/>
  <c r="I121" i="16" s="1"/>
  <c r="I122" i="16" s="1"/>
  <c r="I123" i="16" s="1"/>
  <c r="I124" i="16" s="1"/>
  <c r="I125" i="16" s="1"/>
  <c r="I126" i="16" s="1"/>
  <c r="I127" i="16" s="1"/>
  <c r="I128" i="16" s="1"/>
  <c r="I129" i="16" s="1"/>
  <c r="I130" i="16" s="1"/>
  <c r="I131" i="16" s="1"/>
  <c r="I132" i="16" s="1"/>
  <c r="I133" i="16" s="1"/>
  <c r="I134" i="16" s="1"/>
  <c r="I135" i="16" s="1"/>
  <c r="I136" i="16" s="1"/>
  <c r="I137" i="16" s="1"/>
  <c r="I138" i="16" s="1"/>
  <c r="I139" i="16" s="1"/>
  <c r="I140" i="16" s="1"/>
  <c r="I141" i="16" s="1"/>
  <c r="I142" i="16" s="1"/>
  <c r="I143" i="16" s="1"/>
  <c r="I144" i="16" s="1"/>
  <c r="I145" i="16" s="1"/>
  <c r="I146" i="16" s="1"/>
  <c r="I147" i="16" s="1"/>
  <c r="I148" i="16" s="1"/>
  <c r="I149" i="16" s="1"/>
  <c r="I150" i="16" s="1"/>
  <c r="I151" i="16" s="1"/>
  <c r="I152" i="16" s="1"/>
  <c r="I153" i="16" s="1"/>
  <c r="I154" i="16" s="1"/>
  <c r="I155" i="16" s="1"/>
  <c r="I156" i="16" s="1"/>
  <c r="I157" i="16" s="1"/>
  <c r="I158" i="16" s="1"/>
  <c r="I159" i="16" s="1"/>
  <c r="I160" i="16" s="1"/>
  <c r="I161" i="16" s="1"/>
  <c r="I162" i="16" s="1"/>
  <c r="I163" i="16" s="1"/>
  <c r="I164" i="16" s="1"/>
  <c r="I165" i="16" s="1"/>
  <c r="I166" i="16" s="1"/>
  <c r="I167" i="16" s="1"/>
  <c r="I168" i="16" s="1"/>
  <c r="I169" i="16" s="1"/>
  <c r="I170" i="16" s="1"/>
  <c r="I171" i="16" s="1"/>
  <c r="I172" i="16" s="1"/>
  <c r="I173" i="16" s="1"/>
  <c r="I174" i="16" s="1"/>
  <c r="I175" i="16" s="1"/>
  <c r="I176" i="16" s="1"/>
  <c r="I177" i="16" s="1"/>
  <c r="I178" i="16" s="1"/>
  <c r="I179" i="16" s="1"/>
  <c r="I180" i="16" s="1"/>
  <c r="I181" i="16" s="1"/>
  <c r="I182" i="16" s="1"/>
  <c r="I183" i="16" s="1"/>
  <c r="I184" i="16" s="1"/>
  <c r="I185" i="16" s="1"/>
  <c r="I186" i="16" s="1"/>
  <c r="I187" i="16" s="1"/>
  <c r="I188" i="16" s="1"/>
  <c r="I189" i="16" s="1"/>
  <c r="I190" i="16" s="1"/>
  <c r="I191" i="16" s="1"/>
  <c r="I192" i="16" s="1"/>
  <c r="I193" i="16" s="1"/>
  <c r="I194" i="16" s="1"/>
  <c r="I195" i="16" s="1"/>
  <c r="I196" i="16" s="1"/>
  <c r="I197" i="16" s="1"/>
  <c r="I198" i="16" s="1"/>
  <c r="I199" i="16" s="1"/>
  <c r="I200" i="16" s="1"/>
  <c r="I201" i="16" s="1"/>
  <c r="I202" i="16" s="1"/>
  <c r="I203" i="16" s="1"/>
  <c r="I204" i="16" s="1"/>
  <c r="I205" i="16" s="1"/>
  <c r="I206" i="16" s="1"/>
  <c r="I207" i="16" s="1"/>
  <c r="I208" i="16" s="1"/>
  <c r="I209" i="16" s="1"/>
  <c r="I210" i="16" s="1"/>
  <c r="I211" i="16" s="1"/>
  <c r="I212" i="16" s="1"/>
  <c r="I213" i="16" s="1"/>
  <c r="I214" i="16" s="1"/>
  <c r="I215" i="16" s="1"/>
  <c r="I216" i="16" s="1"/>
  <c r="I217" i="16" s="1"/>
  <c r="I218" i="16" s="1"/>
  <c r="I219" i="16" s="1"/>
  <c r="I220" i="16" s="1"/>
  <c r="I221" i="16" s="1"/>
  <c r="I222" i="16" s="1"/>
  <c r="I223" i="16" s="1"/>
  <c r="I224" i="16" s="1"/>
  <c r="I225" i="16" s="1"/>
  <c r="I226" i="16" s="1"/>
  <c r="I227" i="16" s="1"/>
  <c r="I228" i="16" s="1"/>
  <c r="I229" i="16" s="1"/>
  <c r="I230" i="16" s="1"/>
  <c r="I231" i="16" s="1"/>
  <c r="I232" i="16" s="1"/>
  <c r="I233" i="16" s="1"/>
  <c r="I234" i="16" s="1"/>
  <c r="I235" i="16" s="1"/>
  <c r="I236" i="16" s="1"/>
  <c r="I237" i="16" s="1"/>
  <c r="I238" i="16" s="1"/>
  <c r="I239" i="16" s="1"/>
  <c r="I240" i="16" s="1"/>
  <c r="I241" i="16" s="1"/>
  <c r="I242" i="16" s="1"/>
  <c r="I243" i="16" s="1"/>
  <c r="I244" i="16" s="1"/>
  <c r="I245" i="16" s="1"/>
  <c r="I246" i="16" s="1"/>
  <c r="I247" i="16" s="1"/>
  <c r="I248" i="16" s="1"/>
  <c r="I249" i="16" s="1"/>
  <c r="I250" i="16" s="1"/>
  <c r="I251" i="16" s="1"/>
  <c r="I252" i="16" s="1"/>
  <c r="I253" i="16" s="1"/>
  <c r="I254" i="16" s="1"/>
  <c r="I255" i="16" s="1"/>
  <c r="I256" i="16" s="1"/>
  <c r="I257" i="16" s="1"/>
  <c r="I258" i="16" s="1"/>
  <c r="I259" i="16" s="1"/>
  <c r="I260" i="16" s="1"/>
  <c r="I261" i="16" s="1"/>
  <c r="I10" i="16"/>
  <c r="I9" i="16"/>
  <c r="H463" i="7"/>
  <c r="H464" i="7"/>
  <c r="H465" i="7"/>
  <c r="H466" i="7"/>
  <c r="H467" i="7"/>
  <c r="H468" i="7"/>
  <c r="H469" i="7"/>
  <c r="H470" i="7"/>
  <c r="H471" i="7"/>
  <c r="H472" i="7"/>
  <c r="H473" i="7"/>
  <c r="H474" i="7"/>
  <c r="H475" i="7"/>
  <c r="H476" i="7"/>
  <c r="H477" i="7"/>
  <c r="H478" i="7"/>
  <c r="H479" i="7"/>
  <c r="H480" i="7"/>
  <c r="H481" i="7"/>
  <c r="H482" i="7"/>
  <c r="H483" i="7"/>
  <c r="H484" i="7"/>
  <c r="H485" i="7"/>
  <c r="H486" i="7"/>
  <c r="H487" i="7"/>
  <c r="H488" i="7"/>
  <c r="H489" i="7"/>
  <c r="H490" i="7"/>
  <c r="H491" i="7"/>
  <c r="H492" i="7"/>
  <c r="H493" i="7"/>
  <c r="H494" i="7"/>
  <c r="H495" i="7"/>
  <c r="H496" i="7"/>
  <c r="H497" i="7"/>
  <c r="H498" i="7"/>
  <c r="H499" i="7"/>
  <c r="H500" i="7"/>
  <c r="H501" i="7"/>
  <c r="H502" i="7"/>
  <c r="H503" i="7"/>
  <c r="H504" i="7"/>
  <c r="H505" i="7"/>
  <c r="H506" i="7"/>
  <c r="H507" i="7"/>
  <c r="H508" i="7"/>
  <c r="H509" i="7"/>
  <c r="H448" i="7"/>
  <c r="H449" i="7"/>
  <c r="H450" i="7"/>
  <c r="H451" i="7"/>
  <c r="H452" i="7"/>
  <c r="H453" i="7"/>
  <c r="H454" i="7"/>
  <c r="H455" i="7"/>
  <c r="H456" i="7"/>
  <c r="H457" i="7"/>
  <c r="H458" i="7"/>
  <c r="H459" i="7"/>
  <c r="H460" i="7"/>
  <c r="H461" i="7"/>
  <c r="H462" i="7"/>
  <c r="H435" i="7"/>
  <c r="H436" i="7"/>
  <c r="H437" i="7"/>
  <c r="H438" i="7"/>
  <c r="H439" i="7"/>
  <c r="H440" i="7"/>
  <c r="H441" i="7"/>
  <c r="H442" i="7"/>
  <c r="H443" i="7"/>
  <c r="H444" i="7"/>
  <c r="H445" i="7"/>
  <c r="H446" i="7"/>
  <c r="H447" i="7"/>
  <c r="H434" i="7"/>
  <c r="G6" i="5"/>
  <c r="G7" i="5" s="1"/>
  <c r="F6" i="5"/>
  <c r="G5" i="5"/>
  <c r="F5" i="5"/>
  <c r="F507" i="5"/>
  <c r="E507" i="5"/>
  <c r="E509" i="5" l="1"/>
  <c r="E23" i="9"/>
  <c r="H19" i="13"/>
  <c r="H17" i="12"/>
  <c r="I249" i="10" l="1"/>
  <c r="I248" i="10"/>
  <c r="H252" i="10" l="1"/>
  <c r="H244" i="10"/>
  <c r="G244" i="10"/>
  <c r="H245" i="10" l="1"/>
  <c r="E69" i="8"/>
  <c r="F69" i="8"/>
  <c r="F70" i="8" l="1"/>
  <c r="D10" i="5" l="1"/>
  <c r="D12" i="5" s="1"/>
</calcChain>
</file>

<file path=xl/comments1.xml><?xml version="1.0" encoding="utf-8"?>
<comments xmlns="http://schemas.openxmlformats.org/spreadsheetml/2006/main">
  <authors>
    <author>Gustavo Gonzalez</author>
  </authors>
  <commentList>
    <comment ref="B1" authorId="0">
      <text>
        <r>
          <rPr>
            <sz val="8"/>
            <color indexed="81"/>
            <rFont val="Tahoma"/>
            <family val="2"/>
          </rPr>
          <t>Número del comprobante con un maximo de 8 digitos.</t>
        </r>
      </text>
    </comment>
  </commentList>
</comments>
</file>

<file path=xl/comments2.xml><?xml version="1.0" encoding="utf-8"?>
<comments xmlns="http://schemas.openxmlformats.org/spreadsheetml/2006/main">
  <authors>
    <author>Gustavo Gonzalez</author>
  </authors>
  <commentList>
    <comment ref="B1" authorId="0">
      <text>
        <r>
          <rPr>
            <sz val="8"/>
            <color indexed="81"/>
            <rFont val="Tahoma"/>
            <family val="2"/>
          </rPr>
          <t>Número del comprobante con un maximo de 8 digitos.</t>
        </r>
      </text>
    </comment>
  </commentList>
</comments>
</file>

<file path=xl/comments3.xml><?xml version="1.0" encoding="utf-8"?>
<comments xmlns="http://schemas.openxmlformats.org/spreadsheetml/2006/main">
  <authors>
    <author>Gustavo Gonzalez</author>
  </authors>
  <commentList>
    <comment ref="B1" authorId="0">
      <text>
        <r>
          <rPr>
            <sz val="8"/>
            <color indexed="81"/>
            <rFont val="Tahoma"/>
            <family val="2"/>
          </rPr>
          <t>Número del comprobante con un maximo de 8 digitos.</t>
        </r>
      </text>
    </comment>
  </commentList>
</comments>
</file>

<file path=xl/sharedStrings.xml><?xml version="1.0" encoding="utf-8"?>
<sst xmlns="http://schemas.openxmlformats.org/spreadsheetml/2006/main" count="6077" uniqueCount="1649">
  <si>
    <t>SALDO INICIAL</t>
  </si>
  <si>
    <t>TD Y TC</t>
  </si>
  <si>
    <t>COMISIONES</t>
  </si>
  <si>
    <t>NOMINA</t>
  </si>
  <si>
    <t>TRANSFERENCIAS VARIAS</t>
  </si>
  <si>
    <t>TRANSFERENCIAS DEVUELTAS</t>
  </si>
  <si>
    <t>INGRESOS SIN RELACIONAR</t>
  </si>
  <si>
    <t>SALDO SEGÚN BANCO</t>
  </si>
  <si>
    <t>DIFERENCIAS</t>
  </si>
  <si>
    <t>SALDO ANTERIOR</t>
  </si>
  <si>
    <t>F. OPER.</t>
  </si>
  <si>
    <t>REF.</t>
  </si>
  <si>
    <t>CONCEPTO</t>
  </si>
  <si>
    <t>F. VALOR</t>
  </si>
  <si>
    <t>CARGOS</t>
  </si>
  <si>
    <t>ABONOS</t>
  </si>
  <si>
    <t>SALDO</t>
  </si>
  <si>
    <t>TC POS J0413232227001</t>
  </si>
  <si>
    <t>TD POS J0413232227001</t>
  </si>
  <si>
    <t>COM.REF.BANC.. TELESERVICIOS</t>
  </si>
  <si>
    <t>J303089917PNCPOB 0000001  . AUTOMATICO TRANSF.</t>
  </si>
  <si>
    <t>COM PAGO-PNCASH O. AUTOMATICO TRANSF.</t>
  </si>
  <si>
    <t>J305835152PNCPOB 0000001  . AUTOMATICO TRANSF.</t>
  </si>
  <si>
    <t>V016351516PNCPOB 0000001  . AUTOMATICO TRANSF.</t>
  </si>
  <si>
    <t>J407543890PNCPOB 0000001  . AUTOMATICO TRANSF.</t>
  </si>
  <si>
    <t>J313575917PNCPOB 0000001  . AUTOMATICO TRANSF.</t>
  </si>
  <si>
    <t>PNCASH-PAGO A PRO. NOMINAS Y DOMICIL.</t>
  </si>
  <si>
    <t>J298199121PNCPOB 0000001  . AUTOMATICO TRANSF.</t>
  </si>
  <si>
    <t>J402080107PNCPOB 0000001  . AUTOMATICO TRANSF.</t>
  </si>
  <si>
    <t>J294401163PNCPOB 0000001  . AUTOMATICO TRANSF.</t>
  </si>
  <si>
    <t>J295904576PNCPOB 0000002  . AUTOMATICO TRANSF.</t>
  </si>
  <si>
    <t>J295904576PNCPOB 0000001  . AUTOMATICO TRANSF.</t>
  </si>
  <si>
    <t>J301370139PNCPOB 0000001  . AUTOMATICO TRANSF.</t>
  </si>
  <si>
    <t>J301370139PNCPOB 0000001</t>
  </si>
  <si>
    <t>J309121774PNCPOB 0000001  . AUTOMATICO TRANSF.</t>
  </si>
  <si>
    <t>J306974792PNCPOB 0000001  . AUTOMATICO TRANSF.</t>
  </si>
  <si>
    <t>J306178988PNCPOB 0000001  . AUTOMATICO TRANSF.</t>
  </si>
  <si>
    <t>J304112629PNCPOB 0000001  . AUTOMATICO TRANSF.</t>
  </si>
  <si>
    <t>J000272417PNCPOB 0000001  . AUTOMATICO TRANSF.</t>
  </si>
  <si>
    <t>J297812601PNCPOB 0000001  . AUTOMATICO TRANSF.</t>
  </si>
  <si>
    <t>V010476930PNCPOB 0000021  . AUTOMATICO TRANSF.</t>
  </si>
  <si>
    <t>V019388450PNCPOB 0000022  . AUTOMATICO TRANSF.</t>
  </si>
  <si>
    <t>V015293852PNCPOB 0000023  . AUTOMATICO TRANSF.</t>
  </si>
  <si>
    <t>V013534151PNCPOB 0000024  . AUTOMATICO TRANSF.</t>
  </si>
  <si>
    <t>V020745428PNCPOB 0000025  . AUTOMATICO TRANSF.</t>
  </si>
  <si>
    <t>V027040220PNCPOB 0000004  . AUTOMATICO TRANSF.</t>
  </si>
  <si>
    <t>V028148712PNCPOB 0000026  . AUTOMATICO TRANSF.</t>
  </si>
  <si>
    <t>V014197211PNCPOB 0000005  . AUTOMATICO TRANSF.</t>
  </si>
  <si>
    <t>V026059888PNCPOB 0000027  . AUTOMATICO TRANSF.</t>
  </si>
  <si>
    <t>V012416463PNCPOB 0000006  . AUTOMATICO TRANSF.</t>
  </si>
  <si>
    <t>V016146612PNCPOB 0000007  . AUTOMATICO TRANSF.</t>
  </si>
  <si>
    <t>V017980527PNCPOB 0000008  . AUTOMATICO TRANSF.</t>
  </si>
  <si>
    <t>V008984193PNCPOB 0000009  . AUTOMATICO TRANSF.</t>
  </si>
  <si>
    <t>V027597553PNCPOB 0000010  . AUTOMATICO TRANSF.</t>
  </si>
  <si>
    <t>V027515389PNCPOB 0000011  . AUTOMATICO TRANSF.</t>
  </si>
  <si>
    <t>V014047606PNCPOB 0000012  . AUTOMATICO TRANSF.</t>
  </si>
  <si>
    <t>V013727560PNCPOB 0000013  . AUTOMATICO TRANSF.</t>
  </si>
  <si>
    <t>V014170360PNCPOB 0000014  . AUTOMATICO TRANSF.</t>
  </si>
  <si>
    <t>V015913938PNCPOB 0000015  . AUTOMATICO TRANSF.</t>
  </si>
  <si>
    <t>V017744743PNCPOB 0000016  . AUTOMATICO TRANSF.</t>
  </si>
  <si>
    <t>V018233908PNCPOB 0000017  . AUTOMATICO TRANSF.</t>
  </si>
  <si>
    <t>V008105352PNCPOB 0000018  . AUTOMATICO TRANSF.</t>
  </si>
  <si>
    <t>V027988590PNCPOB 0000019  . AUTOMATICO TRANSF.</t>
  </si>
  <si>
    <t>J409791726PNCPOB 0000001  . AUTOMATICO TRANSF.</t>
  </si>
  <si>
    <t>J297975519PNCPOB 0000001  . AUTOMATICO TRANSF.</t>
  </si>
  <si>
    <t>J303089917PNCPOB 0000002  . AUTOMATICO TRANSF.</t>
  </si>
  <si>
    <t>J304112629PNCPOB 0000002  . AUTOMATICO TRANSF.</t>
  </si>
  <si>
    <t>V009223882PNCPOB 0000005  . AUTOMATICO TRANSF.</t>
  </si>
  <si>
    <t>V014197211PNCPOB 0000028  . AUTOMATICO TRANSF.</t>
  </si>
  <si>
    <t>J300617505PNCPOB 0000002  . AUTOMATICO TRANSF.</t>
  </si>
  <si>
    <t>J300617505PNCPOB 0000001  . AUTOMATICO TRANSF.</t>
  </si>
  <si>
    <t>V004843778PNCPOB 0000001  . AUTOMATICO TRANSF.</t>
  </si>
  <si>
    <t>COM MTTO POS. ENTERP CLIE BUSINESS</t>
  </si>
  <si>
    <t>J409424685PNCPOB 0000001  . AUTOMATICO TRANSF.</t>
  </si>
  <si>
    <t>J403547351PNCPOB 0000001  . AUTOMATICO TRANSF.</t>
  </si>
  <si>
    <t>J306822518PNCPOB 0000001  . AUTOMATICO TRANSF.</t>
  </si>
  <si>
    <t>J308824640PNCPOB 0000001  . AUTOMATICO TRANSF.</t>
  </si>
  <si>
    <t>J297218343PNCPOB 0000001  . AUTOMATICO TRANSF.</t>
  </si>
  <si>
    <t>REC BCV24.110676 . NOMINAS Y DOMICIL.</t>
  </si>
  <si>
    <t>V008676956PNCPOB 0000001  . AUTOMATICO TRANSF.</t>
  </si>
  <si>
    <t>J298199121PNCPOB 0000002  . AUTOMATICO TRANSF.</t>
  </si>
  <si>
    <t>J000114560PNCPOB 0000001  . AUTOMATICO TRANSF.</t>
  </si>
  <si>
    <t>J412025643PNCPOB 0000001  . AUTOMATICO TRANSF.</t>
  </si>
  <si>
    <t>J000428573PNCPOB 0000001  . AUTOMATICO TRANSF.</t>
  </si>
  <si>
    <t>REC BCV27.110412 . NOMINAS Y DOMICIL.</t>
  </si>
  <si>
    <t>V028148712PNCPOB 0000009  . AUTOMATICO TRANSF.</t>
  </si>
  <si>
    <t>V020745428PNCPOB 0000017  . AUTOMATICO TRANSF.</t>
  </si>
  <si>
    <t>V013534151PNCPOB 0000018  . AUTOMATICO TRANSF.</t>
  </si>
  <si>
    <t>COM.MTTO.CTA.. CUENTAS PERSONALES</t>
  </si>
  <si>
    <t>COM.EM.EDO.CTA. CUENTAS PERSONALES</t>
  </si>
  <si>
    <t>AUTOMERCADO EXPRESS CARRIZAL, C.A.</t>
  </si>
  <si>
    <t>Plan de cuentas</t>
  </si>
  <si>
    <t>Código de la cuenta desde: 1 hasta: 7111001</t>
  </si>
  <si>
    <t>Código</t>
  </si>
  <si>
    <t>Descripción</t>
  </si>
  <si>
    <t xml:space="preserve">1                   </t>
  </si>
  <si>
    <t xml:space="preserve">ACTIVO                                            </t>
  </si>
  <si>
    <t xml:space="preserve">11                  </t>
  </si>
  <si>
    <t xml:space="preserve">ACTIVO CIRCULANTE                                 </t>
  </si>
  <si>
    <t xml:space="preserve">111                 </t>
  </si>
  <si>
    <t xml:space="preserve">CAJA Y BANCOS                                     </t>
  </si>
  <si>
    <t xml:space="preserve">1111                </t>
  </si>
  <si>
    <t xml:space="preserve">CAJAS                                             </t>
  </si>
  <si>
    <t xml:space="preserve">1111001             </t>
  </si>
  <si>
    <t xml:space="preserve">CAJA CHICA                                        </t>
  </si>
  <si>
    <t xml:space="preserve">1111002             </t>
  </si>
  <si>
    <t xml:space="preserve">CAJA PRINCIPAL                                    </t>
  </si>
  <si>
    <t xml:space="preserve">1112                </t>
  </si>
  <si>
    <t xml:space="preserve">BANCOS                                            </t>
  </si>
  <si>
    <t xml:space="preserve">1112001             </t>
  </si>
  <si>
    <t xml:space="preserve">BANCO PROVINCIAL (4110)                           </t>
  </si>
  <si>
    <t xml:space="preserve">112                 </t>
  </si>
  <si>
    <t xml:space="preserve">EFECTOS POR COBRAR                                </t>
  </si>
  <si>
    <t xml:space="preserve">1121                </t>
  </si>
  <si>
    <t xml:space="preserve">1121001             </t>
  </si>
  <si>
    <t xml:space="preserve">EFECTOS POR COBRAR CLIENTES                       </t>
  </si>
  <si>
    <t xml:space="preserve">1121002             </t>
  </si>
  <si>
    <t xml:space="preserve">EFECTOS P/C EMPLEADOS                             </t>
  </si>
  <si>
    <t xml:space="preserve">1122                </t>
  </si>
  <si>
    <t xml:space="preserve">EFECTOS POR COBRAR DESCONTADOS                    </t>
  </si>
  <si>
    <t xml:space="preserve">1122001             </t>
  </si>
  <si>
    <t xml:space="preserve">113                 </t>
  </si>
  <si>
    <t xml:space="preserve">CUENTAS POR COBRAR                                </t>
  </si>
  <si>
    <t xml:space="preserve">1131                </t>
  </si>
  <si>
    <t xml:space="preserve">1131001             </t>
  </si>
  <si>
    <t xml:space="preserve">CUENTAS POR COBRAR CLIENTES                       </t>
  </si>
  <si>
    <t xml:space="preserve">1131002             </t>
  </si>
  <si>
    <t xml:space="preserve">CXC HIPER MODELO                                  </t>
  </si>
  <si>
    <t xml:space="preserve">1131003             </t>
  </si>
  <si>
    <t xml:space="preserve">CXC AUTOMERCADO EXPRESS CASA MATRIZ               </t>
  </si>
  <si>
    <t xml:space="preserve">1131004             </t>
  </si>
  <si>
    <t xml:space="preserve">CXC EXQUISITECES MODELO                           </t>
  </si>
  <si>
    <t xml:space="preserve">1131005             </t>
  </si>
  <si>
    <t xml:space="preserve">CXC DIARIO AVANCE DE LOS TEQUES                   </t>
  </si>
  <si>
    <t xml:space="preserve">1131006             </t>
  </si>
  <si>
    <t xml:space="preserve">CXC AUTOMERCADO EXPRESS SUC SAN ANT               </t>
  </si>
  <si>
    <t xml:space="preserve">1132                </t>
  </si>
  <si>
    <t xml:space="preserve">CUENTAS POR COBRAR EMPLEADOS                      </t>
  </si>
  <si>
    <t xml:space="preserve">1132001             </t>
  </si>
  <si>
    <t xml:space="preserve">ANTICIPO NOMINA                                   </t>
  </si>
  <si>
    <t xml:space="preserve">1132002             </t>
  </si>
  <si>
    <t xml:space="preserve">PRESTAMOS PERSONALES                              </t>
  </si>
  <si>
    <t xml:space="preserve">1132003             </t>
  </si>
  <si>
    <t xml:space="preserve">ANTICIPO PRESTACIONES SOCIALES                    </t>
  </si>
  <si>
    <t xml:space="preserve">1132004             </t>
  </si>
  <si>
    <t xml:space="preserve">FALTANTE DE CAJA                                  </t>
  </si>
  <si>
    <t xml:space="preserve">1132005             </t>
  </si>
  <si>
    <t xml:space="preserve">1132006             </t>
  </si>
  <si>
    <t xml:space="preserve">CAMBIO DE EFECTIVO                                </t>
  </si>
  <si>
    <t xml:space="preserve">1133                </t>
  </si>
  <si>
    <t xml:space="preserve">CUENTAS POR COBRAR PROVEEDORES                    </t>
  </si>
  <si>
    <t xml:space="preserve">1133001             </t>
  </si>
  <si>
    <t xml:space="preserve">ANTICIPOS A PROVEEDORES                           </t>
  </si>
  <si>
    <t xml:space="preserve">1134                </t>
  </si>
  <si>
    <t xml:space="preserve">IMPUESTO POR COBRAR                               </t>
  </si>
  <si>
    <t xml:space="preserve">1134001             </t>
  </si>
  <si>
    <t xml:space="preserve">CREDITO FISCAL                                    </t>
  </si>
  <si>
    <t xml:space="preserve">1135                </t>
  </si>
  <si>
    <t xml:space="preserve">CUENTAS POR COBRAR ACCIONISTAS                    </t>
  </si>
  <si>
    <t xml:space="preserve">1135001             </t>
  </si>
  <si>
    <t xml:space="preserve">CUENTAS POR COBRAR SOCIO A                        </t>
  </si>
  <si>
    <t xml:space="preserve">1135002             </t>
  </si>
  <si>
    <t xml:space="preserve">CUENTAS POR COBRAR SOCIO B                        </t>
  </si>
  <si>
    <t xml:space="preserve">1136                </t>
  </si>
  <si>
    <t xml:space="preserve">CUENTAS POR COBRAR POS                            </t>
  </si>
  <si>
    <t xml:space="preserve">1137                </t>
  </si>
  <si>
    <t xml:space="preserve">OTRAS CUENTAS POR COBRAR                          </t>
  </si>
  <si>
    <t xml:space="preserve">1137001             </t>
  </si>
  <si>
    <t xml:space="preserve">1137002             </t>
  </si>
  <si>
    <t xml:space="preserve">CHEQUES DEVUELTOS                                 </t>
  </si>
  <si>
    <t xml:space="preserve">1138                </t>
  </si>
  <si>
    <t xml:space="preserve">CUENTAS INCOBRABLES                               </t>
  </si>
  <si>
    <t xml:space="preserve">1138001             </t>
  </si>
  <si>
    <t xml:space="preserve">114                 </t>
  </si>
  <si>
    <t xml:space="preserve">INVERSIONES TEMPORALES                            </t>
  </si>
  <si>
    <t xml:space="preserve">115                 </t>
  </si>
  <si>
    <t xml:space="preserve">INVENTARIOS                                       </t>
  </si>
  <si>
    <t xml:space="preserve">1151                </t>
  </si>
  <si>
    <t xml:space="preserve">INVENTARIO DE MERCANCIAS                          </t>
  </si>
  <si>
    <t xml:space="preserve">1151001             </t>
  </si>
  <si>
    <t xml:space="preserve">INVENTARIO DE MERCANCIA                           </t>
  </si>
  <si>
    <t xml:space="preserve">116                 </t>
  </si>
  <si>
    <t xml:space="preserve">PREPAGADOS                                        </t>
  </si>
  <si>
    <t xml:space="preserve">1161                </t>
  </si>
  <si>
    <t xml:space="preserve">SEGUROS PAGADOD POR ANTICIPADO                    </t>
  </si>
  <si>
    <t xml:space="preserve">1161001             </t>
  </si>
  <si>
    <t xml:space="preserve">SEGURO TODO RIESGO INDUSTRIAL                     </t>
  </si>
  <si>
    <t xml:space="preserve">1162                </t>
  </si>
  <si>
    <t xml:space="preserve">ANTICIPO DE IMPUESTO                              </t>
  </si>
  <si>
    <t xml:space="preserve">1162001             </t>
  </si>
  <si>
    <t xml:space="preserve">ANTICIPO DE ISLR                                  </t>
  </si>
  <si>
    <t xml:space="preserve">1162002             </t>
  </si>
  <si>
    <t xml:space="preserve">DECLARACION ESTIMADA                              </t>
  </si>
  <si>
    <t xml:space="preserve">1162003             </t>
  </si>
  <si>
    <t xml:space="preserve">ANTICIPO ISLR FORMA 99044                         </t>
  </si>
  <si>
    <t xml:space="preserve">1162004             </t>
  </si>
  <si>
    <t xml:space="preserve">ANTICIPO DE IVA                                   </t>
  </si>
  <si>
    <t xml:space="preserve">1162005             </t>
  </si>
  <si>
    <t xml:space="preserve">IMP.PAG.EXCESO PERIODO ANT                        </t>
  </si>
  <si>
    <t xml:space="preserve">117                 </t>
  </si>
  <si>
    <t xml:space="preserve">1171                </t>
  </si>
  <si>
    <t xml:space="preserve">INVERSIONES TEMPORALES BANCARI                    </t>
  </si>
  <si>
    <t xml:space="preserve">1171003             </t>
  </si>
  <si>
    <t xml:space="preserve">INVERSION TEMP. BANCO MERCANTI                    </t>
  </si>
  <si>
    <t xml:space="preserve">12                  </t>
  </si>
  <si>
    <t xml:space="preserve">PROPIEDAD PLANTA Y EQUIPO                         </t>
  </si>
  <si>
    <t xml:space="preserve">121                 </t>
  </si>
  <si>
    <t xml:space="preserve">1211                </t>
  </si>
  <si>
    <t xml:space="preserve">1211001             </t>
  </si>
  <si>
    <t xml:space="preserve">TERRENO                                           </t>
  </si>
  <si>
    <t xml:space="preserve">1211002             </t>
  </si>
  <si>
    <t xml:space="preserve">EDIFICIO                                          </t>
  </si>
  <si>
    <t xml:space="preserve">1211003             </t>
  </si>
  <si>
    <t xml:space="preserve">VEHICULO                                          </t>
  </si>
  <si>
    <t xml:space="preserve">1211004             </t>
  </si>
  <si>
    <t xml:space="preserve">MAQUINARIAS                                       </t>
  </si>
  <si>
    <t xml:space="preserve">1211005             </t>
  </si>
  <si>
    <t xml:space="preserve">MOBILIARIOS Y EQUIPOS                             </t>
  </si>
  <si>
    <t xml:space="preserve">1212                </t>
  </si>
  <si>
    <t xml:space="preserve">CONSTRUCCIONES E INSTALACIONES                    </t>
  </si>
  <si>
    <t xml:space="preserve">1212001             </t>
  </si>
  <si>
    <t xml:space="preserve">122                 </t>
  </si>
  <si>
    <t xml:space="preserve">DEPRECIACION ACUMULADA                            </t>
  </si>
  <si>
    <t xml:space="preserve">1221                </t>
  </si>
  <si>
    <t xml:space="preserve">1221002             </t>
  </si>
  <si>
    <t xml:space="preserve">DEPREC. ACUM. EDIFICIO                            </t>
  </si>
  <si>
    <t xml:space="preserve">1221003             </t>
  </si>
  <si>
    <t xml:space="preserve">DEPREC. ACUM. VEHICULO                            </t>
  </si>
  <si>
    <t xml:space="preserve">1221004             </t>
  </si>
  <si>
    <t xml:space="preserve">DEPREC. ACUM.MAQUINARIAS                          </t>
  </si>
  <si>
    <t xml:space="preserve">1221005             </t>
  </si>
  <si>
    <t xml:space="preserve">DEPREC. ACUM.MOBILIARIO Y EQUIPOS                 </t>
  </si>
  <si>
    <t xml:space="preserve">123                 </t>
  </si>
  <si>
    <t xml:space="preserve">ACTIVO INTANGIBLE                                 </t>
  </si>
  <si>
    <t xml:space="preserve">1231                </t>
  </si>
  <si>
    <t xml:space="preserve">PLUSVALIA                                         </t>
  </si>
  <si>
    <t xml:space="preserve">1231001             </t>
  </si>
  <si>
    <t xml:space="preserve">13                  </t>
  </si>
  <si>
    <t xml:space="preserve">CARGO DIFERIDO                                    </t>
  </si>
  <si>
    <t xml:space="preserve">131                 </t>
  </si>
  <si>
    <t xml:space="preserve">MEJORA A LA PROPIEDAD ARRENDADA                   </t>
  </si>
  <si>
    <t xml:space="preserve">1311                </t>
  </si>
  <si>
    <t xml:space="preserve">1311001             </t>
  </si>
  <si>
    <t xml:space="preserve">1312                </t>
  </si>
  <si>
    <t xml:space="preserve">AMORT. ACUMULADA MEJ. PROP. AR                    </t>
  </si>
  <si>
    <t xml:space="preserve">1312001             </t>
  </si>
  <si>
    <t xml:space="preserve">132                 </t>
  </si>
  <si>
    <t xml:space="preserve">SISTEMAS DE INFORMACION                           </t>
  </si>
  <si>
    <t xml:space="preserve">1321                </t>
  </si>
  <si>
    <t xml:space="preserve">1321001             </t>
  </si>
  <si>
    <t xml:space="preserve">1322                </t>
  </si>
  <si>
    <t xml:space="preserve">AMORT. ACUM. SISTEMAS                             </t>
  </si>
  <si>
    <t xml:space="preserve">1322001             </t>
  </si>
  <si>
    <t xml:space="preserve">133                 </t>
  </si>
  <si>
    <t xml:space="preserve">GASTOS DE ORGANIZACION                            </t>
  </si>
  <si>
    <t xml:space="preserve">1331                </t>
  </si>
  <si>
    <t xml:space="preserve">1331001             </t>
  </si>
  <si>
    <t xml:space="preserve">1331002             </t>
  </si>
  <si>
    <t xml:space="preserve">CONSTRUCCIONES EN PROCESOS                        </t>
  </si>
  <si>
    <t xml:space="preserve">1331003             </t>
  </si>
  <si>
    <t xml:space="preserve">1332                </t>
  </si>
  <si>
    <t xml:space="preserve">AMORT.ACUM.GASTOS ORGANIZACION                    </t>
  </si>
  <si>
    <t xml:space="preserve">1332001             </t>
  </si>
  <si>
    <t xml:space="preserve">14                  </t>
  </si>
  <si>
    <t xml:space="preserve">OTROS ACTIVOS                                     </t>
  </si>
  <si>
    <t xml:space="preserve">141                 </t>
  </si>
  <si>
    <t xml:space="preserve">CUENTAS POR COBRAR SOCIO                          </t>
  </si>
  <si>
    <t xml:space="preserve">1411                </t>
  </si>
  <si>
    <t xml:space="preserve">1411001             </t>
  </si>
  <si>
    <t xml:space="preserve">CUENTA POR COBRAR SOCIO A                         </t>
  </si>
  <si>
    <t xml:space="preserve">1411002             </t>
  </si>
  <si>
    <t xml:space="preserve">CUENTA POR COBRAR SOCIO B                         </t>
  </si>
  <si>
    <t xml:space="preserve">142                 </t>
  </si>
  <si>
    <t xml:space="preserve">DEPOSITOS DADOS EN GARANTIA                       </t>
  </si>
  <si>
    <t xml:space="preserve">1421                </t>
  </si>
  <si>
    <t xml:space="preserve">1421001             </t>
  </si>
  <si>
    <t xml:space="preserve">2                   </t>
  </si>
  <si>
    <t xml:space="preserve">PASIVO                                            </t>
  </si>
  <si>
    <t xml:space="preserve">21                  </t>
  </si>
  <si>
    <t xml:space="preserve">PASIVO CIRCULANTE                                 </t>
  </si>
  <si>
    <t xml:space="preserve">211                 </t>
  </si>
  <si>
    <t xml:space="preserve">SOBREGIRO BANCARIO                                </t>
  </si>
  <si>
    <t xml:space="preserve">2111                </t>
  </si>
  <si>
    <t xml:space="preserve">SOBREGIRO BANACARIO                               </t>
  </si>
  <si>
    <t xml:space="preserve">2111001             </t>
  </si>
  <si>
    <t xml:space="preserve">SOBREGIRO BANCO A                                 </t>
  </si>
  <si>
    <t xml:space="preserve">2111002             </t>
  </si>
  <si>
    <t xml:space="preserve">SOBREGIRO BANCO B                                 </t>
  </si>
  <si>
    <t xml:space="preserve">212                 </t>
  </si>
  <si>
    <t xml:space="preserve">EFECTOS POR PAGAR                                 </t>
  </si>
  <si>
    <t xml:space="preserve">2121                </t>
  </si>
  <si>
    <t xml:space="preserve">2121001             </t>
  </si>
  <si>
    <t xml:space="preserve">213                 </t>
  </si>
  <si>
    <t xml:space="preserve">CUENTAS POR PAGAR                                 </t>
  </si>
  <si>
    <t xml:space="preserve">2131                </t>
  </si>
  <si>
    <t xml:space="preserve">2131001             </t>
  </si>
  <si>
    <t xml:space="preserve">CUENTAS POR PAGAR PROVEEDORES                     </t>
  </si>
  <si>
    <t xml:space="preserve">2132                </t>
  </si>
  <si>
    <t xml:space="preserve">CUENTAS POR PAGAR SERVICIOS                       </t>
  </si>
  <si>
    <t xml:space="preserve">2132001             </t>
  </si>
  <si>
    <t xml:space="preserve">2133                </t>
  </si>
  <si>
    <t xml:space="preserve">CUENTAS POR PAGAR CIAS AFILIAD                    </t>
  </si>
  <si>
    <t xml:space="preserve">2133001             </t>
  </si>
  <si>
    <t xml:space="preserve">CXP FARMA STOP                                    </t>
  </si>
  <si>
    <t xml:space="preserve">2133002             </t>
  </si>
  <si>
    <t xml:space="preserve">CXP METROFARMA                                    </t>
  </si>
  <si>
    <t xml:space="preserve">2133003             </t>
  </si>
  <si>
    <t xml:space="preserve">CXP HIPER MODELO                                  </t>
  </si>
  <si>
    <t xml:space="preserve">2133004             </t>
  </si>
  <si>
    <t xml:space="preserve">CXP EXQUISITECES MODELO                           </t>
  </si>
  <si>
    <t xml:space="preserve">2133007             </t>
  </si>
  <si>
    <t xml:space="preserve">CXP AUTOMERCADO EXPRESS                           </t>
  </si>
  <si>
    <t xml:space="preserve">2133008             </t>
  </si>
  <si>
    <t xml:space="preserve">CXP AUTOMERCADO EXPRESS SAN ANTONIO               </t>
  </si>
  <si>
    <t xml:space="preserve">2133009             </t>
  </si>
  <si>
    <t xml:space="preserve">CXP ROMA                                          </t>
  </si>
  <si>
    <t xml:space="preserve">2133010             </t>
  </si>
  <si>
    <t xml:space="preserve">CXP DIST ALIMENTOS HITO                           </t>
  </si>
  <si>
    <t xml:space="preserve">2137                </t>
  </si>
  <si>
    <t xml:space="preserve">CONTRIBUCIONES POR PAGAR                          </t>
  </si>
  <si>
    <t xml:space="preserve">214                 </t>
  </si>
  <si>
    <t xml:space="preserve">IMPUESTO POR PAGAR                                </t>
  </si>
  <si>
    <t xml:space="preserve">2141                </t>
  </si>
  <si>
    <t xml:space="preserve">DEBITO FISCAL                                     </t>
  </si>
  <si>
    <t xml:space="preserve">2141001             </t>
  </si>
  <si>
    <t xml:space="preserve">2141002             </t>
  </si>
  <si>
    <t xml:space="preserve">RETENCIONES DE IVA                                </t>
  </si>
  <si>
    <t xml:space="preserve">2142                </t>
  </si>
  <si>
    <t xml:space="preserve">ISLR                                              </t>
  </si>
  <si>
    <t xml:space="preserve">2142001             </t>
  </si>
  <si>
    <t xml:space="preserve">RETENCIONES ISLR                                  </t>
  </si>
  <si>
    <t xml:space="preserve">2142002             </t>
  </si>
  <si>
    <t xml:space="preserve">2142003             </t>
  </si>
  <si>
    <t xml:space="preserve">ESTIMADA ISLR                                     </t>
  </si>
  <si>
    <t xml:space="preserve">2143                </t>
  </si>
  <si>
    <t xml:space="preserve">IMPUESTO A LOS ACTIVOS EMPRESA                    </t>
  </si>
  <si>
    <t xml:space="preserve">2143001             </t>
  </si>
  <si>
    <t xml:space="preserve">I.A.E.                                            </t>
  </si>
  <si>
    <t xml:space="preserve">2143002             </t>
  </si>
  <si>
    <t xml:space="preserve">I.A.E. POR PAGAR                                  </t>
  </si>
  <si>
    <t xml:space="preserve">215                 </t>
  </si>
  <si>
    <t xml:space="preserve">RETENCIONES SOCIALES                              </t>
  </si>
  <si>
    <t xml:space="preserve">2151                </t>
  </si>
  <si>
    <t xml:space="preserve">2151001             </t>
  </si>
  <si>
    <t xml:space="preserve">RET. S.S.O.                                       </t>
  </si>
  <si>
    <t xml:space="preserve">2151002             </t>
  </si>
  <si>
    <t xml:space="preserve">RET. PARO FORZOSO                                 </t>
  </si>
  <si>
    <t xml:space="preserve">2151003             </t>
  </si>
  <si>
    <t xml:space="preserve">RET. L.P.H.                                       </t>
  </si>
  <si>
    <t xml:space="preserve">2151004             </t>
  </si>
  <si>
    <t xml:space="preserve">RET. INCE.                                        </t>
  </si>
  <si>
    <t xml:space="preserve">2151005             </t>
  </si>
  <si>
    <t xml:space="preserve">SERMEDICA                                         </t>
  </si>
  <si>
    <t xml:space="preserve">22                  </t>
  </si>
  <si>
    <t xml:space="preserve">PASIVO A LARGO PLAZO                              </t>
  </si>
  <si>
    <t xml:space="preserve">221                 </t>
  </si>
  <si>
    <t xml:space="preserve">2211                </t>
  </si>
  <si>
    <t xml:space="preserve">PAGARE BANCARIOS                                  </t>
  </si>
  <si>
    <t xml:space="preserve">2211001             </t>
  </si>
  <si>
    <t xml:space="preserve">PAGARE BANCO PROVINCIAL                           </t>
  </si>
  <si>
    <t xml:space="preserve">2211002             </t>
  </si>
  <si>
    <t xml:space="preserve">PAGARE BANCO PLAZA                                </t>
  </si>
  <si>
    <t xml:space="preserve">2211003             </t>
  </si>
  <si>
    <t xml:space="preserve">PAGARE BANCO DE VENEZUELA                         </t>
  </si>
  <si>
    <t xml:space="preserve">2212                </t>
  </si>
  <si>
    <t xml:space="preserve">PRESTAMO DE TERCEROS                              </t>
  </si>
  <si>
    <t xml:space="preserve">2212001             </t>
  </si>
  <si>
    <t xml:space="preserve">23                  </t>
  </si>
  <si>
    <t xml:space="preserve">OTROS PASIVOS                                     </t>
  </si>
  <si>
    <t xml:space="preserve">231                 </t>
  </si>
  <si>
    <t xml:space="preserve">PROVISIONES                                       </t>
  </si>
  <si>
    <t xml:space="preserve">2311                </t>
  </si>
  <si>
    <t xml:space="preserve">PROV. PREST. SOCIALES                             </t>
  </si>
  <si>
    <t xml:space="preserve">2311001             </t>
  </si>
  <si>
    <t xml:space="preserve">2312                </t>
  </si>
  <si>
    <t xml:space="preserve">PROV. VACACIONES                                  </t>
  </si>
  <si>
    <t xml:space="preserve">2312001             </t>
  </si>
  <si>
    <t xml:space="preserve">2313                </t>
  </si>
  <si>
    <t xml:space="preserve">PROV. UTILIDADES                                  </t>
  </si>
  <si>
    <t xml:space="preserve">2313001             </t>
  </si>
  <si>
    <t xml:space="preserve">232                 </t>
  </si>
  <si>
    <t xml:space="preserve">APARTADOS                                         </t>
  </si>
  <si>
    <t xml:space="preserve">2321                </t>
  </si>
  <si>
    <t xml:space="preserve">APARTADO SOCIALES                                 </t>
  </si>
  <si>
    <t xml:space="preserve">2321001             </t>
  </si>
  <si>
    <t xml:space="preserve">APARTADO S.S.O.                                   </t>
  </si>
  <si>
    <t xml:space="preserve">2321002             </t>
  </si>
  <si>
    <t xml:space="preserve">APARTADO PARO FORZOSO                             </t>
  </si>
  <si>
    <t xml:space="preserve">2321003             </t>
  </si>
  <si>
    <t xml:space="preserve">APARTADO L.P.H.                                   </t>
  </si>
  <si>
    <t xml:space="preserve">2321004             </t>
  </si>
  <si>
    <t xml:space="preserve">APARTADO INCE                                     </t>
  </si>
  <si>
    <t xml:space="preserve">233                 </t>
  </si>
  <si>
    <t xml:space="preserve">CUENTAS POR PAGAR SOCIO                           </t>
  </si>
  <si>
    <t xml:space="preserve">2331                </t>
  </si>
  <si>
    <t xml:space="preserve">2331001             </t>
  </si>
  <si>
    <t xml:space="preserve">CUENTAS POR PAGAR PABLO DA SILVA                  </t>
  </si>
  <si>
    <t xml:space="preserve">2331002             </t>
  </si>
  <si>
    <t xml:space="preserve">CUENTAS POR PAGAR NAJIB HANNA                     </t>
  </si>
  <si>
    <t xml:space="preserve">234                 </t>
  </si>
  <si>
    <t xml:space="preserve">GASTOS ACUM. POR PAGAR                            </t>
  </si>
  <si>
    <t xml:space="preserve">2341                </t>
  </si>
  <si>
    <t xml:space="preserve">SUELDOS ACUMULADOS POR PAGAR                      </t>
  </si>
  <si>
    <t xml:space="preserve">2341001             </t>
  </si>
  <si>
    <t xml:space="preserve">24                  </t>
  </si>
  <si>
    <t xml:space="preserve">CREDITO DIFERIDO                                  </t>
  </si>
  <si>
    <t xml:space="preserve">241                 </t>
  </si>
  <si>
    <t xml:space="preserve">ALQUILERES COB. POR ANTICIPADO                    </t>
  </si>
  <si>
    <t xml:space="preserve">2411                </t>
  </si>
  <si>
    <t xml:space="preserve">2411001             </t>
  </si>
  <si>
    <t xml:space="preserve">242                 </t>
  </si>
  <si>
    <t xml:space="preserve">INGRESOS COBRADOS POR ANT.                        </t>
  </si>
  <si>
    <t xml:space="preserve">2421                </t>
  </si>
  <si>
    <t xml:space="preserve">2421001             </t>
  </si>
  <si>
    <t xml:space="preserve">3                   </t>
  </si>
  <si>
    <t xml:space="preserve">PATRIMONIO                                        </t>
  </si>
  <si>
    <t xml:space="preserve">31                  </t>
  </si>
  <si>
    <t xml:space="preserve">CAPITAL SOCIAL                                    </t>
  </si>
  <si>
    <t xml:space="preserve">311                 </t>
  </si>
  <si>
    <t xml:space="preserve">CAPITAL SUSCRITO                                  </t>
  </si>
  <si>
    <t xml:space="preserve">3111                </t>
  </si>
  <si>
    <t xml:space="preserve">3111001             </t>
  </si>
  <si>
    <t xml:space="preserve">3111002             </t>
  </si>
  <si>
    <t xml:space="preserve">CAPITAL NO SUSCRITO A                             </t>
  </si>
  <si>
    <t xml:space="preserve">3111003             </t>
  </si>
  <si>
    <t xml:space="preserve">312                 </t>
  </si>
  <si>
    <t xml:space="preserve">CAPITAL PAGADO                                    </t>
  </si>
  <si>
    <t xml:space="preserve">3121                </t>
  </si>
  <si>
    <t xml:space="preserve">3121001             </t>
  </si>
  <si>
    <t xml:space="preserve">313                 </t>
  </si>
  <si>
    <t xml:space="preserve">CAPITAL NO SUSCRITO                               </t>
  </si>
  <si>
    <t xml:space="preserve">3131                </t>
  </si>
  <si>
    <t xml:space="preserve">3131001             </t>
  </si>
  <si>
    <t xml:space="preserve">CAPITAL NO SUSCRITO LUIS BECER                    </t>
  </si>
  <si>
    <t xml:space="preserve">32                  </t>
  </si>
  <si>
    <t xml:space="preserve">RESERVA DE CAPITAL                                </t>
  </si>
  <si>
    <t xml:space="preserve">321                 </t>
  </si>
  <si>
    <t xml:space="preserve">RESERVA LEGAL                                     </t>
  </si>
  <si>
    <t xml:space="preserve">3211                </t>
  </si>
  <si>
    <t xml:space="preserve">3211001             </t>
  </si>
  <si>
    <t xml:space="preserve">33                  </t>
  </si>
  <si>
    <t xml:space="preserve">UTILIDADES NO DISTRIBUIDAS                        </t>
  </si>
  <si>
    <t xml:space="preserve">331                 </t>
  </si>
  <si>
    <t xml:space="preserve">3311                </t>
  </si>
  <si>
    <t xml:space="preserve">UTILIDAD DEL EJERCICIO                            </t>
  </si>
  <si>
    <t xml:space="preserve">3311001             </t>
  </si>
  <si>
    <t xml:space="preserve">3311002             </t>
  </si>
  <si>
    <t xml:space="preserve">3312                </t>
  </si>
  <si>
    <t xml:space="preserve">PERDIDA DEL EJERCICIO                             </t>
  </si>
  <si>
    <t xml:space="preserve">3312001             </t>
  </si>
  <si>
    <t xml:space="preserve">34                  </t>
  </si>
  <si>
    <t xml:space="preserve">AJUSTE POR INFALCION FISCAL                       </t>
  </si>
  <si>
    <t xml:space="preserve">341                 </t>
  </si>
  <si>
    <t xml:space="preserve">3411                </t>
  </si>
  <si>
    <t xml:space="preserve">REAJUSTE POR INFLACION                            </t>
  </si>
  <si>
    <t xml:space="preserve">3411001             </t>
  </si>
  <si>
    <t xml:space="preserve">3412                </t>
  </si>
  <si>
    <t xml:space="preserve">EXCLUSIONES FISACLES HISTORICAS DEL PATRIMONIO    </t>
  </si>
  <si>
    <t xml:space="preserve">3412001             </t>
  </si>
  <si>
    <t xml:space="preserve">3413                </t>
  </si>
  <si>
    <t xml:space="preserve">ACTUALIZACION DEL PATRIMONIO                      </t>
  </si>
  <si>
    <t xml:space="preserve">3413001             </t>
  </si>
  <si>
    <t xml:space="preserve">4                   </t>
  </si>
  <si>
    <t xml:space="preserve">INGRESOS                                          </t>
  </si>
  <si>
    <t xml:space="preserve">41                  </t>
  </si>
  <si>
    <t xml:space="preserve">VENTAS                                            </t>
  </si>
  <si>
    <t xml:space="preserve">411                 </t>
  </si>
  <si>
    <t xml:space="preserve">VENTAS GRAVABLES                                  </t>
  </si>
  <si>
    <t xml:space="preserve">4111                </t>
  </si>
  <si>
    <t xml:space="preserve">4111001             </t>
  </si>
  <si>
    <t xml:space="preserve">412                 </t>
  </si>
  <si>
    <t xml:space="preserve">VENTAS EXENTAS                                    </t>
  </si>
  <si>
    <t xml:space="preserve">4121                </t>
  </si>
  <si>
    <t xml:space="preserve">VENTAS DE SERVICIO                                </t>
  </si>
  <si>
    <t xml:space="preserve">4121001             </t>
  </si>
  <si>
    <t xml:space="preserve">42                  </t>
  </si>
  <si>
    <t xml:space="preserve">DEV. Y REBAJAS EN VENTAS                          </t>
  </si>
  <si>
    <t xml:space="preserve">421                 </t>
  </si>
  <si>
    <t xml:space="preserve">DEV. EN VENTAS                                    </t>
  </si>
  <si>
    <t xml:space="preserve">4211                </t>
  </si>
  <si>
    <t xml:space="preserve">4211001             </t>
  </si>
  <si>
    <t xml:space="preserve">422                 </t>
  </si>
  <si>
    <t xml:space="preserve">DESCUENTO EN VENTA                                </t>
  </si>
  <si>
    <t xml:space="preserve">4221                </t>
  </si>
  <si>
    <t xml:space="preserve">4221001             </t>
  </si>
  <si>
    <t xml:space="preserve">43                  </t>
  </si>
  <si>
    <t xml:space="preserve">OTROS INGRESOS                                    </t>
  </si>
  <si>
    <t xml:space="preserve">431                 </t>
  </si>
  <si>
    <t xml:space="preserve">SOBRANTES DE CAJA                                 </t>
  </si>
  <si>
    <t xml:space="preserve">4311                </t>
  </si>
  <si>
    <t xml:space="preserve">4311001             </t>
  </si>
  <si>
    <t xml:space="preserve">4311002             </t>
  </si>
  <si>
    <t xml:space="preserve">REINTEGRO DE CAJA                                 </t>
  </si>
  <si>
    <t xml:space="preserve">4311004             </t>
  </si>
  <si>
    <t xml:space="preserve">COMISION P/CH DEV.                                </t>
  </si>
  <si>
    <t xml:space="preserve">432                 </t>
  </si>
  <si>
    <t xml:space="preserve">INGRESOS POR INTERESES                            </t>
  </si>
  <si>
    <t xml:space="preserve">4321                </t>
  </si>
  <si>
    <t xml:space="preserve">4321001             </t>
  </si>
  <si>
    <t xml:space="preserve">4321002             </t>
  </si>
  <si>
    <t xml:space="preserve">INGRESOS POR SERVICIOS                            </t>
  </si>
  <si>
    <t xml:space="preserve">433                 </t>
  </si>
  <si>
    <t xml:space="preserve">INGRESOS POR ALQUILER                             </t>
  </si>
  <si>
    <t xml:space="preserve">4331                </t>
  </si>
  <si>
    <t xml:space="preserve">4331001             </t>
  </si>
  <si>
    <t xml:space="preserve">4333                </t>
  </si>
  <si>
    <t xml:space="preserve">4333001             </t>
  </si>
  <si>
    <t xml:space="preserve">4333002             </t>
  </si>
  <si>
    <t xml:space="preserve">GANANCIA EN PUNTO DE VENTA                        </t>
  </si>
  <si>
    <t xml:space="preserve">4333003             </t>
  </si>
  <si>
    <t xml:space="preserve">AJUSTE POR RECONVERSION                           </t>
  </si>
  <si>
    <t xml:space="preserve">5                   </t>
  </si>
  <si>
    <t xml:space="preserve">COSTOS                                            </t>
  </si>
  <si>
    <t xml:space="preserve">51                  </t>
  </si>
  <si>
    <t xml:space="preserve">COSTO DE VENTA                                    </t>
  </si>
  <si>
    <t xml:space="preserve">511                 </t>
  </si>
  <si>
    <t xml:space="preserve">COMPRAS                                           </t>
  </si>
  <si>
    <t xml:space="preserve">5111                </t>
  </si>
  <si>
    <t xml:space="preserve">5111001             </t>
  </si>
  <si>
    <t xml:space="preserve">5111002             </t>
  </si>
  <si>
    <t xml:space="preserve">SUMINISTROS                                       </t>
  </si>
  <si>
    <t xml:space="preserve">5111003             </t>
  </si>
  <si>
    <t xml:space="preserve">COSTO POR DEDUCCION                               </t>
  </si>
  <si>
    <t xml:space="preserve">5111004             </t>
  </si>
  <si>
    <t xml:space="preserve">COMPRAS EXENTAS                                   </t>
  </si>
  <si>
    <t xml:space="preserve">5111005             </t>
  </si>
  <si>
    <t xml:space="preserve">COMPRAS GRAVABLES                                 </t>
  </si>
  <si>
    <t xml:space="preserve">512                 </t>
  </si>
  <si>
    <t xml:space="preserve">DEV. REB. Y BONIF. EN COMPRA                      </t>
  </si>
  <si>
    <t xml:space="preserve">5121                </t>
  </si>
  <si>
    <t xml:space="preserve">DEV. EN COMPRA                                    </t>
  </si>
  <si>
    <t xml:space="preserve">5121001             </t>
  </si>
  <si>
    <t xml:space="preserve">5122                </t>
  </si>
  <si>
    <t xml:space="preserve">DESC.EN COMPRA                                    </t>
  </si>
  <si>
    <t xml:space="preserve">5122001             </t>
  </si>
  <si>
    <t xml:space="preserve">5122002             </t>
  </si>
  <si>
    <t xml:space="preserve">DESCUENTOS POR PRONTO PAGO                        </t>
  </si>
  <si>
    <t xml:space="preserve">5123                </t>
  </si>
  <si>
    <t xml:space="preserve">BONIF. EN COMPRA                                  </t>
  </si>
  <si>
    <t xml:space="preserve">5123001             </t>
  </si>
  <si>
    <t xml:space="preserve">513                 </t>
  </si>
  <si>
    <t xml:space="preserve">VARIACION DE INVENTARIO                           </t>
  </si>
  <si>
    <t xml:space="preserve">5131                </t>
  </si>
  <si>
    <t xml:space="preserve">INVENTARIO INICIAL                                </t>
  </si>
  <si>
    <t xml:space="preserve">5131001             </t>
  </si>
  <si>
    <t xml:space="preserve">5132                </t>
  </si>
  <si>
    <t xml:space="preserve">INVENTARIO FINAL                                  </t>
  </si>
  <si>
    <t xml:space="preserve">5132001             </t>
  </si>
  <si>
    <t xml:space="preserve">6                   </t>
  </si>
  <si>
    <t xml:space="preserve">GASTOS                                            </t>
  </si>
  <si>
    <t xml:space="preserve">61                  </t>
  </si>
  <si>
    <t xml:space="preserve">GASTOS DE OPERACION                               </t>
  </si>
  <si>
    <t xml:space="preserve">611                 </t>
  </si>
  <si>
    <t xml:space="preserve">GASTOS DE PERSONAL                                </t>
  </si>
  <si>
    <t xml:space="preserve">6111                </t>
  </si>
  <si>
    <t xml:space="preserve">SUELDOS Y SALARIOS                                </t>
  </si>
  <si>
    <t xml:space="preserve">6111001             </t>
  </si>
  <si>
    <t xml:space="preserve">6111002             </t>
  </si>
  <si>
    <t xml:space="preserve">DIA DE DESCANSO                                   </t>
  </si>
  <si>
    <t xml:space="preserve">6111003             </t>
  </si>
  <si>
    <t xml:space="preserve">DIA FERIADO                                       </t>
  </si>
  <si>
    <t xml:space="preserve">6111004             </t>
  </si>
  <si>
    <t xml:space="preserve">HORAS EXTRAS                                      </t>
  </si>
  <si>
    <t xml:space="preserve">6111005             </t>
  </si>
  <si>
    <t xml:space="preserve">BONO VOLUNTARIO                                   </t>
  </si>
  <si>
    <t xml:space="preserve">6111006             </t>
  </si>
  <si>
    <t xml:space="preserve">BONO NOCTURNO                                     </t>
  </si>
  <si>
    <t xml:space="preserve">6111007             </t>
  </si>
  <si>
    <t xml:space="preserve">CESTA TICKET                                      </t>
  </si>
  <si>
    <t xml:space="preserve">6111008             </t>
  </si>
  <si>
    <t xml:space="preserve">BONO DE TRANSPORTE                                </t>
  </si>
  <si>
    <t xml:space="preserve">6111009             </t>
  </si>
  <si>
    <t xml:space="preserve">ALIMENTOS Y BEBIDAS                               </t>
  </si>
  <si>
    <t xml:space="preserve">6111010             </t>
  </si>
  <si>
    <t xml:space="preserve">BONO POR INFLACION                                </t>
  </si>
  <si>
    <t xml:space="preserve">6112                </t>
  </si>
  <si>
    <t xml:space="preserve">VACACIONES                                        </t>
  </si>
  <si>
    <t xml:space="preserve">6112001             </t>
  </si>
  <si>
    <t xml:space="preserve">6112002             </t>
  </si>
  <si>
    <t xml:space="preserve">BONO VACACIONAL                                   </t>
  </si>
  <si>
    <t xml:space="preserve">6113                </t>
  </si>
  <si>
    <t xml:space="preserve">BENEFICIOS SOCIALES                               </t>
  </si>
  <si>
    <t xml:space="preserve">6113001             </t>
  </si>
  <si>
    <t xml:space="preserve">PRESTACIONES SOCIALES                             </t>
  </si>
  <si>
    <t xml:space="preserve">6113002             </t>
  </si>
  <si>
    <t xml:space="preserve">PREAVISO                                          </t>
  </si>
  <si>
    <t xml:space="preserve">6113003             </t>
  </si>
  <si>
    <t xml:space="preserve">UTILIDADES                                        </t>
  </si>
  <si>
    <t xml:space="preserve">6113004             </t>
  </si>
  <si>
    <t xml:space="preserve">INTERESES PREST. SOCIALES                         </t>
  </si>
  <si>
    <t xml:space="preserve">6113005             </t>
  </si>
  <si>
    <t xml:space="preserve">INDEMNIZACIONES DE PRESTACIONE                    </t>
  </si>
  <si>
    <t xml:space="preserve">6113006             </t>
  </si>
  <si>
    <t xml:space="preserve">CRUZ ROJA                                         </t>
  </si>
  <si>
    <t xml:space="preserve">6113007             </t>
  </si>
  <si>
    <t xml:space="preserve">CAPACITACION AL PERSONAL                          </t>
  </si>
  <si>
    <t xml:space="preserve">612                 </t>
  </si>
  <si>
    <t xml:space="preserve">GASTOS GENERALES                                  </t>
  </si>
  <si>
    <t xml:space="preserve">6121                </t>
  </si>
  <si>
    <t xml:space="preserve">6121001             </t>
  </si>
  <si>
    <t xml:space="preserve">ALQUILERES                                        </t>
  </si>
  <si>
    <t xml:space="preserve">6121002             </t>
  </si>
  <si>
    <t xml:space="preserve">PUBLICIDAD                                        </t>
  </si>
  <si>
    <t xml:space="preserve">6121003             </t>
  </si>
  <si>
    <t xml:space="preserve">ENERGIA ELECTRICA                                 </t>
  </si>
  <si>
    <t xml:space="preserve">6121004             </t>
  </si>
  <si>
    <t xml:space="preserve">HIDROCENTRO                                       </t>
  </si>
  <si>
    <t xml:space="preserve">6121005             </t>
  </si>
  <si>
    <t xml:space="preserve">C.A.N.T.V.                                        </t>
  </si>
  <si>
    <t xml:space="preserve">6121006             </t>
  </si>
  <si>
    <t xml:space="preserve">6121007             </t>
  </si>
  <si>
    <t xml:space="preserve">VIATICOS Y COMIDAS                                </t>
  </si>
  <si>
    <t xml:space="preserve">6121008             </t>
  </si>
  <si>
    <t xml:space="preserve">MANTENIMIENTO Y REPARACIONES DEL LOCAL            </t>
  </si>
  <si>
    <t xml:space="preserve">6121009             </t>
  </si>
  <si>
    <t xml:space="preserve">GASTOS DE OFICINA                                 </t>
  </si>
  <si>
    <t xml:space="preserve">6121010             </t>
  </si>
  <si>
    <t xml:space="preserve">MATERIAL DE EMPAQUE                               </t>
  </si>
  <si>
    <t xml:space="preserve">6121011             </t>
  </si>
  <si>
    <t xml:space="preserve">SERVICIOS CONTRATADOS                             </t>
  </si>
  <si>
    <t xml:space="preserve">6121016             </t>
  </si>
  <si>
    <t xml:space="preserve">GASTOS DE LIMPIEZA                                </t>
  </si>
  <si>
    <t xml:space="preserve">6121053             </t>
  </si>
  <si>
    <t xml:space="preserve">MANTENIMIENTO DE MOBILIARIOS Y EQUIPOS            </t>
  </si>
  <si>
    <t xml:space="preserve">6121054             </t>
  </si>
  <si>
    <t xml:space="preserve">MANTENIMIENTO DE MAQUINARIAS Y EQUIPOS INDUST     </t>
  </si>
  <si>
    <t xml:space="preserve">6121066             </t>
  </si>
  <si>
    <t xml:space="preserve">PRORRATEO                                         </t>
  </si>
  <si>
    <t xml:space="preserve">6122                </t>
  </si>
  <si>
    <t xml:space="preserve">GASTOS DE SEGURO                                  </t>
  </si>
  <si>
    <t xml:space="preserve">6122001             </t>
  </si>
  <si>
    <t xml:space="preserve">613                 </t>
  </si>
  <si>
    <t xml:space="preserve">APORTES                                           </t>
  </si>
  <si>
    <t xml:space="preserve">6131                </t>
  </si>
  <si>
    <t xml:space="preserve">APORTES PATRONALES                                </t>
  </si>
  <si>
    <t xml:space="preserve">6131001             </t>
  </si>
  <si>
    <t xml:space="preserve">APORTES S.S.O.                                    </t>
  </si>
  <si>
    <t xml:space="preserve">6131002             </t>
  </si>
  <si>
    <t xml:space="preserve">APORTES PARO FORZOSO                              </t>
  </si>
  <si>
    <t xml:space="preserve">6131003             </t>
  </si>
  <si>
    <t xml:space="preserve">APORTES LEY DE POLITICA                           </t>
  </si>
  <si>
    <t xml:space="preserve">6131004             </t>
  </si>
  <si>
    <t xml:space="preserve">APORTE I.N.C.E.                                   </t>
  </si>
  <si>
    <t xml:space="preserve">6131005             </t>
  </si>
  <si>
    <t xml:space="preserve">APORTE PATRONAL                                   </t>
  </si>
  <si>
    <t xml:space="preserve">614                 </t>
  </si>
  <si>
    <t xml:space="preserve">GASTOS DE DEPREC. Y AMORT.                        </t>
  </si>
  <si>
    <t xml:space="preserve">6141                </t>
  </si>
  <si>
    <t xml:space="preserve">GASTOS DE DEPREC.                                 </t>
  </si>
  <si>
    <t xml:space="preserve">6141002             </t>
  </si>
  <si>
    <t xml:space="preserve">DEPREC. EDIFICIO                                  </t>
  </si>
  <si>
    <t xml:space="preserve">6141003             </t>
  </si>
  <si>
    <t xml:space="preserve">DEPREC. VEHICULO                                  </t>
  </si>
  <si>
    <t xml:space="preserve">6141004             </t>
  </si>
  <si>
    <t xml:space="preserve">DEPREC. MAQUINARIAS                               </t>
  </si>
  <si>
    <t xml:space="preserve">6141005             </t>
  </si>
  <si>
    <t xml:space="preserve">DEPREC. MOBILIARIO Y EQUIPOS                      </t>
  </si>
  <si>
    <t xml:space="preserve">6142                </t>
  </si>
  <si>
    <t xml:space="preserve">AMORTIZACIONES                                    </t>
  </si>
  <si>
    <t xml:space="preserve">6142001             </t>
  </si>
  <si>
    <t xml:space="preserve">AMORT. MEJORA A LA PROP. ARREN                    </t>
  </si>
  <si>
    <t xml:space="preserve">6142002             </t>
  </si>
  <si>
    <t xml:space="preserve">AMORTIZACION SISTEMAS                             </t>
  </si>
  <si>
    <t xml:space="preserve">6142003             </t>
  </si>
  <si>
    <t xml:space="preserve">AMORTIZ.GASTOS ORGANIZACION                       </t>
  </si>
  <si>
    <t xml:space="preserve">62                  </t>
  </si>
  <si>
    <t xml:space="preserve">GASTOS DE ADMINISTARCION                          </t>
  </si>
  <si>
    <t xml:space="preserve">621                 </t>
  </si>
  <si>
    <t xml:space="preserve">6211                </t>
  </si>
  <si>
    <t xml:space="preserve">SUELDO EMPLEADOS                                  </t>
  </si>
  <si>
    <t xml:space="preserve">6211001             </t>
  </si>
  <si>
    <t xml:space="preserve">6211002             </t>
  </si>
  <si>
    <t xml:space="preserve">6211003             </t>
  </si>
  <si>
    <t xml:space="preserve">DIA DE FERIADO                                    </t>
  </si>
  <si>
    <t xml:space="preserve">6211004             </t>
  </si>
  <si>
    <t xml:space="preserve">6211005             </t>
  </si>
  <si>
    <t xml:space="preserve">6211006             </t>
  </si>
  <si>
    <t xml:space="preserve">BONO PROVISION COMIDA Y ALIMEN                    </t>
  </si>
  <si>
    <t xml:space="preserve">6211007             </t>
  </si>
  <si>
    <t xml:space="preserve">RECREADORES                                       </t>
  </si>
  <si>
    <t xml:space="preserve">6211008             </t>
  </si>
  <si>
    <t xml:space="preserve">BECAS                                             </t>
  </si>
  <si>
    <t xml:space="preserve">6211009             </t>
  </si>
  <si>
    <t xml:space="preserve">POTE                                              </t>
  </si>
  <si>
    <t xml:space="preserve">6211010             </t>
  </si>
  <si>
    <t xml:space="preserve">ACT EXTRA CURRICULARES                            </t>
  </si>
  <si>
    <t xml:space="preserve">6211011             </t>
  </si>
  <si>
    <t xml:space="preserve">PREST. EMPLEADOS                                  </t>
  </si>
  <si>
    <t xml:space="preserve">6211012             </t>
  </si>
  <si>
    <t xml:space="preserve">BONIFICACION                                      </t>
  </si>
  <si>
    <t xml:space="preserve">6211013             </t>
  </si>
  <si>
    <t xml:space="preserve">PARAMEDICOS                                       </t>
  </si>
  <si>
    <t xml:space="preserve">6211014             </t>
  </si>
  <si>
    <t xml:space="preserve">SUC. MARGARITA                                    </t>
  </si>
  <si>
    <t xml:space="preserve">6211015             </t>
  </si>
  <si>
    <t xml:space="preserve">FONDO TURISMO                                     </t>
  </si>
  <si>
    <t xml:space="preserve">6211016             </t>
  </si>
  <si>
    <t xml:space="preserve">OCEI                                              </t>
  </si>
  <si>
    <t xml:space="preserve">6211017             </t>
  </si>
  <si>
    <t xml:space="preserve">SUELDOS DIRECTORES                                </t>
  </si>
  <si>
    <t xml:space="preserve">6212                </t>
  </si>
  <si>
    <t xml:space="preserve">6212001             </t>
  </si>
  <si>
    <t xml:space="preserve">6212002             </t>
  </si>
  <si>
    <t xml:space="preserve">6213                </t>
  </si>
  <si>
    <t xml:space="preserve">6213001             </t>
  </si>
  <si>
    <t xml:space="preserve">6213002             </t>
  </si>
  <si>
    <t xml:space="preserve">6213003             </t>
  </si>
  <si>
    <t xml:space="preserve">6213004             </t>
  </si>
  <si>
    <t xml:space="preserve">INTERESES PRESTACIONES SOCIALE                    </t>
  </si>
  <si>
    <t xml:space="preserve">6213005             </t>
  </si>
  <si>
    <t xml:space="preserve">INDEMNI. PRESTACIONES SOCIALES                    </t>
  </si>
  <si>
    <t xml:space="preserve">622                 </t>
  </si>
  <si>
    <t xml:space="preserve">6221                </t>
  </si>
  <si>
    <t xml:space="preserve">6221001             </t>
  </si>
  <si>
    <t xml:space="preserve">GASTOS DE SEGURO INCENDIO                         </t>
  </si>
  <si>
    <t xml:space="preserve">6221002             </t>
  </si>
  <si>
    <t xml:space="preserve">GASTO DE SEGURO FIDELIDAD                         </t>
  </si>
  <si>
    <t xml:space="preserve">6221003             </t>
  </si>
  <si>
    <t xml:space="preserve">GASTO DE SEGURO REP. CIVIL                        </t>
  </si>
  <si>
    <t xml:space="preserve">6221004             </t>
  </si>
  <si>
    <t xml:space="preserve">GASTO DE SEGURO VEHICULO                          </t>
  </si>
  <si>
    <t xml:space="preserve">623                 </t>
  </si>
  <si>
    <t xml:space="preserve">6231                </t>
  </si>
  <si>
    <t xml:space="preserve">6231001             </t>
  </si>
  <si>
    <t xml:space="preserve">HONORARIOS PROFESIONALES                          </t>
  </si>
  <si>
    <t xml:space="preserve">6231002             </t>
  </si>
  <si>
    <t xml:space="preserve">PAPELERIA Y EFECTOS DE ESCRIT.                    </t>
  </si>
  <si>
    <t xml:space="preserve">6231003             </t>
  </si>
  <si>
    <t xml:space="preserve">PAPELERIA Y MATERIALES DE OFIC                    </t>
  </si>
  <si>
    <t xml:space="preserve">63                  </t>
  </si>
  <si>
    <t xml:space="preserve">OTROS EGRESOS                                     </t>
  </si>
  <si>
    <t xml:space="preserve">631                 </t>
  </si>
  <si>
    <t xml:space="preserve">INTERESES                                         </t>
  </si>
  <si>
    <t xml:space="preserve">6311                </t>
  </si>
  <si>
    <t xml:space="preserve">6311001             </t>
  </si>
  <si>
    <t xml:space="preserve">INTERESES GASTOS                                  </t>
  </si>
  <si>
    <t xml:space="preserve">6311002             </t>
  </si>
  <si>
    <t xml:space="preserve">INTERESES DE TERCEROS                             </t>
  </si>
  <si>
    <t xml:space="preserve">6311003             </t>
  </si>
  <si>
    <t xml:space="preserve">INTERESES PAGARE                                  </t>
  </si>
  <si>
    <t xml:space="preserve">6311004             </t>
  </si>
  <si>
    <t xml:space="preserve">INTERESES S.S.O.                                  </t>
  </si>
  <si>
    <t xml:space="preserve">632                 </t>
  </si>
  <si>
    <t xml:space="preserve">COMISIONES                                        </t>
  </si>
  <si>
    <t xml:space="preserve">6321                </t>
  </si>
  <si>
    <t xml:space="preserve">6321001             </t>
  </si>
  <si>
    <t xml:space="preserve">COMISIONES BANCARIAS                              </t>
  </si>
  <si>
    <t xml:space="preserve">6321002             </t>
  </si>
  <si>
    <t xml:space="preserve">633                 </t>
  </si>
  <si>
    <t xml:space="preserve">IMPUESTOS                                         </t>
  </si>
  <si>
    <t xml:space="preserve">6331                </t>
  </si>
  <si>
    <t xml:space="preserve">I.S.L.R                                           </t>
  </si>
  <si>
    <t xml:space="preserve">6331001             </t>
  </si>
  <si>
    <t xml:space="preserve">6331999             </t>
  </si>
  <si>
    <t xml:space="preserve">RETENCION RESPONSABILIDAD SOCIAL                  </t>
  </si>
  <si>
    <t xml:space="preserve">6332                </t>
  </si>
  <si>
    <t xml:space="preserve">6332001             </t>
  </si>
  <si>
    <t xml:space="preserve">6333                </t>
  </si>
  <si>
    <t xml:space="preserve">DEBITO BANCARIO                                   </t>
  </si>
  <si>
    <t xml:space="preserve">6333001             </t>
  </si>
  <si>
    <t xml:space="preserve">6333002             </t>
  </si>
  <si>
    <t xml:space="preserve">IMPUESTO A LAS TRANSACCIONES F                    </t>
  </si>
  <si>
    <t xml:space="preserve">6334                </t>
  </si>
  <si>
    <t xml:space="preserve">IMPUETOS MUNICIPALES                              </t>
  </si>
  <si>
    <t xml:space="preserve">6334001             </t>
  </si>
  <si>
    <t xml:space="preserve">PATENTE DE INDUSTRIA Y COMERCI                    </t>
  </si>
  <si>
    <t xml:space="preserve">6334002             </t>
  </si>
  <si>
    <t xml:space="preserve">PROPIEDADA INMOBILIARIA                           </t>
  </si>
  <si>
    <t xml:space="preserve">6334003             </t>
  </si>
  <si>
    <t xml:space="preserve">PUBLICIDAD Y PROPAGANDA MUNICI                    </t>
  </si>
  <si>
    <t xml:space="preserve">6334008             </t>
  </si>
  <si>
    <t xml:space="preserve">IMPUESTOS MUNICIPALES                             </t>
  </si>
  <si>
    <t xml:space="preserve">6335                </t>
  </si>
  <si>
    <t xml:space="preserve">IMPUESTOS ADUANALES                               </t>
  </si>
  <si>
    <t xml:space="preserve">6335001             </t>
  </si>
  <si>
    <t xml:space="preserve">6335002             </t>
  </si>
  <si>
    <t xml:space="preserve">IMPUESTOS CONATEL                                 </t>
  </si>
  <si>
    <t xml:space="preserve">6336                </t>
  </si>
  <si>
    <t xml:space="preserve">IMPUESTOS SOBRE LICOR Y CIGARR                    </t>
  </si>
  <si>
    <t xml:space="preserve">6336001             </t>
  </si>
  <si>
    <t xml:space="preserve">IMPUESTO AL LICOR ART.18                          </t>
  </si>
  <si>
    <t xml:space="preserve">6337                </t>
  </si>
  <si>
    <t xml:space="preserve">MULTAS Y SANCIONES                                </t>
  </si>
  <si>
    <t xml:space="preserve">6337001             </t>
  </si>
  <si>
    <t xml:space="preserve">MULTAS                                            </t>
  </si>
  <si>
    <t xml:space="preserve">634                 </t>
  </si>
  <si>
    <t xml:space="preserve">DONACIONES                                        </t>
  </si>
  <si>
    <t xml:space="preserve">6341                </t>
  </si>
  <si>
    <t xml:space="preserve">6341001             </t>
  </si>
  <si>
    <t xml:space="preserve">635                 </t>
  </si>
  <si>
    <t xml:space="preserve">OTROS GASTOS                                      </t>
  </si>
  <si>
    <t xml:space="preserve">6351                </t>
  </si>
  <si>
    <t xml:space="preserve">GASTOS BANCARIOS                                  </t>
  </si>
  <si>
    <t xml:space="preserve">6351001             </t>
  </si>
  <si>
    <t xml:space="preserve">6351002             </t>
  </si>
  <si>
    <t xml:space="preserve">GASTOS DE TRANSMISION                             </t>
  </si>
  <si>
    <t xml:space="preserve">636                 </t>
  </si>
  <si>
    <t xml:space="preserve">COSTO INTEGRAL DE FINANCIAMIENTO                  </t>
  </si>
  <si>
    <t xml:space="preserve">6361                </t>
  </si>
  <si>
    <t xml:space="preserve">6361001             </t>
  </si>
  <si>
    <t xml:space="preserve">REME                                              </t>
  </si>
  <si>
    <t xml:space="preserve">64                  </t>
  </si>
  <si>
    <t xml:space="preserve">PERDIDAS                                          </t>
  </si>
  <si>
    <t xml:space="preserve">641                 </t>
  </si>
  <si>
    <t xml:space="preserve">6411                </t>
  </si>
  <si>
    <t xml:space="preserve">PERDIDAS FALTANTE DE CAJA                         </t>
  </si>
  <si>
    <t xml:space="preserve">6411001             </t>
  </si>
  <si>
    <t xml:space="preserve">6411002             </t>
  </si>
  <si>
    <t xml:space="preserve">PERDIDA POR PUNTO DE VENTA                        </t>
  </si>
  <si>
    <t xml:space="preserve">6411003             </t>
  </si>
  <si>
    <t xml:space="preserve">PERDIDA POR BOLETA                                </t>
  </si>
  <si>
    <t xml:space="preserve">6412                </t>
  </si>
  <si>
    <t xml:space="preserve">PERDIDAS POR EGRESOS                              </t>
  </si>
  <si>
    <t xml:space="preserve">6412001             </t>
  </si>
  <si>
    <t xml:space="preserve">6412002             </t>
  </si>
  <si>
    <t xml:space="preserve">DIFERENCIAS EN CAMBIO Y CALCULO                   </t>
  </si>
  <si>
    <t xml:space="preserve">6413                </t>
  </si>
  <si>
    <t xml:space="preserve">PERDIDAS NO DEDUCIBLES                            </t>
  </si>
  <si>
    <t xml:space="preserve">6413001             </t>
  </si>
  <si>
    <t xml:space="preserve">GASTOS NO DEDUCIBLES                              </t>
  </si>
  <si>
    <t xml:space="preserve">7                   </t>
  </si>
  <si>
    <t xml:space="preserve">71                  </t>
  </si>
  <si>
    <t xml:space="preserve">711                 </t>
  </si>
  <si>
    <t xml:space="preserve">7111                </t>
  </si>
  <si>
    <t xml:space="preserve">7111001             </t>
  </si>
  <si>
    <t>MOV_FECHA</t>
  </si>
  <si>
    <t>MOV_COMPROBANTE</t>
  </si>
  <si>
    <t>MOV_CUENTA</t>
  </si>
  <si>
    <t>MOV_COMENTARIO_ASIENTO</t>
  </si>
  <si>
    <t>MOV_DEBE</t>
  </si>
  <si>
    <t>MOV_HABER</t>
  </si>
  <si>
    <t>MOV_DOCUMENTO</t>
  </si>
  <si>
    <t>MOV_TIPO</t>
  </si>
  <si>
    <t>MOV_COMENTARIO_ENCABEZADO</t>
  </si>
  <si>
    <t>P/R COMISIONES E INGRESOS DEL MES 09-2020</t>
  </si>
  <si>
    <t>INGRESOS PROVINCIAL TD Y TC</t>
  </si>
  <si>
    <t>00011-02</t>
  </si>
  <si>
    <t>00011-03</t>
  </si>
  <si>
    <t xml:space="preserve">BONO 1Q </t>
  </si>
  <si>
    <t xml:space="preserve">BONO 2Q </t>
  </si>
  <si>
    <t>NOMINA 1Q</t>
  </si>
  <si>
    <t>NOMINA 2Q</t>
  </si>
  <si>
    <t>UTILIDADES</t>
  </si>
  <si>
    <t>J-41323222-7</t>
  </si>
  <si>
    <t>Comprobantes históricos</t>
  </si>
  <si>
    <t>Número de comprobante desde: 00011-04 hasta: 00011-04</t>
  </si>
  <si>
    <t>Fecha del comprobante desde: 30/11/2020 hasta: 30/11/2020</t>
  </si>
  <si>
    <t xml:space="preserve">Comprobante: </t>
  </si>
  <si>
    <t>00011-04          Fecha: 30/11/2020          Tipo: Actualizado</t>
  </si>
  <si>
    <t xml:space="preserve">Comentarios: </t>
  </si>
  <si>
    <t>CANCELACION DE CUENTAS POR PAGAR DEL MES 11-2020</t>
  </si>
  <si>
    <t>#</t>
  </si>
  <si>
    <t>Código de</t>
  </si>
  <si>
    <t>T/D</t>
  </si>
  <si>
    <t>Documento</t>
  </si>
  <si>
    <t>Descripción del asiento</t>
  </si>
  <si>
    <t>Debitos</t>
  </si>
  <si>
    <t>Créditos</t>
  </si>
  <si>
    <t>Reg.</t>
  </si>
  <si>
    <t>Cuenta</t>
  </si>
  <si>
    <t>de la cuenta</t>
  </si>
  <si>
    <t>0001</t>
  </si>
  <si>
    <t>FC</t>
  </si>
  <si>
    <t xml:space="preserve">12643     </t>
  </si>
  <si>
    <t xml:space="preserve">SUPLIDORA ABRAMAX, C.A 11.1 11.1 00012643                                       </t>
  </si>
  <si>
    <t>0002</t>
  </si>
  <si>
    <t>PG</t>
  </si>
  <si>
    <t xml:space="preserve">3053      </t>
  </si>
  <si>
    <t xml:space="preserve">AGRICOLA  CAMBANA, C.A. 11.26 11.26 A014118                                     </t>
  </si>
  <si>
    <t>0003</t>
  </si>
  <si>
    <t xml:space="preserve">3086      </t>
  </si>
  <si>
    <t xml:space="preserve">AGRICOLA  CAMBANA, C.A. 11.32 11.32 A014133                                     </t>
  </si>
  <si>
    <t>0004</t>
  </si>
  <si>
    <t xml:space="preserve">3090      </t>
  </si>
  <si>
    <t xml:space="preserve">AGRICOLA  CAMBANA, C.A. 11.40 11.40 A014160                                     </t>
  </si>
  <si>
    <t>0005</t>
  </si>
  <si>
    <t xml:space="preserve">3292      </t>
  </si>
  <si>
    <t xml:space="preserve">AGRICOLA  CAMBANA, C.A. 11.62 11.62 A014188                                     </t>
  </si>
  <si>
    <t>0006</t>
  </si>
  <si>
    <t xml:space="preserve">3320      </t>
  </si>
  <si>
    <t xml:space="preserve">AGRICOLA  CAMBANA, C.A. 11.76 11.76 A014209                                     </t>
  </si>
  <si>
    <t>0007</t>
  </si>
  <si>
    <t xml:space="preserve">3390      </t>
  </si>
  <si>
    <t xml:space="preserve">AGRICOLA  CAMBANA, C.A. 11.92 11.92 A014240                                     </t>
  </si>
  <si>
    <t>0008</t>
  </si>
  <si>
    <t xml:space="preserve">3406      </t>
  </si>
  <si>
    <t xml:space="preserve">AGRICOLA  CAMBANA, C.A. 11.96 11.96 A014253                                     </t>
  </si>
  <si>
    <t>0009</t>
  </si>
  <si>
    <t xml:space="preserve">3529      </t>
  </si>
  <si>
    <t xml:space="preserve">AGRICOLA  CAMBANA, C.A. 11.107 11.107 A014276                                   </t>
  </si>
  <si>
    <t>0010</t>
  </si>
  <si>
    <t xml:space="preserve">3314      </t>
  </si>
  <si>
    <t xml:space="preserve">ALEJANDRO IGNACIO GARCIA MUÑOZ 11.71 11.71 001242                               </t>
  </si>
  <si>
    <t>0011</t>
  </si>
  <si>
    <t xml:space="preserve">3047      </t>
  </si>
  <si>
    <t xml:space="preserve">ALIMENTOS POLAR COMERCIAL, C.A. 11.27 11.27 A054B1393824785                     </t>
  </si>
  <si>
    <t>0012</t>
  </si>
  <si>
    <t xml:space="preserve">3112      </t>
  </si>
  <si>
    <t xml:space="preserve">ALIMENTOS POLAR COMERCIAL, C.A. 11.46 11.46 A054B1393829480                     </t>
  </si>
  <si>
    <t>0013</t>
  </si>
  <si>
    <t xml:space="preserve">3306      </t>
  </si>
  <si>
    <t xml:space="preserve">ALIMENTOS POLAR COMERCIAL, C.A. 11.69 11.69 A051B1393834108                     </t>
  </si>
  <si>
    <t>0014</t>
  </si>
  <si>
    <t xml:space="preserve">3357      </t>
  </si>
  <si>
    <t xml:space="preserve">ALIMENTOS POLAR COMERCIAL, C.A. 11.89 11.89 A054B1393838931                     </t>
  </si>
  <si>
    <t>0015</t>
  </si>
  <si>
    <t xml:space="preserve">3509      </t>
  </si>
  <si>
    <t xml:space="preserve">ALIMENTOS POLAR COMERCIAL, C.A. 11.101 11.101 A054B1393843747                   </t>
  </si>
  <si>
    <t>0016</t>
  </si>
  <si>
    <t xml:space="preserve">3061      </t>
  </si>
  <si>
    <t xml:space="preserve">ALIMENTOS PRODALVA, C.A 11.18 11.18 133084                                      </t>
  </si>
  <si>
    <t>0017</t>
  </si>
  <si>
    <t xml:space="preserve">3059      </t>
  </si>
  <si>
    <t>0018</t>
  </si>
  <si>
    <t xml:space="preserve">3104      </t>
  </si>
  <si>
    <t xml:space="preserve">ALIMENTOS PRODALVA, C.A 11.39 11.39 133630                                      </t>
  </si>
  <si>
    <t>0019</t>
  </si>
  <si>
    <t xml:space="preserve">3076      </t>
  </si>
  <si>
    <t xml:space="preserve">C.A. GALLETERA CARABOBO 11.42 11.42 GC048356                                    </t>
  </si>
  <si>
    <t>0020</t>
  </si>
  <si>
    <t xml:space="preserve">3055      </t>
  </si>
  <si>
    <t xml:space="preserve">CARNICOS LOS TEQUES, C.A. 11.24 11.24 00008013                                  </t>
  </si>
  <si>
    <t>0021</t>
  </si>
  <si>
    <t xml:space="preserve">3084      </t>
  </si>
  <si>
    <t xml:space="preserve">CARNICOS LOS TEQUES, C.A. 11.43 11.43 00008033                                  </t>
  </si>
  <si>
    <t>0022</t>
  </si>
  <si>
    <t xml:space="preserve">3312      </t>
  </si>
  <si>
    <t xml:space="preserve">CARNICOS LOS TEQUES, C.A. 11.75 11.75 00008055                                  </t>
  </si>
  <si>
    <t>0023</t>
  </si>
  <si>
    <t xml:space="preserve">3404      </t>
  </si>
  <si>
    <t xml:space="preserve">CARNICOS LOS TEQUES, C.A. 11.98 11.98 00008092                                  </t>
  </si>
  <si>
    <t>0024</t>
  </si>
  <si>
    <t xml:space="preserve">3167      </t>
  </si>
  <si>
    <t xml:space="preserve">CENTRO DE DISTRIBUCIONES FRANCIS, C.A. 11.49 11.49 A206451                      </t>
  </si>
  <si>
    <t>0025</t>
  </si>
  <si>
    <t xml:space="preserve">3329      </t>
  </si>
  <si>
    <t xml:space="preserve">CENTRO DE DISTRIBUCIONES FRANCIS, C.A. 11.73 11.73 A206878                      </t>
  </si>
  <si>
    <t>0026</t>
  </si>
  <si>
    <t xml:space="preserve">3512      </t>
  </si>
  <si>
    <t xml:space="preserve">CORPORACION Y DISTRIBUIDORES DE LICORES CORDILISCA, C.A. 11.84 11.84 00023004   </t>
  </si>
  <si>
    <t>0027</t>
  </si>
  <si>
    <t xml:space="preserve">3358      </t>
  </si>
  <si>
    <t xml:space="preserve">DISTRIBUCIONES DIPROCHER, C.A 11.81 11.81 A500188920                            </t>
  </si>
  <si>
    <t>0028</t>
  </si>
  <si>
    <t xml:space="preserve">3099      </t>
  </si>
  <si>
    <t xml:space="preserve">DISTRIBUIDORA BIGOTT, C.A. 11.41 11.41 C220020370                               </t>
  </si>
  <si>
    <t>0029</t>
  </si>
  <si>
    <t xml:space="preserve">3307      </t>
  </si>
  <si>
    <t xml:space="preserve">DISTRIBUIDORA BIGOTT, C.A. 11.65 11.65 C220020604                               </t>
  </si>
  <si>
    <t>0030</t>
  </si>
  <si>
    <t xml:space="preserve">3356      </t>
  </si>
  <si>
    <t xml:space="preserve">DISTRIBUIDORA BIGOTT, C.A. 11.82 11.82 C220020843                               </t>
  </si>
  <si>
    <t>0031</t>
  </si>
  <si>
    <t xml:space="preserve">3510      </t>
  </si>
  <si>
    <t xml:space="preserve">DISTRIBUIDORA BIGOTT, C.A. 11.99 11.99 C220021097                               </t>
  </si>
  <si>
    <t>0032</t>
  </si>
  <si>
    <t xml:space="preserve">3300      </t>
  </si>
  <si>
    <t xml:space="preserve">DISTRIBUIDORA DAMASCUS, C.A. 11.67 11.67 003529                                 </t>
  </si>
  <si>
    <t>0033</t>
  </si>
  <si>
    <t xml:space="preserve">3344      </t>
  </si>
  <si>
    <t xml:space="preserve">DISTRIBUIDORA DE ALIMENTOS LA LLANERA CJF, C.A. 11.83 11.83 N000578             </t>
  </si>
  <si>
    <t>0034</t>
  </si>
  <si>
    <t xml:space="preserve">3044      </t>
  </si>
  <si>
    <t xml:space="preserve">DISTRIBUIDORA DE LACTEOS LA COSTA J.E.B. C.A 11.12 11.12 345668                 </t>
  </si>
  <si>
    <t>0035</t>
  </si>
  <si>
    <t xml:space="preserve">3342      </t>
  </si>
  <si>
    <t xml:space="preserve">DISTRIBUIDORA DE LACTEOS LA COSTA J.E.B. C.A 11.61 11.61 346038-346132          </t>
  </si>
  <si>
    <t>0036</t>
  </si>
  <si>
    <t xml:space="preserve">3340      </t>
  </si>
  <si>
    <t>0037</t>
  </si>
  <si>
    <t xml:space="preserve">3066      </t>
  </si>
  <si>
    <t xml:space="preserve">DISTRIBUIDORA DE QUESOS DOMINGUEZ 11.36 11.36 017119                            </t>
  </si>
  <si>
    <t>0038</t>
  </si>
  <si>
    <t xml:space="preserve">3176      </t>
  </si>
  <si>
    <t xml:space="preserve">DISTRIBUIDORA DE QUESOS DOMINGUEZ 11.64 11.64 017143                            </t>
  </si>
  <si>
    <t>0039</t>
  </si>
  <si>
    <t xml:space="preserve">3522      </t>
  </si>
  <si>
    <t xml:space="preserve">DISTRIBUIDORA GLOBAL CLEAN 2307, C.A 11.104 11.104 000140                       </t>
  </si>
  <si>
    <t>0040</t>
  </si>
  <si>
    <t xml:space="preserve">3082      </t>
  </si>
  <si>
    <t xml:space="preserve">DISTRIBUIDORA JHEANDAN C.A 11.17 11.17 10955                                    </t>
  </si>
  <si>
    <t>0041</t>
  </si>
  <si>
    <t xml:space="preserve">3092      </t>
  </si>
  <si>
    <t xml:space="preserve">DISTRIBUIDORA JHEANDAN C.A 11.38 11.38 10961                                    </t>
  </si>
  <si>
    <t>0042</t>
  </si>
  <si>
    <t xml:space="preserve">3392      </t>
  </si>
  <si>
    <t xml:space="preserve">DISTRIBUIDORA JHEANDAN C.A 11.90 11.90 10970                                    </t>
  </si>
  <si>
    <t>0043</t>
  </si>
  <si>
    <t xml:space="preserve">3525      </t>
  </si>
  <si>
    <t xml:space="preserve">DISTRIBUIDORA JHEANDAN C.A 11.106 11.106 10977                                  </t>
  </si>
  <si>
    <t>0044</t>
  </si>
  <si>
    <t xml:space="preserve">3118      </t>
  </si>
  <si>
    <t xml:space="preserve">DISTRIBUIDORA YASDIER, C.A 11.54 11.54 17351                                    </t>
  </si>
  <si>
    <t>0045</t>
  </si>
  <si>
    <t xml:space="preserve">3036      </t>
  </si>
  <si>
    <t xml:space="preserve">GRUPO DEPA C.A. 11.14 11.14 1118017                                             </t>
  </si>
  <si>
    <t>0046</t>
  </si>
  <si>
    <t xml:space="preserve">3368      </t>
  </si>
  <si>
    <t xml:space="preserve">GRUPO DEPA C.A. 11.87 11.87 1118784                                             </t>
  </si>
  <si>
    <t>0047</t>
  </si>
  <si>
    <t xml:space="preserve">3073      </t>
  </si>
  <si>
    <t xml:space="preserve">IBERO AMERICANA LICORES, C.A 11.25 11.25 463253                                 </t>
  </si>
  <si>
    <t>0048</t>
  </si>
  <si>
    <t xml:space="preserve">3071      </t>
  </si>
  <si>
    <t>0049</t>
  </si>
  <si>
    <t xml:space="preserve">3515      </t>
  </si>
  <si>
    <t xml:space="preserve">IBERO AMERICANA LICORES, C.A 11.95 11.95 463673                                 </t>
  </si>
  <si>
    <t>0050</t>
  </si>
  <si>
    <t xml:space="preserve">3179      </t>
  </si>
  <si>
    <t xml:space="preserve">INDUSTRIAS IBERIA C.A 11.31 11.31 579278                                        </t>
  </si>
  <si>
    <t>0051</t>
  </si>
  <si>
    <t xml:space="preserve">3316      </t>
  </si>
  <si>
    <t xml:space="preserve">INVERSIONES BENAR C.A. 11.70 11.70 00039889                                     </t>
  </si>
  <si>
    <t>0052</t>
  </si>
  <si>
    <t xml:space="preserve">3042      </t>
  </si>
  <si>
    <t xml:space="preserve">INVERSIONES BENAR C.A. 11.16 11.16 00039800                                     </t>
  </si>
  <si>
    <t>0053</t>
  </si>
  <si>
    <t xml:space="preserve">3115      </t>
  </si>
  <si>
    <t xml:space="preserve">INVERSIONES TORREFACCION DEL CAFE C.A 11.47 11.47 M02942                        </t>
  </si>
  <si>
    <t>0054</t>
  </si>
  <si>
    <t xml:space="preserve">3113      </t>
  </si>
  <si>
    <t xml:space="preserve">INVERSIONES TORREFACCION DEL CAFE C.A 11.50 11.50 M03081                        </t>
  </si>
  <si>
    <t>0055</t>
  </si>
  <si>
    <t xml:space="preserve">3362      </t>
  </si>
  <si>
    <t>0056</t>
  </si>
  <si>
    <t xml:space="preserve">3106      </t>
  </si>
  <si>
    <t xml:space="preserve">LACTEOS Y VIVERES LANZA, C.A. 11.45 11.45 A0027390                              </t>
  </si>
  <si>
    <t>0057</t>
  </si>
  <si>
    <t xml:space="preserve">3049      </t>
  </si>
  <si>
    <t xml:space="preserve">MATADERO MAELLA, C.A. 11.23 11.23 0000166384                                    </t>
  </si>
  <si>
    <t>0058</t>
  </si>
  <si>
    <t xml:space="preserve">3511      </t>
  </si>
  <si>
    <t xml:space="preserve">MATADERO MAELLA, C.A. 11.102 11.102 0000166908                                  </t>
  </si>
  <si>
    <t>0059</t>
  </si>
  <si>
    <t xml:space="preserve">3335      </t>
  </si>
  <si>
    <t xml:space="preserve">MAYOR DE CHARCUTERIA Y ALIMENTOS FRANCIS, C.A. 11.88 11.88 63699                </t>
  </si>
  <si>
    <t>0060</t>
  </si>
  <si>
    <t xml:space="preserve">MOLISERVICE GRUPO ASESOR, C.A 11.52 11.52 000118                                </t>
  </si>
  <si>
    <t>0061</t>
  </si>
  <si>
    <t xml:space="preserve">3057      </t>
  </si>
  <si>
    <t xml:space="preserve">NACIONAL DE ALIMENTOS C.A 11.9 11.9 A79460                                      </t>
  </si>
  <si>
    <t>0062</t>
  </si>
  <si>
    <t xml:space="preserve">3110      </t>
  </si>
  <si>
    <t xml:space="preserve">PASTAS CAPRI, C.A. 11.44 11.44 269475                                           </t>
  </si>
  <si>
    <t>0063</t>
  </si>
  <si>
    <t xml:space="preserve">3063      </t>
  </si>
  <si>
    <t xml:space="preserve">PEPSI-COLA VENEZUELA, C.A 11.20 11.20 V067354000876                             </t>
  </si>
  <si>
    <t>0064</t>
  </si>
  <si>
    <t xml:space="preserve">3080      </t>
  </si>
  <si>
    <t xml:space="preserve">PEPSI-COLA VENEZUELA, C.A 11.34 11.34 V0673540001960                            </t>
  </si>
  <si>
    <t>0065</t>
  </si>
  <si>
    <t xml:space="preserve">3171      </t>
  </si>
  <si>
    <t xml:space="preserve">PEPSI-COLA VENEZUELA, C.A 11.56 11.56 V0673540002391                            </t>
  </si>
  <si>
    <t>0066</t>
  </si>
  <si>
    <t xml:space="preserve">3318      </t>
  </si>
  <si>
    <t xml:space="preserve">PEPSI-COLA VENEZUELA, C.A 11.77 11.77 V0673540002818                            </t>
  </si>
  <si>
    <t>0067</t>
  </si>
  <si>
    <t xml:space="preserve">3527      </t>
  </si>
  <si>
    <t xml:space="preserve">PEPSI-COLA VENEZUELA, C.A 11.108 11.108 V0673540003816                          </t>
  </si>
  <si>
    <t>0068</t>
  </si>
  <si>
    <t xml:space="preserve">3046      </t>
  </si>
  <si>
    <t xml:space="preserve">PLUMROSE LATINOAMERICANA C.A. 11.29 11.29 L118042988                            </t>
  </si>
  <si>
    <t>0069</t>
  </si>
  <si>
    <t xml:space="preserve">3166      </t>
  </si>
  <si>
    <t xml:space="preserve">PLUMROSE LATINOAMERICANA C.A. 11.33 11.33 L118043173                            </t>
  </si>
  <si>
    <t>0070</t>
  </si>
  <si>
    <t xml:space="preserve">3175      </t>
  </si>
  <si>
    <t xml:space="preserve">PLUMROSE LATINOAMERICANA C.A. 11.63 11.63 L118043548                            </t>
  </si>
  <si>
    <t>0071</t>
  </si>
  <si>
    <t xml:space="preserve">3323      </t>
  </si>
  <si>
    <t xml:space="preserve">PLUMROSE LATINOAMERICANA C.A. 11.74 11.74 L118043805                            </t>
  </si>
  <si>
    <t>0072</t>
  </si>
  <si>
    <t xml:space="preserve">3372      </t>
  </si>
  <si>
    <t xml:space="preserve">RUM &amp; WINE DELIVERY, C.A. 11.78 11.78 22923                                     </t>
  </si>
  <si>
    <t>0073</t>
  </si>
  <si>
    <t xml:space="preserve">3088      </t>
  </si>
  <si>
    <t xml:space="preserve">SUBCERCA, C.A. 11.35 11.35 0000071118                                           </t>
  </si>
  <si>
    <t>0074</t>
  </si>
  <si>
    <t>DF</t>
  </si>
  <si>
    <t xml:space="preserve">845204681 </t>
  </si>
  <si>
    <t xml:space="preserve">ALIMENTOS PRODALVA, C.A 11.4 11.4 00126747                                      </t>
  </si>
  <si>
    <t>0075</t>
  </si>
  <si>
    <t xml:space="preserve">ALIMENTOS PRODALVA, C.A 11.11 11.11 00000147                                    </t>
  </si>
  <si>
    <t>0076</t>
  </si>
  <si>
    <t>AN</t>
  </si>
  <si>
    <t xml:space="preserve">ALIMENTOS PRODALVA, C.A 11.18 11.18 133223                                      </t>
  </si>
  <si>
    <t>0077</t>
  </si>
  <si>
    <t xml:space="preserve">ALIMENTOS PRODALVA, C.A 11.18 11.18 133223-133084                               </t>
  </si>
  <si>
    <t>0078</t>
  </si>
  <si>
    <t>0079</t>
  </si>
  <si>
    <t xml:space="preserve">ALIMENTOS PRODALVA, C.A 11.60 11.60 158                                         </t>
  </si>
  <si>
    <t>0080</t>
  </si>
  <si>
    <t xml:space="preserve">105604    </t>
  </si>
  <si>
    <t xml:space="preserve">ALIMENTOS PRODALVA, C.A 11.68 11.68 134207                                      </t>
  </si>
  <si>
    <t>0081</t>
  </si>
  <si>
    <t>0082</t>
  </si>
  <si>
    <t>0083</t>
  </si>
  <si>
    <t>0084</t>
  </si>
  <si>
    <t>0085</t>
  </si>
  <si>
    <t>0086</t>
  </si>
  <si>
    <t xml:space="preserve">CORPORACION Y DISTRIBUIDORES DE LICORES CORDILISCA, C.A. 11.85 11.85 0023003    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</si>
  <si>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</si>
  <si>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</si>
  <si>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</si>
  <si>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</si>
  <si>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</si>
  <si>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</si>
  <si>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</si>
  <si>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</si>
  <si>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</si>
  <si>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</si>
  <si>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</si>
  <si>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</si>
  <si>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</si>
  <si>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</si>
  <si>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</si>
  <si>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 xml:space="preserve">HIERRO SANTA NINFA, C.A 11.2 11.2 00055229                                      </t>
  </si>
  <si>
    <t>0102</t>
  </si>
  <si>
    <t xml:space="preserve">NACIONAL DE ALIMENTOS C.A 11.3 11.3 A78651                                      </t>
  </si>
  <si>
    <t>0103</t>
  </si>
  <si>
    <t>0104</t>
  </si>
  <si>
    <t xml:space="preserve">345601    </t>
  </si>
  <si>
    <t xml:space="preserve">DISTRIBUIDORA DE LACTEOS LA COSTA J.E.B. C.A 11.8 11.8 345601                   </t>
  </si>
  <si>
    <t>0105</t>
  </si>
  <si>
    <t>0106</t>
  </si>
  <si>
    <t>0107</t>
  </si>
  <si>
    <t>0108</t>
  </si>
  <si>
    <t xml:space="preserve">DISTRIBUIDORA BIGOTT, C.A. 11.13 11.13 C2200200013                              </t>
  </si>
  <si>
    <t>0109</t>
  </si>
  <si>
    <t>0110</t>
  </si>
  <si>
    <t>0111</t>
  </si>
  <si>
    <t>0112</t>
  </si>
  <si>
    <t>0113</t>
  </si>
  <si>
    <t xml:space="preserve">DISTRIBUIDORA BIGOTT, C.A. 11.19 11.19 C220020163                               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</si>
  <si>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</si>
  <si>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</si>
  <si>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</si>
  <si>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</si>
  <si>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</si>
  <si>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</si>
  <si>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</si>
  <si>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</si>
  <si>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</si>
  <si>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</si>
  <si>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</si>
  <si>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</si>
  <si>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</si>
  <si>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 xml:space="preserve">17119     </t>
  </si>
  <si>
    <t>0127</t>
  </si>
  <si>
    <t xml:space="preserve">345905    </t>
  </si>
  <si>
    <t xml:space="preserve">DISTRIBUIDORA DE LACTEOS LA COSTA J.E.B. C.A 11.37 11.37 345905                 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</si>
  <si>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</si>
  <si>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</si>
  <si>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</si>
  <si>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</si>
  <si>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</si>
  <si>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</si>
  <si>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</si>
  <si>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</si>
  <si>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</si>
  <si>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</si>
  <si>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</si>
  <si>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 xml:space="preserve">INVERSIONES NP-XXI, C.A 11.48 11.48 19450                                       </t>
  </si>
  <si>
    <t>0139</t>
  </si>
  <si>
    <t>0140</t>
  </si>
  <si>
    <t>0141</t>
  </si>
  <si>
    <t xml:space="preserve">118       </t>
  </si>
  <si>
    <t>0142</t>
  </si>
  <si>
    <t xml:space="preserve">DISTRIBUIDORA GASEOSA SAN DIEGO, C.A. 11.53 11.53 1000156318                    </t>
  </si>
  <si>
    <t>0143</t>
  </si>
  <si>
    <t>0144</t>
  </si>
  <si>
    <t xml:space="preserve">346004    </t>
  </si>
  <si>
    <t xml:space="preserve">DISTRIBUIDORA DE LACTEOS LA COSTA J.E.B. C.A 11.55 11.55 346004                 </t>
  </si>
  <si>
    <t>0145</t>
  </si>
  <si>
    <t>0146</t>
  </si>
  <si>
    <t>0147</t>
  </si>
  <si>
    <t xml:space="preserve">346038    </t>
  </si>
  <si>
    <t xml:space="preserve">DISTRIBUIDORA DE LACTEOS LA COSTA J.E.B. C.A 11.61 11.61 346038                 </t>
  </si>
  <si>
    <t>0148</t>
  </si>
  <si>
    <t>0149</t>
  </si>
  <si>
    <t>0150</t>
  </si>
  <si>
    <t>0151</t>
  </si>
  <si>
    <t>0152</t>
  </si>
  <si>
    <t>0153</t>
  </si>
  <si>
    <t>0154</t>
  </si>
  <si>
    <t>A051B13938</t>
  </si>
  <si>
    <t>0155</t>
  </si>
  <si>
    <t>0156</t>
  </si>
  <si>
    <t>0157</t>
  </si>
  <si>
    <t xml:space="preserve">346132    </t>
  </si>
  <si>
    <t xml:space="preserve">DISTRIBUIDORA DE LACTEOS LA COSTA J.E.B. C.A 11.72 11.72 346132                 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</si>
  <si>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</si>
  <si>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</si>
  <si>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</si>
  <si>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</si>
  <si>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</si>
  <si>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</si>
  <si>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</si>
  <si>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</si>
  <si>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</si>
  <si>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</si>
  <si>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</si>
  <si>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</si>
  <si>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</si>
  <si>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</si>
  <si>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</si>
  <si>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</si>
  <si>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</si>
  <si>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V067354000</t>
  </si>
  <si>
    <t xml:space="preserve">PEPSI-COLA VENEZUELA, C.A 11.93 11.93 V0673540003338                            </t>
  </si>
  <si>
    <t>0175</t>
  </si>
  <si>
    <t>0176</t>
  </si>
  <si>
    <t>0177</t>
  </si>
  <si>
    <t xml:space="preserve">91        </t>
  </si>
  <si>
    <t xml:space="preserve">JOSE GREGORIO PALMA ASCANIO 11.97 11.97 091                                     </t>
  </si>
  <si>
    <t>0178</t>
  </si>
  <si>
    <t>0179</t>
  </si>
  <si>
    <t>0180</t>
  </si>
  <si>
    <t xml:space="preserve">92        </t>
  </si>
  <si>
    <t xml:space="preserve">JOSE GREGORIO PALMA ASCANIO 11.100 11.100 092                                   </t>
  </si>
  <si>
    <t>0181</t>
  </si>
  <si>
    <t>0182</t>
  </si>
  <si>
    <t xml:space="preserve">166908    </t>
  </si>
  <si>
    <t>0183</t>
  </si>
  <si>
    <t>0184</t>
  </si>
  <si>
    <t>0185</t>
  </si>
  <si>
    <t>0186</t>
  </si>
  <si>
    <t>0187</t>
  </si>
  <si>
    <t>NC</t>
  </si>
  <si>
    <t xml:space="preserve"> NC1275   </t>
  </si>
  <si>
    <t xml:space="preserve">ALIMENTOS PRODALVA, C.A 11.5 11.5 NC12755_x000D_ Afecta a la factura (s): 126747      </t>
  </si>
  <si>
    <t>0188</t>
  </si>
  <si>
    <t>PEPSI-COLA VENEZUELA, C.A 11.6 11.6 NCV0672036000001_x000D_
Afecta a la factura (s): 3</t>
  </si>
  <si>
    <t>0189</t>
  </si>
  <si>
    <t xml:space="preserve">NACIONAL DE ALIMENTOS C.A 11.7 11.7 NCA18417_x000D_
Afecta a la factura (s): A78651   </t>
  </si>
  <si>
    <t>0190</t>
  </si>
  <si>
    <t>DISTRIBUIDORA DE LACTEOS LA COSTA J.E.B. C.A 11.10 11.10 NC171579_x000D_
Afecta a la f</t>
  </si>
  <si>
    <t>0191</t>
  </si>
  <si>
    <t xml:space="preserve">NCA18447  </t>
  </si>
  <si>
    <t xml:space="preserve">NACIONAL DE ALIMENTOS C.A 11.15 11.15 NCA18447_x000D_ Afecta a la factura (s): A79460 </t>
  </si>
  <si>
    <t>0192</t>
  </si>
  <si>
    <t xml:space="preserve">17164     </t>
  </si>
  <si>
    <t>DISTRIBUIDORA DE LACTEOS LA COSTA J.E.B. C.A 11.21 11.21 17164 Afecta a la factu</t>
  </si>
  <si>
    <t>0193</t>
  </si>
  <si>
    <t xml:space="preserve">C171645   </t>
  </si>
  <si>
    <t>DISTRIBUIDORA DE LACTEOS LA COSTA J.E.B. C.A 11.22 11.22 NC171645_x000D_Afecta a la fa</t>
  </si>
  <si>
    <t>0194</t>
  </si>
  <si>
    <t>MATADERO MAELLA, C.A. 11.28 11.28 NC00072109_x000D_
Afecta a la factura (s): 000016684</t>
  </si>
  <si>
    <t>0195</t>
  </si>
  <si>
    <t xml:space="preserve">ALIMENTOS PRODALVA, C.A 11.30 11.30 NC14123_x000D_
Afecta a la factura (s): 133084    </t>
  </si>
  <si>
    <t>0196</t>
  </si>
  <si>
    <t xml:space="preserve">ALIMENTOS PRODALVA, C.A 11.51 11.51 NC14243_x000D_
Afecta a la factura (s): 133630    </t>
  </si>
  <si>
    <t>0197</t>
  </si>
  <si>
    <t xml:space="preserve">171771    </t>
  </si>
  <si>
    <t>DISTRIBUIDORA DE LACTEOS LA COSTA J.E.B. C.A 11.57 11.57 171771_x000D_
Afecta a la fac</t>
  </si>
  <si>
    <t>0198</t>
  </si>
  <si>
    <t xml:space="preserve">171772    </t>
  </si>
  <si>
    <t>DISTRIBUIDORA DE LACTEOS LA COSTA J.E.B. C.A 11.58 11.58 NC171772_x000D_
Afecta a la f</t>
  </si>
  <si>
    <t>0199</t>
  </si>
  <si>
    <t>PEPSI-COLA VENEZUELA, C.A 11.59 11.59 V0672036000092_x000D_
Afecta a la factura (s): 3</t>
  </si>
  <si>
    <t>0200</t>
  </si>
  <si>
    <t xml:space="preserve">198090    </t>
  </si>
  <si>
    <t>CENTRO DE DISTRIBUCIONES FRANCIS, C.A. 11.66 11.66 CB198090_x000D_
Afecta a la factura</t>
  </si>
  <si>
    <t>0201</t>
  </si>
  <si>
    <t>CENTRO DE DISTRIBUCIONES FRANCIS, C.A. 11.79 11.79 NCB198160_x000D_
Afecta a la factur</t>
  </si>
  <si>
    <t>0202</t>
  </si>
  <si>
    <t>NCV0672036</t>
  </si>
  <si>
    <t>PEPSI-COLA VENEZUELA, C.A 11.94 11.94 NCV0672036000119_x000D_ Afecta a la factura (s):</t>
  </si>
  <si>
    <t>0203</t>
  </si>
  <si>
    <t xml:space="preserve">72439     </t>
  </si>
  <si>
    <t>MATADERO MAELLA, C.A. 11.103 11.103 NC00072439_x000D_
Afecta a la factura (s): 0000166</t>
  </si>
  <si>
    <t>0204</t>
  </si>
  <si>
    <t xml:space="preserve">3034      </t>
  </si>
  <si>
    <t>0205</t>
  </si>
  <si>
    <t xml:space="preserve">3185      </t>
  </si>
  <si>
    <t xml:space="preserve">DISTRIBUIDORA DE LACTEOS LA COSTA J.E.B. C.A 11.37 11.37 345905-346004-345774   </t>
  </si>
  <si>
    <t>0206</t>
  </si>
  <si>
    <t xml:space="preserve">3183      </t>
  </si>
  <si>
    <t>0207</t>
  </si>
  <si>
    <t xml:space="preserve">3181      </t>
  </si>
  <si>
    <t>0208</t>
  </si>
  <si>
    <t xml:space="preserve">3114      </t>
  </si>
  <si>
    <t>0209</t>
  </si>
  <si>
    <t xml:space="preserve">2842      </t>
  </si>
  <si>
    <t>0210</t>
  </si>
  <si>
    <t xml:space="preserve">3388      </t>
  </si>
  <si>
    <t xml:space="preserve">PEPSI-COLA VENEZUELA, C.A 11.93 11.93 V0673540003338  -   NCV067203600011       </t>
  </si>
  <si>
    <t>0211</t>
  </si>
  <si>
    <t>CP</t>
  </si>
  <si>
    <t>0212</t>
  </si>
  <si>
    <t>0213</t>
  </si>
  <si>
    <t xml:space="preserve">83145448  </t>
  </si>
  <si>
    <t>0214</t>
  </si>
  <si>
    <t>0215</t>
  </si>
  <si>
    <t>0216</t>
  </si>
  <si>
    <t>0217</t>
  </si>
  <si>
    <t>SUPLIDORA ABRAMAX, C.A 11.1 11.1 00012643- HIERRO SANTA NINFA, C.A 11.2 11.2 000</t>
  </si>
  <si>
    <t>0218</t>
  </si>
  <si>
    <t xml:space="preserve">3327      </t>
  </si>
  <si>
    <t>0219</t>
  </si>
  <si>
    <t>0220</t>
  </si>
  <si>
    <t>0221</t>
  </si>
  <si>
    <t>0222</t>
  </si>
  <si>
    <t>0223</t>
  </si>
  <si>
    <t>0224</t>
  </si>
  <si>
    <t>0225</t>
  </si>
  <si>
    <t>0226</t>
  </si>
  <si>
    <t xml:space="preserve">DIFERNCIA EN ASIENTO 11-04                                                      </t>
  </si>
  <si>
    <t>Total comprobante:</t>
  </si>
  <si>
    <t>red</t>
  </si>
  <si>
    <t>PROVEEDORES</t>
  </si>
  <si>
    <t>DIAS DESCANSO</t>
  </si>
  <si>
    <t>N039</t>
  </si>
  <si>
    <t>DOMINGO TRABAJADO</t>
  </si>
  <si>
    <t>N038</t>
  </si>
  <si>
    <t>BONO POR INFLACION</t>
  </si>
  <si>
    <t>N031</t>
  </si>
  <si>
    <t>DIAS DE AUSENCIA JUSTIFICADA</t>
  </si>
  <si>
    <t>N021</t>
  </si>
  <si>
    <t>SEGURO SOCIAL</t>
  </si>
  <si>
    <t>N013</t>
  </si>
  <si>
    <t>FAOV</t>
  </si>
  <si>
    <t>N011</t>
  </si>
  <si>
    <t>SEGURO PARO FORZOSO</t>
  </si>
  <si>
    <t>N009</t>
  </si>
  <si>
    <t>DIAS LIBRES TRABAJADOS</t>
  </si>
  <si>
    <t>N002</t>
  </si>
  <si>
    <t>SUELDOS Y SALARIOS</t>
  </si>
  <si>
    <t>N001</t>
  </si>
  <si>
    <t>Total general</t>
  </si>
  <si>
    <t>(en blanco)</t>
  </si>
  <si>
    <t>Suma de Deducción</t>
  </si>
  <si>
    <t>Suma de Asignación</t>
  </si>
  <si>
    <t>Etiquetas de fila</t>
  </si>
  <si>
    <t>Deducción</t>
  </si>
  <si>
    <t>Asignación</t>
  </si>
  <si>
    <t>Descripción:</t>
  </si>
  <si>
    <t>DIAS DE AUSENCIA INJUSTIFICADA</t>
  </si>
  <si>
    <t>N018</t>
  </si>
  <si>
    <t>2Q</t>
  </si>
  <si>
    <t>1Q</t>
  </si>
  <si>
    <t>NO</t>
  </si>
  <si>
    <t>P/R NOMINA MES 11-2020</t>
  </si>
  <si>
    <t>UT</t>
  </si>
  <si>
    <t>PRESTAMO EXPRESS/FABRICA DE PAPEL MARACAY</t>
  </si>
  <si>
    <t>PRESTAMO MODELO/LA COSTA</t>
  </si>
  <si>
    <t>PRESTAMO EXQUI/PLUMROSE</t>
  </si>
  <si>
    <t>PRESTAMO EXPRESS/ALFONZO RIVAS</t>
  </si>
  <si>
    <t>PRESTAMO EXPRESS/PLUMROSE</t>
  </si>
  <si>
    <t>PRESTAMO EXPRESS/DISTRIB JHEANDAN</t>
  </si>
  <si>
    <t>PRESTAMO EXQUI/TEUFFEL</t>
  </si>
  <si>
    <t>BIGOTT FAC MODELO</t>
  </si>
  <si>
    <t>PRESTAMO EXPRESS/CAMBANA</t>
  </si>
  <si>
    <t>PRESTAMO MODELO/DIVINA PASTORA</t>
  </si>
  <si>
    <t>BIGOTT FACV 20735 MODELO</t>
  </si>
  <si>
    <t>PRESTAMO EXPRESS/DIVERCA</t>
  </si>
  <si>
    <t>PRESTAMO EXPRESS/GRUPO DEPA</t>
  </si>
  <si>
    <t>PRESTAMO EXPRESS/TORONDOY</t>
  </si>
  <si>
    <t>PRESTAMO EXPRESS /PRODALVA FAC 135298</t>
  </si>
  <si>
    <t>PRESTAMO EXQUISITECES/CELIVECA</t>
  </si>
  <si>
    <t>OBSERVACIONES  - REF</t>
  </si>
  <si>
    <t>CC</t>
  </si>
  <si>
    <t>P/R ASIENTO VARIOS (PRESTAMOS, ANTICIPOS, FRUTERIA)</t>
  </si>
  <si>
    <t>FRUTERIA CESTAS PLATANOS/MARIANA BARROS</t>
  </si>
  <si>
    <t>DAMASCU FACT 3429 12.7 CARRIZAL</t>
  </si>
  <si>
    <t>LACTEOS LA COSTA  345601- 11,8 CARRIZAL</t>
  </si>
  <si>
    <t>CENTRO DISTRI FRANCIS CARRIZAL FACT 6037</t>
  </si>
  <si>
    <t>CENTRO DE DISTRIBUCIONES FRANCIS, C.A. A206037 12/10</t>
  </si>
  <si>
    <t>LACTEOS LA COSTA 345774 12/9</t>
  </si>
  <si>
    <t>FRUTERIA JORGE GONZALEZ</t>
  </si>
  <si>
    <t>ALEJANDRO DOMINIGUEZ FAC 017135 12,1/75 AUTOMERCADO</t>
  </si>
  <si>
    <t>DUBRASKA DIAZ FRUTERIA</t>
  </si>
  <si>
    <t>BERNANDO ANDRADE FRUTERIA</t>
  </si>
  <si>
    <t>ALEJANDRO DOMINGUEZ ABONO A FAC  17195 EXPRESS</t>
  </si>
  <si>
    <t>PRODALVA 135299 EXPRESS</t>
  </si>
  <si>
    <t>GLOBAL CLEAN FC 60 MODELO</t>
  </si>
  <si>
    <t>GLOBAL CLEAN FC 61 EXPRESS</t>
  </si>
  <si>
    <t xml:space="preserve">DISTRIBUIDORES DE COMBUSTIBLE FORTES Y HERNANDEZ MODELO 18053 </t>
  </si>
  <si>
    <t>RUM WINE 22921 EXQUISITECES</t>
  </si>
  <si>
    <t>CERVECERIA REGIONAL EXPRESS 384537</t>
  </si>
  <si>
    <t>CARNICOS EXPRESS 8078</t>
  </si>
  <si>
    <t>PUIG EXPRESS 1427825</t>
  </si>
  <si>
    <t>GLOBAL CLEAN 62 EXQUISITECES</t>
  </si>
  <si>
    <t>INDUSTRIAS POLLO PREMIUM NOTA DE DESPACHO 16263</t>
  </si>
  <si>
    <t>POLLO PREMIUM NOTA DE DESPACHO 16345</t>
  </si>
  <si>
    <t>INDUSTRIAS POLLO PREMIUM NOTA DE DESPACHO 16345</t>
  </si>
  <si>
    <t>DIPROCHER FACT 500188619  12/16</t>
  </si>
  <si>
    <t>DIPROCHER FACT 500188620 12/17</t>
  </si>
  <si>
    <t>ALIMENTOS MUNCHY 391202 MODELO</t>
  </si>
  <si>
    <t>MAELLA 166738 12/21</t>
  </si>
  <si>
    <t>VIVERES LANZA FACT. A0027644 12/23</t>
  </si>
  <si>
    <t xml:space="preserve">CAMBANA FACT 14256 EXPRESS </t>
  </si>
  <si>
    <t>CAMBANA FACT 14248 EXPRESS</t>
  </si>
  <si>
    <t xml:space="preserve">ISVAN 11787 12/2 </t>
  </si>
  <si>
    <t>FRANCIS FAC A207572 12/32</t>
  </si>
  <si>
    <t>DAMASCU fact 3618 12/30</t>
  </si>
  <si>
    <t>PRODALVA FACT. 124777 12/19</t>
  </si>
  <si>
    <t>PRODALVA FACT. 134777 12/19</t>
  </si>
  <si>
    <t>RESUMEN</t>
  </si>
  <si>
    <t>00011-05</t>
  </si>
  <si>
    <t>Mayor analítico</t>
  </si>
  <si>
    <t>Código de cuenta desde: 1112001 hasta: 1112001</t>
  </si>
  <si>
    <t>Fecha del asiento desde: 01/11/2020 hasta: 30/11/2020</t>
  </si>
  <si>
    <t>Día</t>
  </si>
  <si>
    <t>Num/Comp</t>
  </si>
  <si>
    <t>#Lin</t>
  </si>
  <si>
    <t>Doc</t>
  </si>
  <si>
    <t>Doc/Asociado</t>
  </si>
  <si>
    <t>Debe</t>
  </si>
  <si>
    <t>Haber</t>
  </si>
  <si>
    <t>Saldo</t>
  </si>
  <si>
    <t xml:space="preserve">Cuenta:1112001             </t>
  </si>
  <si>
    <t>Anterior:</t>
  </si>
  <si>
    <t>30</t>
  </si>
  <si>
    <t xml:space="preserve">COMISIONES BANCARIAS                                                            </t>
  </si>
  <si>
    <t xml:space="preserve">INGRESOS PROVINCIAL TD Y TC                                                     </t>
  </si>
  <si>
    <t xml:space="preserve">3100      </t>
  </si>
  <si>
    <t xml:space="preserve">PNCASH-PAGO A PRO. NOMINAS Y DOMICIL.                                           </t>
  </si>
  <si>
    <t xml:space="preserve">3101      </t>
  </si>
  <si>
    <t xml:space="preserve">3103      </t>
  </si>
  <si>
    <t xml:space="preserve">3102      </t>
  </si>
  <si>
    <t xml:space="preserve">3132      </t>
  </si>
  <si>
    <t xml:space="preserve">V028148712PNCPOB 0000026  . AUTOMATICO TRANSF.                                  </t>
  </si>
  <si>
    <t xml:space="preserve">3160      </t>
  </si>
  <si>
    <t xml:space="preserve">V018233908PNCPOB 0000017  . AUTOMATICO TRANSF.                                  </t>
  </si>
  <si>
    <t xml:space="preserve">3136      </t>
  </si>
  <si>
    <t xml:space="preserve">V026059888PNCPOB 0000027  . AUTOMATICO TRANSF.                                  </t>
  </si>
  <si>
    <t xml:space="preserve">3128      </t>
  </si>
  <si>
    <t xml:space="preserve">V020745428PNCPOB 0000025  . AUTOMATICO TRANSF.                                  </t>
  </si>
  <si>
    <t xml:space="preserve">3148      </t>
  </si>
  <si>
    <t xml:space="preserve">V027515389PNCPOB 0000011  . AUTOMATICO TRANSF.                                  </t>
  </si>
  <si>
    <t xml:space="preserve">3126      </t>
  </si>
  <si>
    <t xml:space="preserve">V013534151PNCPOB 0000024  . AUTOMATICO TRANSF.                                  </t>
  </si>
  <si>
    <t xml:space="preserve">3134      </t>
  </si>
  <si>
    <t xml:space="preserve">V014197211PNCPOB 0000005  . AUTOMATICO TRANSF.                                  </t>
  </si>
  <si>
    <t xml:space="preserve">3144      </t>
  </si>
  <si>
    <t xml:space="preserve">V008984193PNCPOB 0000009  . AUTOMATICO TRANSF.                                  </t>
  </si>
  <si>
    <t xml:space="preserve">3130      </t>
  </si>
  <si>
    <t xml:space="preserve">V027040220PNCPOB 0000004  . AUTOMATICO TRANSF.                                  </t>
  </si>
  <si>
    <t xml:space="preserve">3138      </t>
  </si>
  <si>
    <t xml:space="preserve">V012416463PNCPOB 0000006  . AUTOMATICO TRANSF.                                  </t>
  </si>
  <si>
    <t xml:space="preserve">3154      </t>
  </si>
  <si>
    <t xml:space="preserve">V014170360PNCPOB 0000014  . AUTOMATICO TRANSF.                                  </t>
  </si>
  <si>
    <t xml:space="preserve">3162      </t>
  </si>
  <si>
    <t xml:space="preserve">V008105352PNCPOB 0000018  . AUTOMATICO TRANSF.                                  </t>
  </si>
  <si>
    <t xml:space="preserve">3140      </t>
  </si>
  <si>
    <t xml:space="preserve">V016146612PNCPOB 0000007  . AUTOMATICO TRANSF.                                  </t>
  </si>
  <si>
    <t xml:space="preserve">3146      </t>
  </si>
  <si>
    <t xml:space="preserve">V027597553PNCPOB 0000010  . AUTOMATICO TRANSF.                                  </t>
  </si>
  <si>
    <t xml:space="preserve">3120      </t>
  </si>
  <si>
    <t xml:space="preserve">V010476930PNCPOB 0000021  . AUTOMATICO TRANSF.                                  </t>
  </si>
  <si>
    <t xml:space="preserve">3124      </t>
  </si>
  <si>
    <t xml:space="preserve">V015293852PNCPOB 0000023  . AUTOMATICO TRANSF.                                  </t>
  </si>
  <si>
    <t xml:space="preserve">3156      </t>
  </si>
  <si>
    <t xml:space="preserve">V015913938PNCPOB 0000015  . AUTOMATICO TRANSF.                                  </t>
  </si>
  <si>
    <t xml:space="preserve">3158      </t>
  </si>
  <si>
    <t xml:space="preserve">V017744743PNCPOB 0000016  . AUTOMATICO TRANSF.                                  </t>
  </si>
  <si>
    <t xml:space="preserve">3142      </t>
  </si>
  <si>
    <t xml:space="preserve">V017980527PNCPOB 0000008  . AUTOMATICO TRANSF.                                  </t>
  </si>
  <si>
    <t xml:space="preserve">3152      </t>
  </si>
  <si>
    <t xml:space="preserve">V013727560PNCPOB 0000013  . AUTOMATICO TRANSF.                                  </t>
  </si>
  <si>
    <t xml:space="preserve">3150      </t>
  </si>
  <si>
    <t xml:space="preserve">V014047606PNCPOB 0000012  . AUTOMATICO TRANSF.                                  </t>
  </si>
  <si>
    <t xml:space="preserve">3164      </t>
  </si>
  <si>
    <t xml:space="preserve">V027988590PNCPOB 0000019  . AUTOMATICO TRANSF.                                  </t>
  </si>
  <si>
    <t xml:space="preserve">3122      </t>
  </si>
  <si>
    <t xml:space="preserve">V019388450PNCPOB 0000022  . AUTOMATICO TRANSF.                                  </t>
  </si>
  <si>
    <t xml:space="preserve">3191      </t>
  </si>
  <si>
    <t xml:space="preserve">3192      </t>
  </si>
  <si>
    <t xml:space="preserve">3194      </t>
  </si>
  <si>
    <t xml:space="preserve">3193      </t>
  </si>
  <si>
    <t xml:space="preserve">3187      </t>
  </si>
  <si>
    <t xml:space="preserve">3190      </t>
  </si>
  <si>
    <t xml:space="preserve">3188      </t>
  </si>
  <si>
    <t xml:space="preserve">3189      </t>
  </si>
  <si>
    <t xml:space="preserve">3223      </t>
  </si>
  <si>
    <t xml:space="preserve">3241      </t>
  </si>
  <si>
    <t xml:space="preserve">3215      </t>
  </si>
  <si>
    <t xml:space="preserve">3219      </t>
  </si>
  <si>
    <t xml:space="preserve">3239      </t>
  </si>
  <si>
    <t xml:space="preserve">3207      </t>
  </si>
  <si>
    <t xml:space="preserve">3225      </t>
  </si>
  <si>
    <t xml:space="preserve">3231      </t>
  </si>
  <si>
    <t xml:space="preserve">3199      </t>
  </si>
  <si>
    <t xml:space="preserve">3209      </t>
  </si>
  <si>
    <t xml:space="preserve">3211      </t>
  </si>
  <si>
    <t xml:space="preserve">3217      </t>
  </si>
  <si>
    <t xml:space="preserve">3227      </t>
  </si>
  <si>
    <t xml:space="preserve">3233      </t>
  </si>
  <si>
    <t xml:space="preserve">3221      </t>
  </si>
  <si>
    <t xml:space="preserve">3229      </t>
  </si>
  <si>
    <t xml:space="preserve">3243      </t>
  </si>
  <si>
    <t xml:space="preserve">3235      </t>
  </si>
  <si>
    <t xml:space="preserve">3201      </t>
  </si>
  <si>
    <t xml:space="preserve">3205      </t>
  </si>
  <si>
    <t xml:space="preserve">3213      </t>
  </si>
  <si>
    <t xml:space="preserve">3237      </t>
  </si>
  <si>
    <t xml:space="preserve">3203      </t>
  </si>
  <si>
    <t xml:space="preserve">3276      </t>
  </si>
  <si>
    <t xml:space="preserve">3270      </t>
  </si>
  <si>
    <t xml:space="preserve">3286      </t>
  </si>
  <si>
    <t xml:space="preserve">3257      </t>
  </si>
  <si>
    <t xml:space="preserve">3262      </t>
  </si>
  <si>
    <t xml:space="preserve">3272      </t>
  </si>
  <si>
    <t xml:space="preserve">3251      </t>
  </si>
  <si>
    <t xml:space="preserve">3288      </t>
  </si>
  <si>
    <t xml:space="preserve">3274      </t>
  </si>
  <si>
    <t xml:space="preserve">3268      </t>
  </si>
  <si>
    <t xml:space="preserve">3260      </t>
  </si>
  <si>
    <t xml:space="preserve">3266      </t>
  </si>
  <si>
    <t xml:space="preserve">3282      </t>
  </si>
  <si>
    <t xml:space="preserve">3245      </t>
  </si>
  <si>
    <t xml:space="preserve">3253      </t>
  </si>
  <si>
    <t xml:space="preserve">3255      </t>
  </si>
  <si>
    <t xml:space="preserve">3278      </t>
  </si>
  <si>
    <t xml:space="preserve">3280      </t>
  </si>
  <si>
    <t xml:space="preserve">3247      </t>
  </si>
  <si>
    <t xml:space="preserve">3249      </t>
  </si>
  <si>
    <t xml:space="preserve">3290      </t>
  </si>
  <si>
    <t xml:space="preserve">3284      </t>
  </si>
  <si>
    <t xml:space="preserve">3264      </t>
  </si>
  <si>
    <t xml:space="preserve">V014197211PNCPOB 0000028  . AUTOMATICO TRANSF.                                  </t>
  </si>
  <si>
    <t xml:space="preserve">3259      </t>
  </si>
  <si>
    <t xml:space="preserve">V009223882PNCPOB 0000005  . AUTOMATICO TRANSF.                                  </t>
  </si>
  <si>
    <t xml:space="preserve">3414      </t>
  </si>
  <si>
    <t xml:space="preserve">3415      </t>
  </si>
  <si>
    <t xml:space="preserve">3416      </t>
  </si>
  <si>
    <t xml:space="preserve">3417      </t>
  </si>
  <si>
    <t xml:space="preserve">3410      </t>
  </si>
  <si>
    <t xml:space="preserve">3413      </t>
  </si>
  <si>
    <t xml:space="preserve">3411      </t>
  </si>
  <si>
    <t xml:space="preserve">3412      </t>
  </si>
  <si>
    <t xml:space="preserve">3431      </t>
  </si>
  <si>
    <t xml:space="preserve">3433      </t>
  </si>
  <si>
    <t xml:space="preserve">3435      </t>
  </si>
  <si>
    <t xml:space="preserve">3437      </t>
  </si>
  <si>
    <t xml:space="preserve">3439      </t>
  </si>
  <si>
    <t xml:space="preserve">3441      </t>
  </si>
  <si>
    <t xml:space="preserve">3443      </t>
  </si>
  <si>
    <t xml:space="preserve">3445      </t>
  </si>
  <si>
    <t xml:space="preserve">3447      </t>
  </si>
  <si>
    <t xml:space="preserve">V028148712PNCPOB 0000009  . AUTOMATICO TRANSF.                                  </t>
  </si>
  <si>
    <t xml:space="preserve">3449      </t>
  </si>
  <si>
    <t xml:space="preserve">3451      </t>
  </si>
  <si>
    <t xml:space="preserve">3453      </t>
  </si>
  <si>
    <t xml:space="preserve">3455      </t>
  </si>
  <si>
    <t xml:space="preserve">3457      </t>
  </si>
  <si>
    <t xml:space="preserve">3459      </t>
  </si>
  <si>
    <t xml:space="preserve">3461      </t>
  </si>
  <si>
    <t xml:space="preserve">3463      </t>
  </si>
  <si>
    <t xml:space="preserve">V020745428PNCPOB 0000017  . AUTOMATICO TRANSF.                                  </t>
  </si>
  <si>
    <t xml:space="preserve">3465      </t>
  </si>
  <si>
    <t xml:space="preserve">V013534151PNCPOB 0000018  . AUTOMATICO TRANSF.                                  </t>
  </si>
  <si>
    <t xml:space="preserve">3467      </t>
  </si>
  <si>
    <t xml:space="preserve">3501      </t>
  </si>
  <si>
    <t xml:space="preserve">3485      </t>
  </si>
  <si>
    <t xml:space="preserve">3487      </t>
  </si>
  <si>
    <t xml:space="preserve">3479      </t>
  </si>
  <si>
    <t xml:space="preserve">3493      </t>
  </si>
  <si>
    <t xml:space="preserve">3481      </t>
  </si>
  <si>
    <t xml:space="preserve">3483      </t>
  </si>
  <si>
    <t xml:space="preserve">3469      </t>
  </si>
  <si>
    <t xml:space="preserve">3491      </t>
  </si>
  <si>
    <t xml:space="preserve">3471      </t>
  </si>
  <si>
    <t xml:space="preserve">3475      </t>
  </si>
  <si>
    <t xml:space="preserve">3489      </t>
  </si>
  <si>
    <t xml:space="preserve">3495      </t>
  </si>
  <si>
    <t xml:space="preserve">3505      </t>
  </si>
  <si>
    <t xml:space="preserve">3473      </t>
  </si>
  <si>
    <t xml:space="preserve">3499      </t>
  </si>
  <si>
    <t xml:space="preserve">3497      </t>
  </si>
  <si>
    <t xml:space="preserve">3477      </t>
  </si>
  <si>
    <t xml:space="preserve">3503      </t>
  </si>
  <si>
    <t>00011-04</t>
  </si>
  <si>
    <t xml:space="preserve">3418      </t>
  </si>
  <si>
    <t xml:space="preserve">J295904576PNCPOB 0000001  . AUTOMATICO TRANSF.                                  </t>
  </si>
  <si>
    <t xml:space="preserve">3065      </t>
  </si>
  <si>
    <t xml:space="preserve">J298199121PNCPOB 0000001  . AUTOMATICO TRANSF.                                  </t>
  </si>
  <si>
    <t xml:space="preserve">3173      </t>
  </si>
  <si>
    <t xml:space="preserve">J309121774PNCPOB 0000001  . AUTOMATICO TRANSF.                                  </t>
  </si>
  <si>
    <t xml:space="preserve">3360      </t>
  </si>
  <si>
    <t xml:space="preserve">J308824640PNCPOB 0000001  . AUTOMATICO TRANSF.                                  </t>
  </si>
  <si>
    <t xml:space="preserve">3380      </t>
  </si>
  <si>
    <t xml:space="preserve">V008676956PNCPOB 0000001  . AUTOMATICO TRANSF.                                  </t>
  </si>
  <si>
    <t xml:space="preserve">3364      </t>
  </si>
  <si>
    <t xml:space="preserve">J305835152PNCPOB 0000001  . AUTOMATICO TRANSF.                                  </t>
  </si>
  <si>
    <t xml:space="preserve">3070      </t>
  </si>
  <si>
    <t xml:space="preserve">3422      </t>
  </si>
  <si>
    <t xml:space="preserve">J000428573PNCPOB 0000001  . AUTOMATICO TRANSF.                                  </t>
  </si>
  <si>
    <t xml:space="preserve">3048      </t>
  </si>
  <si>
    <t xml:space="preserve">3309      </t>
  </si>
  <si>
    <t xml:space="preserve">3308      </t>
  </si>
  <si>
    <t xml:space="preserve">3513      </t>
  </si>
  <si>
    <t xml:space="preserve">3333      </t>
  </si>
  <si>
    <t xml:space="preserve">J409424685PNCPOB 0000001  . AUTOMATICO TRANSF.                                  </t>
  </si>
  <si>
    <t xml:space="preserve">3032      </t>
  </si>
  <si>
    <t xml:space="preserve">J303089917PNCPOB 0000001  . AUTOMATICO TRANSF.                                  </t>
  </si>
  <si>
    <t xml:space="preserve">3038      </t>
  </si>
  <si>
    <t xml:space="preserve">V016351516PNCPOB 0000001  . AUTOMATICO TRANSF.                                  </t>
  </si>
  <si>
    <t xml:space="preserve">3322      </t>
  </si>
  <si>
    <t xml:space="preserve">3337      </t>
  </si>
  <si>
    <t xml:space="preserve">J407543890PNCPOB 0000001  . AUTOMATICO TRANSF.                                  </t>
  </si>
  <si>
    <t xml:space="preserve">3069      </t>
  </si>
  <si>
    <t xml:space="preserve">3074      </t>
  </si>
  <si>
    <t xml:space="preserve">3077      </t>
  </si>
  <si>
    <t xml:space="preserve">3170      </t>
  </si>
  <si>
    <t xml:space="preserve">3196      </t>
  </si>
  <si>
    <t xml:space="preserve">3338      </t>
  </si>
  <si>
    <t xml:space="preserve">3347      </t>
  </si>
  <si>
    <t xml:space="preserve">3376      </t>
  </si>
  <si>
    <t xml:space="preserve">3374      </t>
  </si>
  <si>
    <t xml:space="preserve">J402080107PNCPOB 0000001  . AUTOMATICO TRANSF.                                  </t>
  </si>
  <si>
    <t xml:space="preserve">3398      </t>
  </si>
  <si>
    <t xml:space="preserve">J412025643PNCPOB 0000001  . AUTOMATICO TRANSF.                                  </t>
  </si>
  <si>
    <t xml:space="preserve">3420      </t>
  </si>
  <si>
    <t xml:space="preserve">3514      </t>
  </si>
  <si>
    <t xml:space="preserve">3386      </t>
  </si>
  <si>
    <t xml:space="preserve">J000114560PNCPOB 0000001  . AUTOMATICO TRANSF.                                  </t>
  </si>
  <si>
    <t xml:space="preserve">3400      </t>
  </si>
  <si>
    <t xml:space="preserve">3370      </t>
  </si>
  <si>
    <t xml:space="preserve">J297218343PNCPOB 0000001  . AUTOMATICO TRANSF.                                  </t>
  </si>
  <si>
    <t xml:space="preserve">3396      </t>
  </si>
  <si>
    <t xml:space="preserve">3108      </t>
  </si>
  <si>
    <t xml:space="preserve">J304112629PNCPOB 0000001  . AUTOMATICO TRANSF.                                  </t>
  </si>
  <si>
    <t xml:space="preserve">3197      </t>
  </si>
  <si>
    <t xml:space="preserve">J304112629PNCPOB 0000002  . AUTOMATICO TRANSF.                                  </t>
  </si>
  <si>
    <t xml:space="preserve">3304      </t>
  </si>
  <si>
    <t xml:space="preserve">J300617505PNCPOB 0000001  . AUTOMATICO TRANSF.                                  </t>
  </si>
  <si>
    <t xml:space="preserve">3302      </t>
  </si>
  <si>
    <t xml:space="preserve">J300617505PNCPOB 0000002  . AUTOMATICO TRANSF.                                  </t>
  </si>
  <si>
    <t xml:space="preserve">3330      </t>
  </si>
  <si>
    <t xml:space="preserve">3346      </t>
  </si>
  <si>
    <t xml:space="preserve">3394      </t>
  </si>
  <si>
    <t xml:space="preserve">J306178988PNCPOB 0000001  . AUTOMATICO TRANSF.                                  </t>
  </si>
  <si>
    <t xml:space="preserve">3382      </t>
  </si>
  <si>
    <t xml:space="preserve">J298199121PNCPOB 0000002  . AUTOMATICO TRANSF.                                  </t>
  </si>
  <si>
    <t xml:space="preserve">3384      </t>
  </si>
  <si>
    <t xml:space="preserve">3052      </t>
  </si>
  <si>
    <t xml:space="preserve">3424      </t>
  </si>
  <si>
    <t xml:space="preserve">3507      </t>
  </si>
  <si>
    <t xml:space="preserve">3366      </t>
  </si>
  <si>
    <t>Total Noviembre:</t>
  </si>
  <si>
    <t>Total cuenta:</t>
  </si>
  <si>
    <t>D</t>
  </si>
  <si>
    <t>H</t>
  </si>
  <si>
    <t xml:space="preserve"> 11-03</t>
  </si>
  <si>
    <t xml:space="preserve"> 11-02</t>
  </si>
  <si>
    <t xml:space="preserve"> 11-05</t>
  </si>
  <si>
    <t>Fecha: 25/03/2021 Hora: 09:47:11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</si>
</sst>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dd\-mm\-yyyy;@"/>
    <numFmt numFmtId="165" formatCode="dd/mm/yyyy;@"/>
  </numFmts>
  <fonts count="26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006100"/>
      <name val="Calibri"/>
      <family val="2"/>
      <scheme val="minor"/>
    </font>
    <font>
      <sz val="12"/>
      <color rgb="FF00000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6"/>
      <color rgb="FF000000"/>
      <name val="Times New Roman"/>
      <family val="1"/>
    </font>
    <font>
      <sz val="11"/>
      <color rgb="FF000000"/>
      <name val="Times New Roman"/>
      <family val="1"/>
    </font>
    <font>
      <sz val="11"/>
      <name val="Arial"/>
      <family val="2"/>
    </font>
    <font>
      <b/>
      <sz val="11"/>
      <color theme="0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Times New Roman"/>
      <family val="1"/>
    </font>
    <font>
      <sz val="8"/>
      <color indexed="81"/>
      <name val="Tahoma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rgb="FFFF0000"/>
      <name val="Arial"/>
      <family val="2"/>
    </font>
    <font>
      <b/>
      <sz val="12"/>
      <color theme="0"/>
      <name val="Arial"/>
      <family val="2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8">
    <xf numFmtId="0" fontId="0" fillId="0" borderId="0"/>
    <xf numFmtId="43" fontId="4" fillId="0" borderId="0" applyFont="0" applyFill="0" applyBorder="0" applyAlignment="0" applyProtection="0"/>
    <xf numFmtId="0" fontId="6" fillId="5" borderId="0" applyNumberFormat="0" applyBorder="0" applyAlignment="0" applyProtection="0"/>
    <xf numFmtId="0" fontId="9" fillId="0" borderId="0"/>
    <xf numFmtId="0" fontId="5" fillId="0" borderId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/>
    <xf numFmtId="0" fontId="9" fillId="0" borderId="0"/>
    <xf numFmtId="0" fontId="15" fillId="0" borderId="0"/>
    <xf numFmtId="0" fontId="3" fillId="0" borderId="0"/>
    <xf numFmtId="0" fontId="9" fillId="0" borderId="0"/>
    <xf numFmtId="0" fontId="2" fillId="0" borderId="0"/>
    <xf numFmtId="43" fontId="2" fillId="0" borderId="0" applyFont="0" applyFill="0" applyBorder="0" applyAlignment="0" applyProtection="0"/>
    <xf numFmtId="0" fontId="25" fillId="0" borderId="0"/>
  </cellStyleXfs>
  <cellXfs count="253">
    <xf numFmtId="0" fontId="0" fillId="0" borderId="0" xfId="0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43" fontId="7" fillId="0" borderId="0" xfId="1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 vertical="top"/>
    </xf>
    <xf numFmtId="4" fontId="7" fillId="0" borderId="1" xfId="0" applyNumberFormat="1" applyFont="1" applyFill="1" applyBorder="1" applyAlignment="1">
      <alignment horizontal="right" vertical="top" shrinkToFit="1"/>
    </xf>
    <xf numFmtId="164" fontId="7" fillId="2" borderId="0" xfId="0" applyNumberFormat="1" applyFont="1" applyFill="1" applyBorder="1" applyAlignment="1">
      <alignment horizontal="left" vertical="top" shrinkToFit="1"/>
    </xf>
    <xf numFmtId="1" fontId="7" fillId="2" borderId="0" xfId="0" applyNumberFormat="1" applyFont="1" applyFill="1" applyBorder="1" applyAlignment="1">
      <alignment horizontal="left" vertical="top" shrinkToFit="1"/>
    </xf>
    <xf numFmtId="0" fontId="8" fillId="2" borderId="0" xfId="0" applyFont="1" applyFill="1" applyBorder="1" applyAlignment="1">
      <alignment horizontal="left" vertical="top"/>
    </xf>
    <xf numFmtId="164" fontId="7" fillId="2" borderId="0" xfId="0" applyNumberFormat="1" applyFont="1" applyFill="1" applyBorder="1" applyAlignment="1">
      <alignment horizontal="right" vertical="top" shrinkToFit="1"/>
    </xf>
    <xf numFmtId="0" fontId="7" fillId="2" borderId="0" xfId="0" applyFont="1" applyFill="1" applyBorder="1" applyAlignment="1">
      <alignment horizontal="left"/>
    </xf>
    <xf numFmtId="4" fontId="7" fillId="2" borderId="0" xfId="0" applyNumberFormat="1" applyFont="1" applyFill="1" applyBorder="1" applyAlignment="1">
      <alignment horizontal="right" vertical="top" shrinkToFit="1"/>
    </xf>
    <xf numFmtId="164" fontId="7" fillId="2" borderId="1" xfId="0" applyNumberFormat="1" applyFont="1" applyFill="1" applyBorder="1" applyAlignment="1">
      <alignment horizontal="left" vertical="top" shrinkToFit="1"/>
    </xf>
    <xf numFmtId="1" fontId="7" fillId="2" borderId="1" xfId="0" applyNumberFormat="1" applyFont="1" applyFill="1" applyBorder="1" applyAlignment="1">
      <alignment horizontal="left" vertical="top" shrinkToFit="1"/>
    </xf>
    <xf numFmtId="0" fontId="8" fillId="2" borderId="1" xfId="0" applyFont="1" applyFill="1" applyBorder="1" applyAlignment="1">
      <alignment horizontal="left" vertical="top"/>
    </xf>
    <xf numFmtId="164" fontId="7" fillId="2" borderId="1" xfId="0" applyNumberFormat="1" applyFont="1" applyFill="1" applyBorder="1" applyAlignment="1">
      <alignment horizontal="right" vertical="top" shrinkToFit="1"/>
    </xf>
    <xf numFmtId="0" fontId="7" fillId="2" borderId="1" xfId="0" applyFont="1" applyFill="1" applyBorder="1" applyAlignment="1">
      <alignment horizontal="left"/>
    </xf>
    <xf numFmtId="4" fontId="7" fillId="2" borderId="1" xfId="0" applyNumberFormat="1" applyFont="1" applyFill="1" applyBorder="1" applyAlignment="1">
      <alignment horizontal="right" vertical="top" shrinkToFit="1"/>
    </xf>
    <xf numFmtId="0" fontId="8" fillId="2" borderId="0" xfId="0" applyFont="1" applyFill="1" applyBorder="1" applyAlignment="1">
      <alignment vertical="top"/>
    </xf>
    <xf numFmtId="164" fontId="7" fillId="3" borderId="0" xfId="0" applyNumberFormat="1" applyFont="1" applyFill="1" applyBorder="1" applyAlignment="1">
      <alignment horizontal="left" vertical="top" shrinkToFit="1"/>
    </xf>
    <xf numFmtId="1" fontId="7" fillId="3" borderId="0" xfId="0" applyNumberFormat="1" applyFont="1" applyFill="1" applyBorder="1" applyAlignment="1">
      <alignment horizontal="left" vertical="top" shrinkToFit="1"/>
    </xf>
    <xf numFmtId="0" fontId="8" fillId="3" borderId="0" xfId="0" applyFont="1" applyFill="1" applyBorder="1" applyAlignment="1">
      <alignment horizontal="left" vertical="top"/>
    </xf>
    <xf numFmtId="164" fontId="7" fillId="3" borderId="0" xfId="0" applyNumberFormat="1" applyFont="1" applyFill="1" applyBorder="1" applyAlignment="1">
      <alignment horizontal="right" vertical="top" shrinkToFit="1"/>
    </xf>
    <xf numFmtId="4" fontId="7" fillId="3" borderId="0" xfId="0" applyNumberFormat="1" applyFont="1" applyFill="1" applyBorder="1" applyAlignment="1">
      <alignment horizontal="right" vertical="top" shrinkToFit="1"/>
    </xf>
    <xf numFmtId="0" fontId="7" fillId="3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vertical="top"/>
    </xf>
    <xf numFmtId="164" fontId="7" fillId="3" borderId="1" xfId="0" applyNumberFormat="1" applyFont="1" applyFill="1" applyBorder="1" applyAlignment="1">
      <alignment horizontal="left" vertical="top" shrinkToFit="1"/>
    </xf>
    <xf numFmtId="1" fontId="7" fillId="3" borderId="1" xfId="0" applyNumberFormat="1" applyFont="1" applyFill="1" applyBorder="1" applyAlignment="1">
      <alignment horizontal="left" vertical="top" shrinkToFit="1"/>
    </xf>
    <xf numFmtId="0" fontId="8" fillId="3" borderId="1" xfId="0" applyFont="1" applyFill="1" applyBorder="1" applyAlignment="1">
      <alignment horizontal="left" vertical="top"/>
    </xf>
    <xf numFmtId="164" fontId="7" fillId="3" borderId="1" xfId="0" applyNumberFormat="1" applyFont="1" applyFill="1" applyBorder="1" applyAlignment="1">
      <alignment horizontal="right" vertical="top" shrinkToFit="1"/>
    </xf>
    <xf numFmtId="0" fontId="7" fillId="3" borderId="1" xfId="0" applyFont="1" applyFill="1" applyBorder="1" applyAlignment="1">
      <alignment horizontal="left"/>
    </xf>
    <xf numFmtId="4" fontId="7" fillId="3" borderId="1" xfId="0" applyNumberFormat="1" applyFont="1" applyFill="1" applyBorder="1" applyAlignment="1">
      <alignment horizontal="right" vertical="top" shrinkToFit="1"/>
    </xf>
    <xf numFmtId="43" fontId="7" fillId="0" borderId="1" xfId="1" applyFont="1" applyFill="1" applyBorder="1" applyAlignment="1">
      <alignment horizontal="left"/>
    </xf>
    <xf numFmtId="43" fontId="7" fillId="3" borderId="0" xfId="1" applyFont="1" applyFill="1" applyBorder="1" applyAlignment="1">
      <alignment horizontal="right" vertical="top" shrinkToFit="1"/>
    </xf>
    <xf numFmtId="43" fontId="7" fillId="3" borderId="1" xfId="1" applyFont="1" applyFill="1" applyBorder="1" applyAlignment="1">
      <alignment horizontal="right" vertical="top" shrinkToFit="1"/>
    </xf>
    <xf numFmtId="43" fontId="7" fillId="3" borderId="0" xfId="1" applyFont="1" applyFill="1" applyBorder="1" applyAlignment="1">
      <alignment horizontal="left" vertical="top" shrinkToFit="1"/>
    </xf>
    <xf numFmtId="0" fontId="10" fillId="7" borderId="0" xfId="3" applyNumberFormat="1" applyFont="1" applyFill="1" applyAlignment="1" applyProtection="1">
      <alignment horizontal="left"/>
      <protection locked="0"/>
    </xf>
    <xf numFmtId="0" fontId="10" fillId="7" borderId="0" xfId="3" applyFont="1" applyFill="1"/>
    <xf numFmtId="0" fontId="11" fillId="7" borderId="0" xfId="4" applyFont="1" applyFill="1" applyBorder="1" applyAlignment="1">
      <alignment horizontal="left" vertical="top"/>
    </xf>
    <xf numFmtId="0" fontId="12" fillId="7" borderId="0" xfId="4" applyFont="1" applyFill="1" applyBorder="1" applyAlignment="1">
      <alignment horizontal="left" vertical="top"/>
    </xf>
    <xf numFmtId="0" fontId="14" fillId="9" borderId="6" xfId="3" applyNumberFormat="1" applyFont="1" applyFill="1" applyBorder="1" applyAlignment="1" applyProtection="1">
      <alignment horizontal="center" vertical="center"/>
      <protection locked="0"/>
    </xf>
    <xf numFmtId="0" fontId="13" fillId="7" borderId="7" xfId="3" applyNumberFormat="1" applyFont="1" applyFill="1" applyBorder="1" applyAlignment="1" applyProtection="1">
      <alignment horizontal="left"/>
      <protection locked="0"/>
    </xf>
    <xf numFmtId="0" fontId="13" fillId="6" borderId="7" xfId="3" applyNumberFormat="1" applyFont="1" applyFill="1" applyBorder="1" applyAlignment="1" applyProtection="1">
      <alignment horizontal="left"/>
      <protection locked="0"/>
    </xf>
    <xf numFmtId="0" fontId="16" fillId="7" borderId="0" xfId="2" applyFont="1" applyFill="1"/>
    <xf numFmtId="43" fontId="16" fillId="7" borderId="0" xfId="7" applyFont="1" applyFill="1"/>
    <xf numFmtId="49" fontId="9" fillId="7" borderId="0" xfId="10" applyNumberFormat="1" applyFont="1" applyFill="1"/>
    <xf numFmtId="0" fontId="9" fillId="7" borderId="0" xfId="10" applyFont="1" applyFill="1"/>
    <xf numFmtId="165" fontId="9" fillId="7" borderId="0" xfId="10" applyNumberFormat="1" applyFont="1" applyFill="1"/>
    <xf numFmtId="2" fontId="9" fillId="7" borderId="0" xfId="7" applyNumberFormat="1" applyFont="1" applyFill="1"/>
    <xf numFmtId="0" fontId="9" fillId="7" borderId="0" xfId="10" applyFont="1" applyFill="1" applyAlignment="1" applyProtection="1">
      <alignment horizontal="left"/>
      <protection locked="0"/>
    </xf>
    <xf numFmtId="2" fontId="9" fillId="7" borderId="0" xfId="5" applyNumberFormat="1" applyFont="1" applyFill="1" applyBorder="1" applyAlignment="1">
      <alignment horizontal="right" vertical="top" shrinkToFit="1"/>
    </xf>
    <xf numFmtId="2" fontId="17" fillId="7" borderId="0" xfId="7" applyNumberFormat="1" applyFont="1" applyFill="1" applyAlignment="1">
      <alignment horizontal="right" vertical="top" shrinkToFit="1"/>
    </xf>
    <xf numFmtId="0" fontId="9" fillId="7" borderId="0" xfId="10" applyFont="1" applyFill="1" applyAlignment="1">
      <alignment horizontal="left"/>
    </xf>
    <xf numFmtId="0" fontId="18" fillId="7" borderId="0" xfId="13" applyFont="1" applyFill="1" applyBorder="1"/>
    <xf numFmtId="2" fontId="19" fillId="7" borderId="0" xfId="5" applyNumberFormat="1" applyFont="1" applyFill="1" applyBorder="1" applyAlignment="1">
      <alignment horizontal="left" vertical="top"/>
    </xf>
    <xf numFmtId="43" fontId="9" fillId="7" borderId="0" xfId="7" applyFont="1" applyFill="1"/>
    <xf numFmtId="43" fontId="9" fillId="7" borderId="8" xfId="7" applyFont="1" applyFill="1" applyBorder="1"/>
    <xf numFmtId="43" fontId="9" fillId="7" borderId="9" xfId="7" applyFont="1" applyFill="1" applyBorder="1"/>
    <xf numFmtId="43" fontId="9" fillId="7" borderId="10" xfId="7" applyFont="1" applyFill="1" applyBorder="1"/>
    <xf numFmtId="43" fontId="9" fillId="7" borderId="11" xfId="7" applyFont="1" applyFill="1" applyBorder="1"/>
    <xf numFmtId="0" fontId="21" fillId="7" borderId="0" xfId="2" applyFont="1" applyFill="1"/>
    <xf numFmtId="49" fontId="22" fillId="7" borderId="0" xfId="10" applyNumberFormat="1" applyFont="1" applyFill="1"/>
    <xf numFmtId="0" fontId="22" fillId="7" borderId="0" xfId="10" applyFont="1" applyFill="1"/>
    <xf numFmtId="165" fontId="22" fillId="7" borderId="0" xfId="10" applyNumberFormat="1" applyFont="1" applyFill="1"/>
    <xf numFmtId="2" fontId="22" fillId="7" borderId="0" xfId="7" applyNumberFormat="1" applyFont="1" applyFill="1"/>
    <xf numFmtId="0" fontId="22" fillId="7" borderId="0" xfId="10" applyFont="1" applyFill="1" applyAlignment="1" applyProtection="1">
      <alignment horizontal="left"/>
      <protection locked="0"/>
    </xf>
    <xf numFmtId="2" fontId="22" fillId="7" borderId="0" xfId="5" applyNumberFormat="1" applyFont="1" applyFill="1" applyBorder="1" applyAlignment="1">
      <alignment horizontal="right" vertical="top" shrinkToFit="1"/>
    </xf>
    <xf numFmtId="0" fontId="22" fillId="7" borderId="0" xfId="10" applyFont="1" applyFill="1" applyAlignment="1">
      <alignment horizontal="left"/>
    </xf>
    <xf numFmtId="0" fontId="22" fillId="7" borderId="0" xfId="13" applyFont="1" applyFill="1" applyBorder="1"/>
    <xf numFmtId="164" fontId="7" fillId="6" borderId="0" xfId="0" applyNumberFormat="1" applyFont="1" applyFill="1" applyBorder="1" applyAlignment="1">
      <alignment horizontal="left" vertical="top" shrinkToFit="1"/>
    </xf>
    <xf numFmtId="1" fontId="7" fillId="6" borderId="0" xfId="0" applyNumberFormat="1" applyFont="1" applyFill="1" applyBorder="1" applyAlignment="1">
      <alignment horizontal="left" vertical="top" shrinkToFit="1"/>
    </xf>
    <xf numFmtId="0" fontId="8" fillId="6" borderId="0" xfId="0" applyFont="1" applyFill="1" applyBorder="1" applyAlignment="1">
      <alignment horizontal="left" vertical="top"/>
    </xf>
    <xf numFmtId="164" fontId="7" fillId="6" borderId="0" xfId="0" applyNumberFormat="1" applyFont="1" applyFill="1" applyBorder="1" applyAlignment="1">
      <alignment horizontal="right" vertical="top" shrinkToFit="1"/>
    </xf>
    <xf numFmtId="4" fontId="7" fillId="6" borderId="0" xfId="0" applyNumberFormat="1" applyFont="1" applyFill="1" applyBorder="1" applyAlignment="1">
      <alignment horizontal="right" vertical="top" shrinkToFit="1"/>
    </xf>
    <xf numFmtId="0" fontId="7" fillId="6" borderId="0" xfId="0" applyFont="1" applyFill="1" applyBorder="1" applyAlignment="1">
      <alignment horizontal="left"/>
    </xf>
    <xf numFmtId="0" fontId="7" fillId="6" borderId="0" xfId="0" applyFont="1" applyFill="1" applyBorder="1" applyAlignment="1">
      <alignment horizontal="left" vertical="top"/>
    </xf>
    <xf numFmtId="2" fontId="7" fillId="6" borderId="0" xfId="0" applyNumberFormat="1" applyFont="1" applyFill="1" applyBorder="1" applyAlignment="1">
      <alignment horizontal="right" vertical="top" shrinkToFit="1"/>
    </xf>
    <xf numFmtId="0" fontId="8" fillId="6" borderId="0" xfId="0" applyFont="1" applyFill="1" applyBorder="1" applyAlignment="1">
      <alignment vertical="top"/>
    </xf>
    <xf numFmtId="43" fontId="0" fillId="0" borderId="0" xfId="1" applyFont="1" applyFill="1" applyBorder="1" applyAlignment="1">
      <alignment horizontal="left" vertical="top"/>
    </xf>
    <xf numFmtId="0" fontId="9" fillId="0" borderId="0" xfId="10"/>
    <xf numFmtId="0" fontId="9" fillId="0" borderId="0" xfId="10" applyNumberFormat="1" applyFont="1" applyAlignment="1" applyProtection="1">
      <alignment horizontal="left"/>
      <protection locked="0"/>
    </xf>
    <xf numFmtId="0" fontId="9" fillId="0" borderId="0" xfId="10" applyNumberFormat="1" applyFont="1" applyAlignment="1" applyProtection="1">
      <alignment horizontal="center"/>
      <protection locked="0"/>
    </xf>
    <xf numFmtId="0" fontId="9" fillId="0" borderId="12" xfId="10" applyNumberFormat="1" applyFont="1" applyBorder="1" applyAlignment="1" applyProtection="1">
      <alignment horizontal="center"/>
      <protection locked="0"/>
    </xf>
    <xf numFmtId="0" fontId="9" fillId="0" borderId="12" xfId="10" applyNumberFormat="1" applyFont="1" applyBorder="1" applyAlignment="1" applyProtection="1">
      <alignment horizontal="left"/>
      <protection locked="0"/>
    </xf>
    <xf numFmtId="0" fontId="9" fillId="0" borderId="0" xfId="10" applyNumberFormat="1" applyFont="1" applyAlignment="1" applyProtection="1">
      <alignment horizontal="right"/>
      <protection locked="0"/>
    </xf>
    <xf numFmtId="43" fontId="0" fillId="0" borderId="0" xfId="0" applyNumberFormat="1" applyFill="1" applyBorder="1" applyAlignment="1">
      <alignment horizontal="left" vertical="top"/>
    </xf>
    <xf numFmtId="43" fontId="9" fillId="0" borderId="0" xfId="1" applyFont="1"/>
    <xf numFmtId="43" fontId="9" fillId="0" borderId="12" xfId="1" applyFont="1" applyBorder="1" applyAlignment="1" applyProtection="1">
      <alignment horizontal="right"/>
      <protection locked="0"/>
    </xf>
    <xf numFmtId="43" fontId="9" fillId="0" borderId="0" xfId="1" applyFont="1" applyAlignment="1" applyProtection="1">
      <alignment horizontal="right"/>
      <protection locked="0"/>
    </xf>
    <xf numFmtId="0" fontId="9" fillId="0" borderId="0" xfId="10" applyNumberFormat="1" applyFont="1" applyBorder="1" applyAlignment="1" applyProtection="1">
      <alignment horizontal="center"/>
      <protection locked="0"/>
    </xf>
    <xf numFmtId="0" fontId="9" fillId="0" borderId="0" xfId="10" applyNumberFormat="1" applyFont="1" applyBorder="1" applyAlignment="1" applyProtection="1">
      <alignment horizontal="left"/>
      <protection locked="0"/>
    </xf>
    <xf numFmtId="43" fontId="0" fillId="0" borderId="8" xfId="1" applyFont="1" applyFill="1" applyBorder="1" applyAlignment="1">
      <alignment horizontal="left" vertical="top"/>
    </xf>
    <xf numFmtId="43" fontId="0" fillId="0" borderId="9" xfId="1" applyFont="1" applyFill="1" applyBorder="1" applyAlignment="1">
      <alignment horizontal="left" vertical="top"/>
    </xf>
    <xf numFmtId="43" fontId="0" fillId="0" borderId="10" xfId="1" applyFont="1" applyFill="1" applyBorder="1" applyAlignment="1">
      <alignment horizontal="left" vertical="top"/>
    </xf>
    <xf numFmtId="43" fontId="0" fillId="0" borderId="11" xfId="1" applyFont="1" applyFill="1" applyBorder="1" applyAlignment="1">
      <alignment horizontal="left" vertical="top"/>
    </xf>
    <xf numFmtId="0" fontId="9" fillId="8" borderId="0" xfId="10" applyNumberFormat="1" applyFont="1" applyFill="1" applyAlignment="1" applyProtection="1">
      <alignment horizontal="center"/>
      <protection locked="0"/>
    </xf>
    <xf numFmtId="0" fontId="9" fillId="8" borderId="0" xfId="10" applyNumberFormat="1" applyFont="1" applyFill="1" applyAlignment="1" applyProtection="1">
      <alignment horizontal="left"/>
      <protection locked="0"/>
    </xf>
    <xf numFmtId="0" fontId="9" fillId="8" borderId="0" xfId="10" applyFill="1"/>
    <xf numFmtId="43" fontId="9" fillId="8" borderId="0" xfId="1" applyFont="1" applyFill="1" applyAlignment="1" applyProtection="1">
      <alignment horizontal="right"/>
      <protection locked="0"/>
    </xf>
    <xf numFmtId="0" fontId="0" fillId="8" borderId="0" xfId="0" applyFill="1" applyBorder="1" applyAlignment="1">
      <alignment horizontal="left" vertical="top"/>
    </xf>
    <xf numFmtId="164" fontId="7" fillId="10" borderId="0" xfId="0" applyNumberFormat="1" applyFont="1" applyFill="1" applyBorder="1" applyAlignment="1">
      <alignment horizontal="left" vertical="top" shrinkToFit="1"/>
    </xf>
    <xf numFmtId="1" fontId="7" fillId="10" borderId="0" xfId="0" applyNumberFormat="1" applyFont="1" applyFill="1" applyBorder="1" applyAlignment="1">
      <alignment horizontal="left" vertical="top" shrinkToFit="1"/>
    </xf>
    <xf numFmtId="0" fontId="8" fillId="10" borderId="0" xfId="0" applyFont="1" applyFill="1" applyBorder="1" applyAlignment="1">
      <alignment horizontal="left" vertical="top"/>
    </xf>
    <xf numFmtId="164" fontId="7" fillId="10" borderId="0" xfId="0" applyNumberFormat="1" applyFont="1" applyFill="1" applyBorder="1" applyAlignment="1">
      <alignment horizontal="right" vertical="top" shrinkToFit="1"/>
    </xf>
    <xf numFmtId="43" fontId="7" fillId="10" borderId="0" xfId="1" applyFont="1" applyFill="1" applyBorder="1" applyAlignment="1">
      <alignment horizontal="right" vertical="top" shrinkToFit="1"/>
    </xf>
    <xf numFmtId="0" fontId="7" fillId="10" borderId="0" xfId="0" applyFont="1" applyFill="1" applyBorder="1" applyAlignment="1">
      <alignment horizontal="left"/>
    </xf>
    <xf numFmtId="4" fontId="7" fillId="10" borderId="0" xfId="0" applyNumberFormat="1" applyFont="1" applyFill="1" applyBorder="1" applyAlignment="1">
      <alignment horizontal="right" vertical="top" shrinkToFit="1"/>
    </xf>
    <xf numFmtId="0" fontId="7" fillId="10" borderId="0" xfId="0" applyFont="1" applyFill="1" applyBorder="1" applyAlignment="1">
      <alignment horizontal="left" vertical="top"/>
    </xf>
    <xf numFmtId="0" fontId="0" fillId="10" borderId="0" xfId="0" applyFill="1" applyBorder="1" applyAlignment="1">
      <alignment horizontal="left" vertical="top"/>
    </xf>
    <xf numFmtId="0" fontId="9" fillId="10" borderId="0" xfId="10" applyNumberFormat="1" applyFont="1" applyFill="1" applyAlignment="1" applyProtection="1">
      <alignment horizontal="center"/>
      <protection locked="0"/>
    </xf>
    <xf numFmtId="0" fontId="9" fillId="10" borderId="0" xfId="10" applyNumberFormat="1" applyFont="1" applyFill="1" applyAlignment="1" applyProtection="1">
      <alignment horizontal="left"/>
      <protection locked="0"/>
    </xf>
    <xf numFmtId="43" fontId="9" fillId="10" borderId="0" xfId="1" applyFont="1" applyFill="1" applyAlignment="1" applyProtection="1">
      <alignment horizontal="right"/>
      <protection locked="0"/>
    </xf>
    <xf numFmtId="0" fontId="8" fillId="10" borderId="0" xfId="0" applyFont="1" applyFill="1" applyBorder="1" applyAlignment="1">
      <alignment vertical="top"/>
    </xf>
    <xf numFmtId="0" fontId="9" fillId="10" borderId="13" xfId="10" applyNumberFormat="1" applyFont="1" applyFill="1" applyBorder="1" applyAlignment="1" applyProtection="1">
      <alignment horizontal="center"/>
      <protection locked="0"/>
    </xf>
    <xf numFmtId="0" fontId="9" fillId="10" borderId="13" xfId="10" applyNumberFormat="1" applyFont="1" applyFill="1" applyBorder="1" applyAlignment="1" applyProtection="1">
      <alignment horizontal="left"/>
      <protection locked="0"/>
    </xf>
    <xf numFmtId="43" fontId="23" fillId="10" borderId="0" xfId="1" applyFont="1" applyFill="1" applyAlignment="1" applyProtection="1">
      <alignment horizontal="right"/>
      <protection locked="0"/>
    </xf>
    <xf numFmtId="0" fontId="15" fillId="0" borderId="0" xfId="12"/>
    <xf numFmtId="43" fontId="0" fillId="0" borderId="0" xfId="8" applyFont="1"/>
    <xf numFmtId="0" fontId="15" fillId="0" borderId="0" xfId="12" applyAlignment="1">
      <alignment horizontal="left"/>
    </xf>
    <xf numFmtId="0" fontId="15" fillId="0" borderId="0" xfId="12" pivotButton="1"/>
    <xf numFmtId="14" fontId="15" fillId="0" borderId="0" xfId="12" applyNumberFormat="1"/>
    <xf numFmtId="165" fontId="22" fillId="7" borderId="0" xfId="10" applyNumberFormat="1" applyFont="1" applyFill="1" applyAlignment="1">
      <alignment horizontal="left"/>
    </xf>
    <xf numFmtId="49" fontId="22" fillId="7" borderId="0" xfId="10" applyNumberFormat="1" applyFont="1" applyFill="1" applyAlignment="1">
      <alignment horizontal="left"/>
    </xf>
    <xf numFmtId="2" fontId="21" fillId="7" borderId="0" xfId="7" applyNumberFormat="1" applyFont="1" applyFill="1"/>
    <xf numFmtId="2" fontId="21" fillId="7" borderId="0" xfId="1" applyNumberFormat="1" applyFont="1" applyFill="1"/>
    <xf numFmtId="2" fontId="22" fillId="7" borderId="0" xfId="1" applyNumberFormat="1" applyFont="1" applyFill="1"/>
    <xf numFmtId="0" fontId="8" fillId="0" borderId="7" xfId="0" applyFont="1" applyFill="1" applyBorder="1" applyAlignment="1">
      <alignment horizontal="left" vertical="top"/>
    </xf>
    <xf numFmtId="0" fontId="2" fillId="0" borderId="7" xfId="15" applyFill="1" applyBorder="1"/>
    <xf numFmtId="0" fontId="24" fillId="9" borderId="7" xfId="0" applyFont="1" applyFill="1" applyBorder="1" applyAlignment="1">
      <alignment horizontal="center" vertical="center"/>
    </xf>
    <xf numFmtId="43" fontId="24" fillId="9" borderId="7" xfId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164" fontId="7" fillId="11" borderId="0" xfId="0" applyNumberFormat="1" applyFont="1" applyFill="1" applyBorder="1" applyAlignment="1">
      <alignment horizontal="left" vertical="top" shrinkToFit="1"/>
    </xf>
    <xf numFmtId="1" fontId="7" fillId="11" borderId="0" xfId="0" applyNumberFormat="1" applyFont="1" applyFill="1" applyBorder="1" applyAlignment="1">
      <alignment horizontal="left" vertical="top" shrinkToFit="1"/>
    </xf>
    <xf numFmtId="0" fontId="8" fillId="11" borderId="0" xfId="0" applyFont="1" applyFill="1" applyBorder="1" applyAlignment="1">
      <alignment horizontal="left" vertical="top"/>
    </xf>
    <xf numFmtId="164" fontId="7" fillId="11" borderId="0" xfId="0" applyNumberFormat="1" applyFont="1" applyFill="1" applyBorder="1" applyAlignment="1">
      <alignment horizontal="right" vertical="top" shrinkToFit="1"/>
    </xf>
    <xf numFmtId="43" fontId="7" fillId="11" borderId="0" xfId="1" applyFont="1" applyFill="1" applyBorder="1" applyAlignment="1">
      <alignment horizontal="right" vertical="top" shrinkToFit="1"/>
    </xf>
    <xf numFmtId="0" fontId="7" fillId="11" borderId="0" xfId="0" applyFont="1" applyFill="1" applyBorder="1" applyAlignment="1">
      <alignment horizontal="left"/>
    </xf>
    <xf numFmtId="4" fontId="7" fillId="11" borderId="0" xfId="0" applyNumberFormat="1" applyFont="1" applyFill="1" applyBorder="1" applyAlignment="1">
      <alignment horizontal="right" vertical="top" shrinkToFit="1"/>
    </xf>
    <xf numFmtId="0" fontId="2" fillId="11" borderId="7" xfId="15" applyFill="1" applyBorder="1"/>
    <xf numFmtId="0" fontId="2" fillId="11" borderId="0" xfId="15" applyFill="1" applyBorder="1"/>
    <xf numFmtId="165" fontId="22" fillId="11" borderId="0" xfId="10" applyNumberFormat="1" applyFont="1" applyFill="1"/>
    <xf numFmtId="49" fontId="22" fillId="11" borderId="0" xfId="10" applyNumberFormat="1" applyFont="1" applyFill="1"/>
    <xf numFmtId="0" fontId="22" fillId="11" borderId="0" xfId="10" applyFont="1" applyFill="1" applyAlignment="1">
      <alignment horizontal="left"/>
    </xf>
    <xf numFmtId="2" fontId="22" fillId="11" borderId="0" xfId="1" applyNumberFormat="1" applyFont="1" applyFill="1" applyAlignment="1">
      <alignment horizontal="left"/>
    </xf>
    <xf numFmtId="2" fontId="22" fillId="11" borderId="0" xfId="1" applyNumberFormat="1" applyFont="1" applyFill="1" applyAlignment="1">
      <alignment horizontal="left" vertical="top" shrinkToFit="1"/>
    </xf>
    <xf numFmtId="2" fontId="22" fillId="11" borderId="0" xfId="1" applyNumberFormat="1" applyFont="1" applyFill="1"/>
    <xf numFmtId="2" fontId="22" fillId="11" borderId="0" xfId="7" applyNumberFormat="1" applyFont="1" applyFill="1"/>
    <xf numFmtId="165" fontId="22" fillId="11" borderId="0" xfId="10" applyNumberFormat="1" applyFont="1" applyFill="1" applyAlignment="1">
      <alignment horizontal="left"/>
    </xf>
    <xf numFmtId="49" fontId="22" fillId="11" borderId="0" xfId="10" applyNumberFormat="1" applyFont="1" applyFill="1" applyAlignment="1">
      <alignment horizontal="left"/>
    </xf>
    <xf numFmtId="0" fontId="22" fillId="11" borderId="0" xfId="10" applyFont="1" applyFill="1" applyBorder="1" applyAlignment="1">
      <alignment horizontal="left"/>
    </xf>
    <xf numFmtId="0" fontId="13" fillId="11" borderId="0" xfId="3" applyNumberFormat="1" applyFont="1" applyFill="1" applyBorder="1" applyAlignment="1" applyProtection="1">
      <alignment horizontal="left"/>
      <protection locked="0"/>
    </xf>
    <xf numFmtId="0" fontId="22" fillId="11" borderId="0" xfId="10" applyFont="1" applyFill="1" applyBorder="1" applyAlignment="1" applyProtection="1">
      <alignment horizontal="left"/>
      <protection locked="0"/>
    </xf>
    <xf numFmtId="0" fontId="7" fillId="11" borderId="0" xfId="0" applyFont="1" applyFill="1" applyBorder="1" applyAlignment="1">
      <alignment horizontal="left" vertical="top"/>
    </xf>
    <xf numFmtId="164" fontId="7" fillId="11" borderId="7" xfId="0" applyNumberFormat="1" applyFont="1" applyFill="1" applyBorder="1" applyAlignment="1">
      <alignment horizontal="left" vertical="top" shrinkToFit="1"/>
    </xf>
    <xf numFmtId="1" fontId="7" fillId="11" borderId="7" xfId="0" applyNumberFormat="1" applyFont="1" applyFill="1" applyBorder="1" applyAlignment="1">
      <alignment horizontal="left" vertical="top" shrinkToFit="1"/>
    </xf>
    <xf numFmtId="0" fontId="8" fillId="11" borderId="7" xfId="0" applyFont="1" applyFill="1" applyBorder="1" applyAlignment="1">
      <alignment horizontal="left" vertical="top"/>
    </xf>
    <xf numFmtId="164" fontId="7" fillId="11" borderId="7" xfId="0" applyNumberFormat="1" applyFont="1" applyFill="1" applyBorder="1" applyAlignment="1">
      <alignment horizontal="right" vertical="top" shrinkToFit="1"/>
    </xf>
    <xf numFmtId="43" fontId="7" fillId="11" borderId="7" xfId="1" applyFont="1" applyFill="1" applyBorder="1" applyAlignment="1">
      <alignment horizontal="right" vertical="top" shrinkToFit="1"/>
    </xf>
    <xf numFmtId="0" fontId="7" fillId="11" borderId="7" xfId="0" applyFont="1" applyFill="1" applyBorder="1" applyAlignment="1">
      <alignment horizontal="left"/>
    </xf>
    <xf numFmtId="4" fontId="7" fillId="11" borderId="7" xfId="0" applyNumberFormat="1" applyFont="1" applyFill="1" applyBorder="1" applyAlignment="1">
      <alignment horizontal="right" vertical="top" shrinkToFit="1"/>
    </xf>
    <xf numFmtId="0" fontId="22" fillId="11" borderId="0" xfId="10" applyFont="1" applyFill="1"/>
    <xf numFmtId="0" fontId="9" fillId="0" borderId="0" xfId="10" applyNumberFormat="1" applyFont="1" applyFill="1" applyAlignment="1" applyProtection="1">
      <alignment horizontal="center"/>
      <protection locked="0"/>
    </xf>
    <xf numFmtId="0" fontId="9" fillId="0" borderId="0" xfId="10" applyNumberFormat="1" applyFont="1" applyFill="1" applyAlignment="1" applyProtection="1">
      <alignment horizontal="left"/>
      <protection locked="0"/>
    </xf>
    <xf numFmtId="43" fontId="9" fillId="0" borderId="0" xfId="1" applyFont="1" applyFill="1" applyAlignment="1" applyProtection="1">
      <alignment horizontal="right"/>
      <protection locked="0"/>
    </xf>
    <xf numFmtId="164" fontId="7" fillId="10" borderId="7" xfId="0" applyNumberFormat="1" applyFont="1" applyFill="1" applyBorder="1" applyAlignment="1">
      <alignment horizontal="left" vertical="top" shrinkToFit="1"/>
    </xf>
    <xf numFmtId="1" fontId="7" fillId="10" borderId="7" xfId="0" applyNumberFormat="1" applyFont="1" applyFill="1" applyBorder="1" applyAlignment="1">
      <alignment horizontal="left" vertical="top" shrinkToFit="1"/>
    </xf>
    <xf numFmtId="0" fontId="8" fillId="10" borderId="7" xfId="0" applyFont="1" applyFill="1" applyBorder="1" applyAlignment="1">
      <alignment horizontal="left" vertical="top"/>
    </xf>
    <xf numFmtId="164" fontId="7" fillId="10" borderId="7" xfId="0" applyNumberFormat="1" applyFont="1" applyFill="1" applyBorder="1" applyAlignment="1">
      <alignment horizontal="right" vertical="top" shrinkToFit="1"/>
    </xf>
    <xf numFmtId="43" fontId="7" fillId="10" borderId="7" xfId="1" applyFont="1" applyFill="1" applyBorder="1" applyAlignment="1">
      <alignment horizontal="right" vertical="top" shrinkToFit="1"/>
    </xf>
    <xf numFmtId="0" fontId="7" fillId="10" borderId="7" xfId="0" applyFont="1" applyFill="1" applyBorder="1" applyAlignment="1">
      <alignment horizontal="left"/>
    </xf>
    <xf numFmtId="4" fontId="7" fillId="10" borderId="7" xfId="0" applyNumberFormat="1" applyFont="1" applyFill="1" applyBorder="1" applyAlignment="1">
      <alignment horizontal="right" vertical="top" shrinkToFit="1"/>
    </xf>
    <xf numFmtId="0" fontId="0" fillId="11" borderId="7" xfId="4" applyFont="1" applyFill="1" applyBorder="1" applyAlignment="1" applyProtection="1">
      <alignment horizontal="left" wrapText="1"/>
      <protection locked="0"/>
    </xf>
    <xf numFmtId="0" fontId="8" fillId="11" borderId="7" xfId="0" applyFont="1" applyFill="1" applyBorder="1" applyAlignment="1">
      <alignment vertical="top"/>
    </xf>
    <xf numFmtId="0" fontId="1" fillId="0" borderId="7" xfId="15" applyFont="1" applyFill="1" applyBorder="1"/>
    <xf numFmtId="164" fontId="7" fillId="6" borderId="7" xfId="0" applyNumberFormat="1" applyFont="1" applyFill="1" applyBorder="1" applyAlignment="1">
      <alignment horizontal="left" vertical="top" shrinkToFit="1"/>
    </xf>
    <xf numFmtId="1" fontId="7" fillId="6" borderId="7" xfId="0" applyNumberFormat="1" applyFont="1" applyFill="1" applyBorder="1" applyAlignment="1">
      <alignment horizontal="left" vertical="top" shrinkToFit="1"/>
    </xf>
    <xf numFmtId="0" fontId="8" fillId="6" borderId="7" xfId="0" applyFont="1" applyFill="1" applyBorder="1" applyAlignment="1">
      <alignment horizontal="left" vertical="top"/>
    </xf>
    <xf numFmtId="164" fontId="7" fillId="6" borderId="7" xfId="0" applyNumberFormat="1" applyFont="1" applyFill="1" applyBorder="1" applyAlignment="1">
      <alignment horizontal="right" vertical="top" shrinkToFit="1"/>
    </xf>
    <xf numFmtId="0" fontId="7" fillId="6" borderId="7" xfId="0" applyFont="1" applyFill="1" applyBorder="1" applyAlignment="1">
      <alignment horizontal="left"/>
    </xf>
    <xf numFmtId="4" fontId="7" fillId="6" borderId="7" xfId="0" applyNumberFormat="1" applyFont="1" applyFill="1" applyBorder="1" applyAlignment="1">
      <alignment horizontal="right" vertical="top" shrinkToFit="1"/>
    </xf>
    <xf numFmtId="0" fontId="1" fillId="11" borderId="7" xfId="15" applyFont="1" applyFill="1" applyBorder="1"/>
    <xf numFmtId="164" fontId="7" fillId="11" borderId="1" xfId="0" applyNumberFormat="1" applyFont="1" applyFill="1" applyBorder="1" applyAlignment="1">
      <alignment horizontal="left" vertical="top" shrinkToFit="1"/>
    </xf>
    <xf numFmtId="1" fontId="7" fillId="11" borderId="1" xfId="0" applyNumberFormat="1" applyFont="1" applyFill="1" applyBorder="1" applyAlignment="1">
      <alignment horizontal="left" vertical="top" shrinkToFit="1"/>
    </xf>
    <xf numFmtId="0" fontId="8" fillId="11" borderId="1" xfId="0" applyFont="1" applyFill="1" applyBorder="1" applyAlignment="1">
      <alignment horizontal="left" vertical="top"/>
    </xf>
    <xf numFmtId="0" fontId="8" fillId="11" borderId="0" xfId="0" applyFont="1" applyFill="1" applyBorder="1" applyAlignment="1">
      <alignment vertical="top"/>
    </xf>
    <xf numFmtId="164" fontId="7" fillId="11" borderId="1" xfId="0" applyNumberFormat="1" applyFont="1" applyFill="1" applyBorder="1" applyAlignment="1">
      <alignment horizontal="right" vertical="top" shrinkToFit="1"/>
    </xf>
    <xf numFmtId="43" fontId="7" fillId="11" borderId="1" xfId="1" applyFont="1" applyFill="1" applyBorder="1" applyAlignment="1">
      <alignment horizontal="right" vertical="top" shrinkToFit="1"/>
    </xf>
    <xf numFmtId="0" fontId="7" fillId="11" borderId="1" xfId="0" applyFont="1" applyFill="1" applyBorder="1" applyAlignment="1">
      <alignment horizontal="left"/>
    </xf>
    <xf numFmtId="4" fontId="7" fillId="11" borderId="1" xfId="0" applyNumberFormat="1" applyFont="1" applyFill="1" applyBorder="1" applyAlignment="1">
      <alignment horizontal="right" vertical="top" shrinkToFit="1"/>
    </xf>
    <xf numFmtId="0" fontId="7" fillId="6" borderId="7" xfId="0" applyFont="1" applyFill="1" applyBorder="1" applyAlignment="1">
      <alignment horizontal="left" vertical="top"/>
    </xf>
    <xf numFmtId="0" fontId="1" fillId="11" borderId="0" xfId="15" applyFont="1" applyFill="1" applyBorder="1"/>
    <xf numFmtId="0" fontId="7" fillId="10" borderId="7" xfId="0" applyFont="1" applyFill="1" applyBorder="1" applyAlignment="1">
      <alignment horizontal="left" vertical="top"/>
    </xf>
    <xf numFmtId="0" fontId="2" fillId="10" borderId="0" xfId="15" applyFill="1" applyBorder="1"/>
    <xf numFmtId="0" fontId="7" fillId="0" borderId="8" xfId="0" applyFont="1" applyFill="1" applyBorder="1" applyAlignment="1">
      <alignment horizontal="center" vertical="top"/>
    </xf>
    <xf numFmtId="43" fontId="7" fillId="0" borderId="9" xfId="1" applyFont="1" applyFill="1" applyBorder="1" applyAlignment="1">
      <alignment horizontal="left" vertical="top"/>
    </xf>
    <xf numFmtId="0" fontId="7" fillId="0" borderId="14" xfId="0" applyFont="1" applyFill="1" applyBorder="1" applyAlignment="1">
      <alignment horizontal="center" vertical="top"/>
    </xf>
    <xf numFmtId="43" fontId="7" fillId="0" borderId="15" xfId="1" applyFont="1" applyFill="1" applyBorder="1" applyAlignment="1">
      <alignment horizontal="left" vertical="top"/>
    </xf>
    <xf numFmtId="0" fontId="7" fillId="0" borderId="10" xfId="0" applyFont="1" applyFill="1" applyBorder="1" applyAlignment="1">
      <alignment horizontal="center" vertical="top"/>
    </xf>
    <xf numFmtId="43" fontId="7" fillId="0" borderId="11" xfId="0" applyNumberFormat="1" applyFont="1" applyFill="1" applyBorder="1" applyAlignment="1">
      <alignment horizontal="left" vertical="top"/>
    </xf>
    <xf numFmtId="0" fontId="7" fillId="0" borderId="16" xfId="0" applyFont="1" applyFill="1" applyBorder="1" applyAlignment="1">
      <alignment horizontal="center" vertical="top"/>
    </xf>
    <xf numFmtId="43" fontId="7" fillId="0" borderId="17" xfId="1" applyFont="1" applyFill="1" applyBorder="1" applyAlignment="1">
      <alignment horizontal="left" vertical="top"/>
    </xf>
    <xf numFmtId="0" fontId="7" fillId="2" borderId="8" xfId="0" applyFont="1" applyFill="1" applyBorder="1" applyAlignment="1">
      <alignment horizontal="left" vertical="top"/>
    </xf>
    <xf numFmtId="43" fontId="7" fillId="2" borderId="9" xfId="1" applyFont="1" applyFill="1" applyBorder="1" applyAlignment="1">
      <alignment horizontal="left" vertical="top"/>
    </xf>
    <xf numFmtId="0" fontId="7" fillId="3" borderId="14" xfId="0" applyFont="1" applyFill="1" applyBorder="1" applyAlignment="1">
      <alignment horizontal="left" vertical="top"/>
    </xf>
    <xf numFmtId="43" fontId="7" fillId="3" borderId="15" xfId="1" applyFont="1" applyFill="1" applyBorder="1" applyAlignment="1">
      <alignment horizontal="center" vertical="top"/>
    </xf>
    <xf numFmtId="0" fontId="7" fillId="6" borderId="14" xfId="0" applyFont="1" applyFill="1" applyBorder="1" applyAlignment="1">
      <alignment horizontal="left" vertical="top"/>
    </xf>
    <xf numFmtId="43" fontId="7" fillId="6" borderId="15" xfId="1" applyFont="1" applyFill="1" applyBorder="1" applyAlignment="1">
      <alignment horizontal="left" vertical="top"/>
    </xf>
    <xf numFmtId="0" fontId="7" fillId="11" borderId="14" xfId="0" applyFont="1" applyFill="1" applyBorder="1" applyAlignment="1">
      <alignment horizontal="left" vertical="top"/>
    </xf>
    <xf numFmtId="43" fontId="7" fillId="11" borderId="15" xfId="1" applyFont="1" applyFill="1" applyBorder="1" applyAlignment="1">
      <alignment horizontal="left" vertical="top"/>
    </xf>
    <xf numFmtId="0" fontId="7" fillId="4" borderId="14" xfId="0" applyFont="1" applyFill="1" applyBorder="1" applyAlignment="1">
      <alignment horizontal="left" vertical="top"/>
    </xf>
    <xf numFmtId="43" fontId="7" fillId="4" borderId="15" xfId="1" applyFont="1" applyFill="1" applyBorder="1" applyAlignment="1">
      <alignment horizontal="left" vertical="top"/>
    </xf>
    <xf numFmtId="0" fontId="7" fillId="0" borderId="14" xfId="0" applyFont="1" applyFill="1" applyBorder="1" applyAlignment="1">
      <alignment horizontal="left" vertical="top"/>
    </xf>
    <xf numFmtId="0" fontId="7" fillId="10" borderId="14" xfId="0" applyFont="1" applyFill="1" applyBorder="1" applyAlignment="1">
      <alignment horizontal="left" vertical="top"/>
    </xf>
    <xf numFmtId="43" fontId="7" fillId="10" borderId="15" xfId="1" applyFont="1" applyFill="1" applyBorder="1" applyAlignment="1">
      <alignment horizontal="left" vertical="top"/>
    </xf>
    <xf numFmtId="0" fontId="7" fillId="0" borderId="10" xfId="0" applyFont="1" applyFill="1" applyBorder="1" applyAlignment="1">
      <alignment horizontal="left" vertical="top"/>
    </xf>
    <xf numFmtId="43" fontId="7" fillId="0" borderId="11" xfId="1" applyFont="1" applyFill="1" applyBorder="1" applyAlignment="1">
      <alignment horizontal="left" vertical="top"/>
    </xf>
    <xf numFmtId="2" fontId="7" fillId="11" borderId="0" xfId="1" applyNumberFormat="1" applyFont="1" applyFill="1" applyBorder="1" applyAlignment="1">
      <alignment horizontal="right" vertical="top" shrinkToFit="1"/>
    </xf>
    <xf numFmtId="2" fontId="7" fillId="11" borderId="7" xfId="1" applyNumberFormat="1" applyFont="1" applyFill="1" applyBorder="1" applyAlignment="1">
      <alignment horizontal="right" vertical="top" shrinkToFit="1"/>
    </xf>
    <xf numFmtId="2" fontId="7" fillId="0" borderId="7" xfId="1" applyNumberFormat="1" applyFont="1" applyFill="1" applyBorder="1" applyAlignment="1">
      <alignment horizontal="right" vertical="top" shrinkToFit="1"/>
    </xf>
    <xf numFmtId="2" fontId="21" fillId="7" borderId="0" xfId="7" applyNumberFormat="1" applyFont="1" applyFill="1" applyAlignment="1">
      <alignment horizontal="right"/>
    </xf>
    <xf numFmtId="2" fontId="21" fillId="7" borderId="0" xfId="1" applyNumberFormat="1" applyFont="1" applyFill="1" applyAlignment="1">
      <alignment horizontal="right"/>
    </xf>
    <xf numFmtId="2" fontId="22" fillId="7" borderId="0" xfId="1" applyNumberFormat="1" applyFont="1" applyFill="1" applyAlignment="1">
      <alignment horizontal="right"/>
    </xf>
    <xf numFmtId="2" fontId="22" fillId="7" borderId="0" xfId="1" applyNumberFormat="1" applyFont="1" applyFill="1" applyBorder="1" applyAlignment="1">
      <alignment horizontal="right" vertical="top" shrinkToFit="1"/>
    </xf>
    <xf numFmtId="2" fontId="22" fillId="7" borderId="0" xfId="1" applyNumberFormat="1" applyFont="1" applyFill="1" applyAlignment="1">
      <alignment horizontal="right" vertical="top" shrinkToFit="1"/>
    </xf>
    <xf numFmtId="2" fontId="22" fillId="7" borderId="0" xfId="7" applyNumberFormat="1" applyFont="1" applyFill="1" applyAlignment="1">
      <alignment horizontal="right"/>
    </xf>
    <xf numFmtId="49" fontId="7" fillId="7" borderId="0" xfId="0" applyNumberFormat="1" applyFont="1" applyFill="1" applyBorder="1" applyAlignment="1">
      <alignment horizontal="left" vertical="top" shrinkToFit="1"/>
    </xf>
    <xf numFmtId="49" fontId="7" fillId="11" borderId="0" xfId="0" applyNumberFormat="1" applyFont="1" applyFill="1" applyBorder="1" applyAlignment="1">
      <alignment horizontal="left" vertical="top" shrinkToFit="1"/>
    </xf>
    <xf numFmtId="49" fontId="7" fillId="11" borderId="7" xfId="0" applyNumberFormat="1" applyFont="1" applyFill="1" applyBorder="1" applyAlignment="1">
      <alignment horizontal="left" vertical="top" shrinkToFit="1"/>
    </xf>
    <xf numFmtId="49" fontId="7" fillId="0" borderId="7" xfId="0" applyNumberFormat="1" applyFont="1" applyFill="1" applyBorder="1" applyAlignment="1">
      <alignment horizontal="left" vertical="top" shrinkToFit="1"/>
    </xf>
    <xf numFmtId="4" fontId="25" fillId="0" borderId="0" xfId="17" applyNumberFormat="1" applyFont="1" applyAlignment="1" applyProtection="1">
      <alignment horizontal="right"/>
      <protection locked="0"/>
    </xf>
    <xf numFmtId="43" fontId="12" fillId="7" borderId="0" xfId="1" applyFont="1" applyFill="1" applyBorder="1" applyAlignment="1">
      <alignment horizontal="left" vertical="top"/>
    </xf>
    <xf numFmtId="43" fontId="12" fillId="7" borderId="0" xfId="4" applyNumberFormat="1" applyFont="1" applyFill="1" applyBorder="1" applyAlignment="1">
      <alignment horizontal="left" vertical="top"/>
    </xf>
    <xf numFmtId="0" fontId="25" fillId="7" borderId="0" xfId="17" applyNumberFormat="1" applyFont="1" applyFill="1" applyAlignment="1" applyProtection="1">
      <alignment horizontal="left"/>
      <protection locked="0"/>
    </xf>
    <xf numFmtId="0" fontId="25" fillId="7" borderId="0" xfId="17" applyFill="1"/>
    <xf numFmtId="0" fontId="25" fillId="7" borderId="0" xfId="17" applyNumberFormat="1" applyFont="1" applyFill="1" applyAlignment="1" applyProtection="1">
      <alignment horizontal="right"/>
      <protection locked="0"/>
    </xf>
    <xf numFmtId="0" fontId="0" fillId="7" borderId="0" xfId="0" applyFill="1" applyBorder="1" applyAlignment="1">
      <alignment horizontal="left" vertical="top"/>
    </xf>
    <xf numFmtId="0" fontId="25" fillId="7" borderId="0" xfId="17" applyNumberFormat="1" applyFont="1" applyFill="1" applyAlignment="1" applyProtection="1">
      <alignment horizontal="center"/>
      <protection locked="0"/>
    </xf>
    <xf numFmtId="0" fontId="25" fillId="7" borderId="18" xfId="17" applyNumberFormat="1" applyFont="1" applyFill="1" applyBorder="1" applyAlignment="1" applyProtection="1">
      <alignment horizontal="left"/>
      <protection locked="0"/>
    </xf>
    <xf numFmtId="0" fontId="25" fillId="7" borderId="18" xfId="17" applyNumberFormat="1" applyFont="1" applyFill="1" applyBorder="1" applyAlignment="1" applyProtection="1">
      <alignment horizontal="right"/>
      <protection locked="0"/>
    </xf>
    <xf numFmtId="4" fontId="25" fillId="7" borderId="0" xfId="17" applyNumberFormat="1" applyFont="1" applyFill="1" applyAlignment="1" applyProtection="1">
      <alignment horizontal="right"/>
      <protection locked="0"/>
    </xf>
    <xf numFmtId="43" fontId="0" fillId="7" borderId="0" xfId="0" applyNumberFormat="1" applyFill="1" applyBorder="1" applyAlignment="1">
      <alignment horizontal="left" vertical="top"/>
    </xf>
    <xf numFmtId="43" fontId="0" fillId="7" borderId="0" xfId="1" applyFont="1" applyFill="1" applyBorder="1" applyAlignment="1">
      <alignment horizontal="left" vertical="top"/>
    </xf>
    <xf numFmtId="0" fontId="25" fillId="7" borderId="8" xfId="17" applyNumberFormat="1" applyFont="1" applyFill="1" applyBorder="1" applyAlignment="1" applyProtection="1">
      <alignment horizontal="right"/>
      <protection locked="0"/>
    </xf>
    <xf numFmtId="4" fontId="25" fillId="7" borderId="19" xfId="17" applyNumberFormat="1" applyFont="1" applyFill="1" applyBorder="1" applyAlignment="1" applyProtection="1">
      <alignment horizontal="right"/>
      <protection locked="0"/>
    </xf>
    <xf numFmtId="4" fontId="25" fillId="7" borderId="9" xfId="17" applyNumberFormat="1" applyFont="1" applyFill="1" applyBorder="1" applyAlignment="1" applyProtection="1">
      <alignment horizontal="right"/>
      <protection locked="0"/>
    </xf>
    <xf numFmtId="0" fontId="25" fillId="7" borderId="10" xfId="17" applyNumberFormat="1" applyFont="1" applyFill="1" applyBorder="1" applyAlignment="1" applyProtection="1">
      <alignment horizontal="right"/>
      <protection locked="0"/>
    </xf>
    <xf numFmtId="4" fontId="25" fillId="7" borderId="20" xfId="17" applyNumberFormat="1" applyFont="1" applyFill="1" applyBorder="1" applyAlignment="1" applyProtection="1">
      <alignment horizontal="right"/>
      <protection locked="0"/>
    </xf>
    <xf numFmtId="4" fontId="25" fillId="7" borderId="11" xfId="17" applyNumberFormat="1" applyFont="1" applyFill="1" applyBorder="1" applyAlignment="1" applyProtection="1">
      <alignment horizontal="right"/>
      <protection locked="0"/>
    </xf>
    <xf numFmtId="0" fontId="13" fillId="8" borderId="2" xfId="3" applyNumberFormat="1" applyFont="1" applyFill="1" applyBorder="1" applyAlignment="1" applyProtection="1">
      <alignment horizontal="center"/>
      <protection locked="0"/>
    </xf>
    <xf numFmtId="0" fontId="13" fillId="8" borderId="3" xfId="3" applyNumberFormat="1" applyFont="1" applyFill="1" applyBorder="1" applyAlignment="1" applyProtection="1">
      <alignment horizontal="center"/>
      <protection locked="0"/>
    </xf>
    <xf numFmtId="0" fontId="13" fillId="8" borderId="4" xfId="3" applyNumberFormat="1" applyFont="1" applyFill="1" applyBorder="1" applyAlignment="1" applyProtection="1">
      <alignment horizontal="center"/>
      <protection locked="0"/>
    </xf>
    <xf numFmtId="0" fontId="13" fillId="8" borderId="5" xfId="3" applyNumberFormat="1" applyFont="1" applyFill="1" applyBorder="1" applyAlignment="1" applyProtection="1">
      <alignment horizontal="center"/>
      <protection locked="0"/>
    </xf>
    <xf numFmtId="43" fontId="7" fillId="10" borderId="7" xfId="1" applyFont="1" applyFill="1" applyBorder="1" applyAlignment="1">
      <alignment horizontal="left" vertical="top" shrinkToFit="1"/>
    </xf>
  </cellXfs>
  <cellStyles count="18">
    <cellStyle name="Buena" xfId="2" builtinId="26"/>
    <cellStyle name="Millares" xfId="1" builtinId="3"/>
    <cellStyle name="Millares 2" xfId="5"/>
    <cellStyle name="Millares 3" xfId="6"/>
    <cellStyle name="Millares 3 2" xfId="7"/>
    <cellStyle name="Millares 4" xfId="8"/>
    <cellStyle name="Millares 5" xfId="9"/>
    <cellStyle name="Millares 6" xfId="16"/>
    <cellStyle name="Normal" xfId="0" builtinId="0"/>
    <cellStyle name="Normal 2" xfId="4"/>
    <cellStyle name="Normal 2 2" xfId="10"/>
    <cellStyle name="Normal 3" xfId="11"/>
    <cellStyle name="Normal 4" xfId="3"/>
    <cellStyle name="Normal 5" xfId="12"/>
    <cellStyle name="Normal 6" xfId="13"/>
    <cellStyle name="Normal 7" xfId="14"/>
    <cellStyle name="Normal 8" xfId="15"/>
    <cellStyle name="Normal 9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11%20Provincial%20Carrizal%20noviembre%202020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11%20Provincial%20Carrizal%20noviembre%202020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ONTABILIDAD AUX" refreshedDate="44278.594614236114" createdVersion="4" refreshedVersion="4" minRefreshableVersion="3" recordCount="592">
  <cacheSource type="worksheet">
    <worksheetSource ref="A1:D1048576" sheet="1Q" r:id="rId2"/>
  </cacheSource>
  <cacheFields count="4">
    <cacheField name="Código" numFmtId="0">
      <sharedItems containsBlank="1"/>
    </cacheField>
    <cacheField name="Descripción:" numFmtId="0">
      <sharedItems containsBlank="1" count="10">
        <s v="SUELDOS Y SALARIOS"/>
        <s v="DIAS LIBRES TRABAJADOS"/>
        <s v="SEGURO PARO FORZOSO"/>
        <s v="FAOV"/>
        <s v="SEGURO SOCIAL"/>
        <s v="DIAS DE AUSENCIA JUSTIFICADA"/>
        <s v="BONO POR INFLACION"/>
        <s v="DOMINGO TRABAJADO"/>
        <s v="DIAS DESCANSO"/>
        <m/>
      </sharedItems>
    </cacheField>
    <cacheField name="Asignación" numFmtId="43">
      <sharedItems containsString="0" containsBlank="1" containsNumber="1" minValue="0" maxValue="585000" count="24">
        <n v="146666.67000000001"/>
        <n v="99999.99"/>
        <n v="113333.33"/>
        <n v="173333.32"/>
        <n v="50000"/>
        <n v="0"/>
        <n v="350000"/>
        <n v="330000"/>
        <n v="455000"/>
        <n v="585000"/>
        <n v="453333.33"/>
        <n v="520000"/>
        <n v="275000"/>
        <n v="390000"/>
        <n v="325000"/>
        <n v="385000"/>
        <n v="260000"/>
        <n v="405000"/>
        <n v="400000"/>
        <n v="20000"/>
        <n v="60000"/>
        <n v="40000"/>
        <n v="53333.33"/>
        <m/>
      </sharedItems>
    </cacheField>
    <cacheField name="Deducción" numFmtId="43">
      <sharedItems containsString="0" containsBlank="1" containsNumber="1" minValue="0" maxValue="40000" count="7">
        <n v="0"/>
        <n v="923.08"/>
        <n v="2000"/>
        <n v="7384.62"/>
        <n v="13333.33"/>
        <n v="4000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CONTABILIDAD AUX" refreshedDate="44278.597252546293" createdVersion="4" refreshedVersion="4" minRefreshableVersion="3" recordCount="524">
  <cacheSource type="worksheet">
    <worksheetSource ref="A1:D1048576" sheet="2Q" r:id="rId2"/>
  </cacheSource>
  <cacheFields count="4">
    <cacheField name="Código" numFmtId="0">
      <sharedItems containsBlank="1"/>
    </cacheField>
    <cacheField name="Descripción:" numFmtId="0">
      <sharedItems containsBlank="1" count="10">
        <s v="SUELDOS Y SALARIOS"/>
        <s v="DIAS LIBRES TRABAJADOS"/>
        <s v="SEGURO PARO FORZOSO"/>
        <s v="FAOV"/>
        <s v="SEGURO SOCIAL"/>
        <s v="DIAS DE AUSENCIA INJUSTIFICADA"/>
        <s v="BONO POR INFLACION"/>
        <s v="DOMINGO TRABAJADO"/>
        <s v="DIAS DESCANSO"/>
        <m/>
      </sharedItems>
    </cacheField>
    <cacheField name="Asignación" numFmtId="0">
      <sharedItems containsString="0" containsBlank="1" containsNumber="1" minValue="0" maxValue="540000"/>
    </cacheField>
    <cacheField name="Deducción" numFmtId="0">
      <sharedItems containsString="0" containsBlank="1" containsNumber="1" minValue="0" maxValue="13333.3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92"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1"/>
    <x v="0"/>
    <x v="0"/>
    <x v="0"/>
  </r>
  <r>
    <s v="N002"/>
    <x v="1"/>
    <x v="1"/>
    <x v="0"/>
  </r>
  <r>
    <s v="N002"/>
    <x v="1"/>
    <x v="2"/>
    <x v="0"/>
  </r>
  <r>
    <s v="N002"/>
    <x v="1"/>
    <x v="3"/>
    <x v="0"/>
  </r>
  <r>
    <s v="N002"/>
    <x v="1"/>
    <x v="1"/>
    <x v="0"/>
  </r>
  <r>
    <s v="N002"/>
    <x v="1"/>
    <x v="4"/>
    <x v="0"/>
  </r>
  <r>
    <s v="N009"/>
    <x v="2"/>
    <x v="5"/>
    <x v="1"/>
  </r>
  <r>
    <s v="N009"/>
    <x v="2"/>
    <x v="5"/>
    <x v="1"/>
  </r>
  <r>
    <s v="N009"/>
    <x v="2"/>
    <x v="5"/>
    <x v="1"/>
  </r>
  <r>
    <s v="N009"/>
    <x v="2"/>
    <x v="5"/>
    <x v="1"/>
  </r>
  <r>
    <s v="N009"/>
    <x v="2"/>
    <x v="5"/>
    <x v="1"/>
  </r>
  <r>
    <s v="N009"/>
    <x v="2"/>
    <x v="5"/>
    <x v="1"/>
  </r>
  <r>
    <s v="N009"/>
    <x v="2"/>
    <x v="5"/>
    <x v="1"/>
  </r>
  <r>
    <s v="N009"/>
    <x v="2"/>
    <x v="5"/>
    <x v="1"/>
  </r>
  <r>
    <s v="N009"/>
    <x v="2"/>
    <x v="5"/>
    <x v="1"/>
  </r>
  <r>
    <s v="N009"/>
    <x v="2"/>
    <x v="5"/>
    <x v="1"/>
  </r>
  <r>
    <s v="N009"/>
    <x v="2"/>
    <x v="5"/>
    <x v="1"/>
  </r>
  <r>
    <s v="N009"/>
    <x v="2"/>
    <x v="5"/>
    <x v="1"/>
  </r>
  <r>
    <s v="N009"/>
    <x v="2"/>
    <x v="5"/>
    <x v="1"/>
  </r>
  <r>
    <s v="N009"/>
    <x v="2"/>
    <x v="5"/>
    <x v="1"/>
  </r>
  <r>
    <s v="N009"/>
    <x v="2"/>
    <x v="5"/>
    <x v="1"/>
  </r>
  <r>
    <s v="N009"/>
    <x v="2"/>
    <x v="5"/>
    <x v="1"/>
  </r>
  <r>
    <s v="N009"/>
    <x v="2"/>
    <x v="5"/>
    <x v="1"/>
  </r>
  <r>
    <s v="N009"/>
    <x v="2"/>
    <x v="5"/>
    <x v="1"/>
  </r>
  <r>
    <s v="N009"/>
    <x v="2"/>
    <x v="5"/>
    <x v="1"/>
  </r>
  <r>
    <s v="N009"/>
    <x v="2"/>
    <x v="5"/>
    <x v="1"/>
  </r>
  <r>
    <s v="N009"/>
    <x v="2"/>
    <x v="5"/>
    <x v="1"/>
  </r>
  <r>
    <s v="N009"/>
    <x v="2"/>
    <x v="5"/>
    <x v="1"/>
  </r>
  <r>
    <s v="N009"/>
    <x v="2"/>
    <x v="5"/>
    <x v="1"/>
  </r>
  <r>
    <s v="N009"/>
    <x v="2"/>
    <x v="5"/>
    <x v="1"/>
  </r>
  <r>
    <s v="N009"/>
    <x v="2"/>
    <x v="5"/>
    <x v="1"/>
  </r>
  <r>
    <s v="N009"/>
    <x v="2"/>
    <x v="5"/>
    <x v="1"/>
  </r>
  <r>
    <s v="N009"/>
    <x v="2"/>
    <x v="5"/>
    <x v="1"/>
  </r>
  <r>
    <s v="N011"/>
    <x v="3"/>
    <x v="5"/>
    <x v="2"/>
  </r>
  <r>
    <s v="N011"/>
    <x v="3"/>
    <x v="5"/>
    <x v="2"/>
  </r>
  <r>
    <s v="N011"/>
    <x v="3"/>
    <x v="5"/>
    <x v="2"/>
  </r>
  <r>
    <s v="N011"/>
    <x v="3"/>
    <x v="5"/>
    <x v="2"/>
  </r>
  <r>
    <s v="N011"/>
    <x v="3"/>
    <x v="5"/>
    <x v="2"/>
  </r>
  <r>
    <s v="N011"/>
    <x v="3"/>
    <x v="5"/>
    <x v="2"/>
  </r>
  <r>
    <s v="N011"/>
    <x v="3"/>
    <x v="5"/>
    <x v="2"/>
  </r>
  <r>
    <s v="N011"/>
    <x v="3"/>
    <x v="5"/>
    <x v="2"/>
  </r>
  <r>
    <s v="N011"/>
    <x v="3"/>
    <x v="5"/>
    <x v="2"/>
  </r>
  <r>
    <s v="N011"/>
    <x v="3"/>
    <x v="5"/>
    <x v="2"/>
  </r>
  <r>
    <s v="N011"/>
    <x v="3"/>
    <x v="5"/>
    <x v="2"/>
  </r>
  <r>
    <s v="N011"/>
    <x v="3"/>
    <x v="5"/>
    <x v="2"/>
  </r>
  <r>
    <s v="N011"/>
    <x v="3"/>
    <x v="5"/>
    <x v="2"/>
  </r>
  <r>
    <s v="N011"/>
    <x v="3"/>
    <x v="5"/>
    <x v="2"/>
  </r>
  <r>
    <s v="N011"/>
    <x v="3"/>
    <x v="5"/>
    <x v="2"/>
  </r>
  <r>
    <s v="N011"/>
    <x v="3"/>
    <x v="5"/>
    <x v="2"/>
  </r>
  <r>
    <s v="N011"/>
    <x v="3"/>
    <x v="5"/>
    <x v="2"/>
  </r>
  <r>
    <s v="N011"/>
    <x v="3"/>
    <x v="5"/>
    <x v="2"/>
  </r>
  <r>
    <s v="N011"/>
    <x v="3"/>
    <x v="5"/>
    <x v="2"/>
  </r>
  <r>
    <s v="N011"/>
    <x v="3"/>
    <x v="5"/>
    <x v="2"/>
  </r>
  <r>
    <s v="N011"/>
    <x v="3"/>
    <x v="5"/>
    <x v="2"/>
  </r>
  <r>
    <s v="N011"/>
    <x v="3"/>
    <x v="5"/>
    <x v="2"/>
  </r>
  <r>
    <s v="N011"/>
    <x v="3"/>
    <x v="5"/>
    <x v="2"/>
  </r>
  <r>
    <s v="N011"/>
    <x v="3"/>
    <x v="5"/>
    <x v="2"/>
  </r>
  <r>
    <s v="N011"/>
    <x v="3"/>
    <x v="5"/>
    <x v="2"/>
  </r>
  <r>
    <s v="N011"/>
    <x v="3"/>
    <x v="5"/>
    <x v="2"/>
  </r>
  <r>
    <s v="N011"/>
    <x v="3"/>
    <x v="5"/>
    <x v="2"/>
  </r>
  <r>
    <s v="N013"/>
    <x v="4"/>
    <x v="5"/>
    <x v="3"/>
  </r>
  <r>
    <s v="N013"/>
    <x v="4"/>
    <x v="5"/>
    <x v="3"/>
  </r>
  <r>
    <s v="N013"/>
    <x v="4"/>
    <x v="5"/>
    <x v="3"/>
  </r>
  <r>
    <s v="N013"/>
    <x v="4"/>
    <x v="5"/>
    <x v="3"/>
  </r>
  <r>
    <s v="N013"/>
    <x v="4"/>
    <x v="5"/>
    <x v="3"/>
  </r>
  <r>
    <s v="N013"/>
    <x v="4"/>
    <x v="5"/>
    <x v="3"/>
  </r>
  <r>
    <s v="N013"/>
    <x v="4"/>
    <x v="5"/>
    <x v="3"/>
  </r>
  <r>
    <s v="N013"/>
    <x v="4"/>
    <x v="5"/>
    <x v="3"/>
  </r>
  <r>
    <s v="N013"/>
    <x v="4"/>
    <x v="5"/>
    <x v="3"/>
  </r>
  <r>
    <s v="N013"/>
    <x v="4"/>
    <x v="5"/>
    <x v="3"/>
  </r>
  <r>
    <s v="N013"/>
    <x v="4"/>
    <x v="5"/>
    <x v="3"/>
  </r>
  <r>
    <s v="N013"/>
    <x v="4"/>
    <x v="5"/>
    <x v="3"/>
  </r>
  <r>
    <s v="N013"/>
    <x v="4"/>
    <x v="5"/>
    <x v="3"/>
  </r>
  <r>
    <s v="N013"/>
    <x v="4"/>
    <x v="5"/>
    <x v="3"/>
  </r>
  <r>
    <s v="N013"/>
    <x v="4"/>
    <x v="5"/>
    <x v="3"/>
  </r>
  <r>
    <s v="N013"/>
    <x v="4"/>
    <x v="5"/>
    <x v="3"/>
  </r>
  <r>
    <s v="N013"/>
    <x v="4"/>
    <x v="5"/>
    <x v="3"/>
  </r>
  <r>
    <s v="N013"/>
    <x v="4"/>
    <x v="5"/>
    <x v="3"/>
  </r>
  <r>
    <s v="N013"/>
    <x v="4"/>
    <x v="5"/>
    <x v="3"/>
  </r>
  <r>
    <s v="N013"/>
    <x v="4"/>
    <x v="5"/>
    <x v="3"/>
  </r>
  <r>
    <s v="N013"/>
    <x v="4"/>
    <x v="5"/>
    <x v="3"/>
  </r>
  <r>
    <s v="N013"/>
    <x v="4"/>
    <x v="5"/>
    <x v="3"/>
  </r>
  <r>
    <s v="N013"/>
    <x v="4"/>
    <x v="5"/>
    <x v="3"/>
  </r>
  <r>
    <s v="N013"/>
    <x v="4"/>
    <x v="5"/>
    <x v="3"/>
  </r>
  <r>
    <s v="N013"/>
    <x v="4"/>
    <x v="5"/>
    <x v="3"/>
  </r>
  <r>
    <s v="N013"/>
    <x v="4"/>
    <x v="5"/>
    <x v="3"/>
  </r>
  <r>
    <s v="N013"/>
    <x v="4"/>
    <x v="5"/>
    <x v="3"/>
  </r>
  <r>
    <s v="N021"/>
    <x v="5"/>
    <x v="5"/>
    <x v="4"/>
  </r>
  <r>
    <s v="N021"/>
    <x v="5"/>
    <x v="5"/>
    <x v="5"/>
  </r>
  <r>
    <s v="N031"/>
    <x v="6"/>
    <x v="6"/>
    <x v="0"/>
  </r>
  <r>
    <s v="N031"/>
    <x v="6"/>
    <x v="7"/>
    <x v="0"/>
  </r>
  <r>
    <s v="N031"/>
    <x v="6"/>
    <x v="8"/>
    <x v="0"/>
  </r>
  <r>
    <s v="N031"/>
    <x v="6"/>
    <x v="8"/>
    <x v="0"/>
  </r>
  <r>
    <s v="N031"/>
    <x v="6"/>
    <x v="9"/>
    <x v="0"/>
  </r>
  <r>
    <s v="N031"/>
    <x v="6"/>
    <x v="10"/>
    <x v="0"/>
  </r>
  <r>
    <s v="N031"/>
    <x v="6"/>
    <x v="11"/>
    <x v="0"/>
  </r>
  <r>
    <s v="N031"/>
    <x v="6"/>
    <x v="8"/>
    <x v="0"/>
  </r>
  <r>
    <s v="N031"/>
    <x v="6"/>
    <x v="9"/>
    <x v="0"/>
  </r>
  <r>
    <s v="N031"/>
    <x v="6"/>
    <x v="12"/>
    <x v="0"/>
  </r>
  <r>
    <s v="N031"/>
    <x v="6"/>
    <x v="8"/>
    <x v="0"/>
  </r>
  <r>
    <s v="N031"/>
    <x v="6"/>
    <x v="13"/>
    <x v="0"/>
  </r>
  <r>
    <s v="N031"/>
    <x v="6"/>
    <x v="14"/>
    <x v="0"/>
  </r>
  <r>
    <s v="N031"/>
    <x v="6"/>
    <x v="6"/>
    <x v="0"/>
  </r>
  <r>
    <s v="N031"/>
    <x v="6"/>
    <x v="15"/>
    <x v="0"/>
  </r>
  <r>
    <s v="N031"/>
    <x v="6"/>
    <x v="13"/>
    <x v="0"/>
  </r>
  <r>
    <s v="N031"/>
    <x v="6"/>
    <x v="6"/>
    <x v="0"/>
  </r>
  <r>
    <s v="N031"/>
    <x v="6"/>
    <x v="16"/>
    <x v="0"/>
  </r>
  <r>
    <s v="N031"/>
    <x v="6"/>
    <x v="14"/>
    <x v="0"/>
  </r>
  <r>
    <s v="N031"/>
    <x v="6"/>
    <x v="8"/>
    <x v="0"/>
  </r>
  <r>
    <s v="N031"/>
    <x v="6"/>
    <x v="6"/>
    <x v="0"/>
  </r>
  <r>
    <s v="N031"/>
    <x v="6"/>
    <x v="17"/>
    <x v="0"/>
  </r>
  <r>
    <s v="N031"/>
    <x v="6"/>
    <x v="7"/>
    <x v="0"/>
  </r>
  <r>
    <s v="N031"/>
    <x v="6"/>
    <x v="9"/>
    <x v="0"/>
  </r>
  <r>
    <s v="N031"/>
    <x v="6"/>
    <x v="18"/>
    <x v="0"/>
  </r>
  <r>
    <s v="N031"/>
    <x v="6"/>
    <x v="8"/>
    <x v="0"/>
  </r>
  <r>
    <s v="N031"/>
    <x v="6"/>
    <x v="8"/>
    <x v="0"/>
  </r>
  <r>
    <s v="N038"/>
    <x v="7"/>
    <x v="19"/>
    <x v="0"/>
  </r>
  <r>
    <s v="N038"/>
    <x v="7"/>
    <x v="20"/>
    <x v="0"/>
  </r>
  <r>
    <s v="N038"/>
    <x v="7"/>
    <x v="20"/>
    <x v="0"/>
  </r>
  <r>
    <s v="N038"/>
    <x v="7"/>
    <x v="20"/>
    <x v="0"/>
  </r>
  <r>
    <s v="N038"/>
    <x v="7"/>
    <x v="21"/>
    <x v="0"/>
  </r>
  <r>
    <s v="N038"/>
    <x v="7"/>
    <x v="20"/>
    <x v="0"/>
  </r>
  <r>
    <s v="N038"/>
    <x v="7"/>
    <x v="20"/>
    <x v="0"/>
  </r>
  <r>
    <s v="N038"/>
    <x v="7"/>
    <x v="20"/>
    <x v="0"/>
  </r>
  <r>
    <s v="N038"/>
    <x v="7"/>
    <x v="19"/>
    <x v="0"/>
  </r>
  <r>
    <s v="N038"/>
    <x v="7"/>
    <x v="20"/>
    <x v="0"/>
  </r>
  <r>
    <s v="N038"/>
    <x v="7"/>
    <x v="20"/>
    <x v="0"/>
  </r>
  <r>
    <s v="N038"/>
    <x v="7"/>
    <x v="20"/>
    <x v="0"/>
  </r>
  <r>
    <s v="N038"/>
    <x v="7"/>
    <x v="19"/>
    <x v="0"/>
  </r>
  <r>
    <s v="N038"/>
    <x v="7"/>
    <x v="20"/>
    <x v="0"/>
  </r>
  <r>
    <s v="N038"/>
    <x v="7"/>
    <x v="20"/>
    <x v="0"/>
  </r>
  <r>
    <s v="N038"/>
    <x v="7"/>
    <x v="20"/>
    <x v="0"/>
  </r>
  <r>
    <s v="N038"/>
    <x v="7"/>
    <x v="20"/>
    <x v="0"/>
  </r>
  <r>
    <s v="N038"/>
    <x v="7"/>
    <x v="19"/>
    <x v="0"/>
  </r>
  <r>
    <s v="N038"/>
    <x v="7"/>
    <x v="19"/>
    <x v="0"/>
  </r>
  <r>
    <s v="N038"/>
    <x v="7"/>
    <x v="20"/>
    <x v="0"/>
  </r>
  <r>
    <s v="N038"/>
    <x v="7"/>
    <x v="20"/>
    <x v="0"/>
  </r>
  <r>
    <s v="N038"/>
    <x v="7"/>
    <x v="20"/>
    <x v="0"/>
  </r>
  <r>
    <s v="N039"/>
    <x v="8"/>
    <x v="22"/>
    <x v="0"/>
  </r>
  <r>
    <s v="N039"/>
    <x v="8"/>
    <x v="22"/>
    <x v="0"/>
  </r>
  <r>
    <s v="N039"/>
    <x v="8"/>
    <x v="22"/>
    <x v="0"/>
  </r>
  <r>
    <s v="N039"/>
    <x v="8"/>
    <x v="22"/>
    <x v="0"/>
  </r>
  <r>
    <s v="N039"/>
    <x v="8"/>
    <x v="22"/>
    <x v="0"/>
  </r>
  <r>
    <s v="N039"/>
    <x v="8"/>
    <x v="22"/>
    <x v="0"/>
  </r>
  <r>
    <s v="N039"/>
    <x v="8"/>
    <x v="22"/>
    <x v="0"/>
  </r>
  <r>
    <s v="N039"/>
    <x v="8"/>
    <x v="22"/>
    <x v="0"/>
  </r>
  <r>
    <s v="N039"/>
    <x v="8"/>
    <x v="22"/>
    <x v="0"/>
  </r>
  <r>
    <s v="N039"/>
    <x v="8"/>
    <x v="22"/>
    <x v="0"/>
  </r>
  <r>
    <s v="N039"/>
    <x v="8"/>
    <x v="22"/>
    <x v="0"/>
  </r>
  <r>
    <s v="N039"/>
    <x v="8"/>
    <x v="22"/>
    <x v="0"/>
  </r>
  <r>
    <s v="N039"/>
    <x v="8"/>
    <x v="22"/>
    <x v="0"/>
  </r>
  <r>
    <s v="N039"/>
    <x v="8"/>
    <x v="22"/>
    <x v="0"/>
  </r>
  <r>
    <s v="N039"/>
    <x v="8"/>
    <x v="22"/>
    <x v="0"/>
  </r>
  <r>
    <s v="N039"/>
    <x v="8"/>
    <x v="22"/>
    <x v="0"/>
  </r>
  <r>
    <s v="N039"/>
    <x v="8"/>
    <x v="22"/>
    <x v="0"/>
  </r>
  <r>
    <s v="N039"/>
    <x v="8"/>
    <x v="22"/>
    <x v="0"/>
  </r>
  <r>
    <s v="N039"/>
    <x v="8"/>
    <x v="22"/>
    <x v="0"/>
  </r>
  <r>
    <s v="N039"/>
    <x v="8"/>
    <x v="22"/>
    <x v="0"/>
  </r>
  <r>
    <s v="N039"/>
    <x v="8"/>
    <x v="22"/>
    <x v="0"/>
  </r>
  <r>
    <s v="N039"/>
    <x v="8"/>
    <x v="22"/>
    <x v="0"/>
  </r>
  <r>
    <s v="N039"/>
    <x v="8"/>
    <x v="22"/>
    <x v="0"/>
  </r>
  <r>
    <s v="N039"/>
    <x v="8"/>
    <x v="22"/>
    <x v="0"/>
  </r>
  <r>
    <s v="N039"/>
    <x v="8"/>
    <x v="22"/>
    <x v="0"/>
  </r>
  <r>
    <s v="N039"/>
    <x v="8"/>
    <x v="22"/>
    <x v="0"/>
  </r>
  <r>
    <s v="N039"/>
    <x v="8"/>
    <x v="22"/>
    <x v="0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  <r>
    <m/>
    <x v="9"/>
    <x v="23"/>
    <x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24"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1"/>
    <x v="0"/>
    <n v="146666.67000000001"/>
    <n v="0"/>
  </r>
  <r>
    <s v="N002"/>
    <x v="1"/>
    <n v="149999.99"/>
    <n v="0"/>
  </r>
  <r>
    <s v="N002"/>
    <x v="1"/>
    <n v="93333.33"/>
    <n v="0"/>
  </r>
  <r>
    <s v="N002"/>
    <x v="1"/>
    <n v="99999.99"/>
    <n v="0"/>
  </r>
  <r>
    <s v="N002"/>
    <x v="1"/>
    <n v="213333.32"/>
    <n v="0"/>
  </r>
  <r>
    <s v="N002"/>
    <x v="1"/>
    <n v="106666.66"/>
    <n v="0"/>
  </r>
  <r>
    <s v="N002"/>
    <x v="1"/>
    <n v="99999.99"/>
    <n v="0"/>
  </r>
  <r>
    <s v="N002"/>
    <x v="1"/>
    <n v="226666.65"/>
    <n v="0"/>
  </r>
  <r>
    <s v="N002"/>
    <x v="1"/>
    <n v="99999.99"/>
    <n v="0"/>
  </r>
  <r>
    <s v="N002"/>
    <x v="1"/>
    <n v="93333.33"/>
    <n v="0"/>
  </r>
  <r>
    <s v="N002"/>
    <x v="1"/>
    <n v="173333.32"/>
    <n v="0"/>
  </r>
  <r>
    <s v="N002"/>
    <x v="1"/>
    <n v="50000"/>
    <n v="0"/>
  </r>
  <r>
    <s v="N002"/>
    <x v="1"/>
    <n v="99999.99"/>
    <n v="0"/>
  </r>
  <r>
    <s v="N002"/>
    <x v="1"/>
    <n v="149999.99"/>
    <n v="0"/>
  </r>
  <r>
    <s v="N002"/>
    <x v="1"/>
    <n v="199999.99"/>
    <n v="0"/>
  </r>
  <r>
    <s v="N002"/>
    <x v="1"/>
    <n v="50000"/>
    <n v="0"/>
  </r>
  <r>
    <s v="N002"/>
    <x v="1"/>
    <n v="226666.65"/>
    <n v="0"/>
  </r>
  <r>
    <s v="N002"/>
    <x v="1"/>
    <n v="93333.33"/>
    <n v="0"/>
  </r>
  <r>
    <s v="N002"/>
    <x v="1"/>
    <n v="113333.33"/>
    <n v="0"/>
  </r>
  <r>
    <s v="N002"/>
    <x v="1"/>
    <n v="106666.66"/>
    <n v="0"/>
  </r>
  <r>
    <s v="N002"/>
    <x v="1"/>
    <n v="99999.99"/>
    <n v="0"/>
  </r>
  <r>
    <s v="N002"/>
    <x v="1"/>
    <n v="50000"/>
    <n v="0"/>
  </r>
  <r>
    <s v="N009"/>
    <x v="2"/>
    <n v="0"/>
    <n v="1384.62"/>
  </r>
  <r>
    <s v="N009"/>
    <x v="2"/>
    <n v="0"/>
    <n v="1384.62"/>
  </r>
  <r>
    <s v="N009"/>
    <x v="2"/>
    <n v="0"/>
    <n v="1384.62"/>
  </r>
  <r>
    <s v="N009"/>
    <x v="2"/>
    <n v="0"/>
    <n v="1384.62"/>
  </r>
  <r>
    <s v="N009"/>
    <x v="2"/>
    <n v="0"/>
    <n v="1384.62"/>
  </r>
  <r>
    <s v="N009"/>
    <x v="2"/>
    <n v="0"/>
    <n v="1384.62"/>
  </r>
  <r>
    <s v="N009"/>
    <x v="2"/>
    <n v="0"/>
    <n v="1384.62"/>
  </r>
  <r>
    <s v="N009"/>
    <x v="2"/>
    <n v="0"/>
    <n v="1384.62"/>
  </r>
  <r>
    <s v="N009"/>
    <x v="2"/>
    <n v="0"/>
    <n v="1384.62"/>
  </r>
  <r>
    <s v="N009"/>
    <x v="2"/>
    <n v="0"/>
    <n v="1384.62"/>
  </r>
  <r>
    <s v="N009"/>
    <x v="2"/>
    <n v="0"/>
    <n v="1384.62"/>
  </r>
  <r>
    <s v="N009"/>
    <x v="2"/>
    <n v="0"/>
    <n v="1384.62"/>
  </r>
  <r>
    <s v="N009"/>
    <x v="2"/>
    <n v="0"/>
    <n v="1384.62"/>
  </r>
  <r>
    <s v="N009"/>
    <x v="2"/>
    <n v="0"/>
    <n v="1384.62"/>
  </r>
  <r>
    <s v="N009"/>
    <x v="2"/>
    <n v="0"/>
    <n v="1384.62"/>
  </r>
  <r>
    <s v="N009"/>
    <x v="2"/>
    <n v="0"/>
    <n v="1384.62"/>
  </r>
  <r>
    <s v="N009"/>
    <x v="2"/>
    <n v="0"/>
    <n v="1384.62"/>
  </r>
  <r>
    <s v="N009"/>
    <x v="2"/>
    <n v="0"/>
    <n v="1384.62"/>
  </r>
  <r>
    <s v="N009"/>
    <x v="2"/>
    <n v="0"/>
    <n v="1384.62"/>
  </r>
  <r>
    <s v="N009"/>
    <x v="2"/>
    <n v="0"/>
    <n v="1384.62"/>
  </r>
  <r>
    <s v="N009"/>
    <x v="2"/>
    <n v="0"/>
    <n v="1384.62"/>
  </r>
  <r>
    <s v="N009"/>
    <x v="2"/>
    <n v="0"/>
    <n v="1384.62"/>
  </r>
  <r>
    <s v="N009"/>
    <x v="2"/>
    <n v="0"/>
    <n v="1384.62"/>
  </r>
  <r>
    <s v="N011"/>
    <x v="3"/>
    <n v="0"/>
    <n v="2000"/>
  </r>
  <r>
    <s v="N011"/>
    <x v="3"/>
    <n v="0"/>
    <n v="2000"/>
  </r>
  <r>
    <s v="N011"/>
    <x v="3"/>
    <n v="0"/>
    <n v="2000"/>
  </r>
  <r>
    <s v="N011"/>
    <x v="3"/>
    <n v="0"/>
    <n v="2000"/>
  </r>
  <r>
    <s v="N011"/>
    <x v="3"/>
    <n v="0"/>
    <n v="2000"/>
  </r>
  <r>
    <s v="N011"/>
    <x v="3"/>
    <n v="0"/>
    <n v="2000"/>
  </r>
  <r>
    <s v="N011"/>
    <x v="3"/>
    <n v="0"/>
    <n v="2000"/>
  </r>
  <r>
    <s v="N011"/>
    <x v="3"/>
    <n v="0"/>
    <n v="2000"/>
  </r>
  <r>
    <s v="N011"/>
    <x v="3"/>
    <n v="0"/>
    <n v="2000"/>
  </r>
  <r>
    <s v="N011"/>
    <x v="3"/>
    <n v="0"/>
    <n v="2000"/>
  </r>
  <r>
    <s v="N011"/>
    <x v="3"/>
    <n v="0"/>
    <n v="2000"/>
  </r>
  <r>
    <s v="N011"/>
    <x v="3"/>
    <n v="0"/>
    <n v="2000"/>
  </r>
  <r>
    <s v="N011"/>
    <x v="3"/>
    <n v="0"/>
    <n v="2000"/>
  </r>
  <r>
    <s v="N011"/>
    <x v="3"/>
    <n v="0"/>
    <n v="2000"/>
  </r>
  <r>
    <s v="N011"/>
    <x v="3"/>
    <n v="0"/>
    <n v="2000"/>
  </r>
  <r>
    <s v="N011"/>
    <x v="3"/>
    <n v="0"/>
    <n v="2000"/>
  </r>
  <r>
    <s v="N011"/>
    <x v="3"/>
    <n v="0"/>
    <n v="2000"/>
  </r>
  <r>
    <s v="N011"/>
    <x v="3"/>
    <n v="0"/>
    <n v="2000"/>
  </r>
  <r>
    <s v="N011"/>
    <x v="3"/>
    <n v="0"/>
    <n v="2000"/>
  </r>
  <r>
    <s v="N011"/>
    <x v="3"/>
    <n v="0"/>
    <n v="2000"/>
  </r>
  <r>
    <s v="N011"/>
    <x v="3"/>
    <n v="0"/>
    <n v="2000"/>
  </r>
  <r>
    <s v="N011"/>
    <x v="3"/>
    <n v="0"/>
    <n v="2000"/>
  </r>
  <r>
    <s v="N011"/>
    <x v="3"/>
    <n v="0"/>
    <n v="2000"/>
  </r>
  <r>
    <s v="N013"/>
    <x v="4"/>
    <n v="0"/>
    <n v="11076.92"/>
  </r>
  <r>
    <s v="N013"/>
    <x v="4"/>
    <n v="0"/>
    <n v="11076.92"/>
  </r>
  <r>
    <s v="N013"/>
    <x v="4"/>
    <n v="0"/>
    <n v="11076.92"/>
  </r>
  <r>
    <s v="N013"/>
    <x v="4"/>
    <n v="0"/>
    <n v="11076.92"/>
  </r>
  <r>
    <s v="N013"/>
    <x v="4"/>
    <n v="0"/>
    <n v="11076.92"/>
  </r>
  <r>
    <s v="N013"/>
    <x v="4"/>
    <n v="0"/>
    <n v="11076.92"/>
  </r>
  <r>
    <s v="N013"/>
    <x v="4"/>
    <n v="0"/>
    <n v="11076.92"/>
  </r>
  <r>
    <s v="N013"/>
    <x v="4"/>
    <n v="0"/>
    <n v="11076.92"/>
  </r>
  <r>
    <s v="N013"/>
    <x v="4"/>
    <n v="0"/>
    <n v="11076.92"/>
  </r>
  <r>
    <s v="N013"/>
    <x v="4"/>
    <n v="0"/>
    <n v="11076.92"/>
  </r>
  <r>
    <s v="N013"/>
    <x v="4"/>
    <n v="0"/>
    <n v="11076.92"/>
  </r>
  <r>
    <s v="N013"/>
    <x v="4"/>
    <n v="0"/>
    <n v="11076.92"/>
  </r>
  <r>
    <s v="N013"/>
    <x v="4"/>
    <n v="0"/>
    <n v="11076.92"/>
  </r>
  <r>
    <s v="N013"/>
    <x v="4"/>
    <n v="0"/>
    <n v="11076.92"/>
  </r>
  <r>
    <s v="N013"/>
    <x v="4"/>
    <n v="0"/>
    <n v="11076.92"/>
  </r>
  <r>
    <s v="N013"/>
    <x v="4"/>
    <n v="0"/>
    <n v="11076.92"/>
  </r>
  <r>
    <s v="N013"/>
    <x v="4"/>
    <n v="0"/>
    <n v="11076.92"/>
  </r>
  <r>
    <s v="N013"/>
    <x v="4"/>
    <n v="0"/>
    <n v="11076.92"/>
  </r>
  <r>
    <s v="N013"/>
    <x v="4"/>
    <n v="0"/>
    <n v="11076.92"/>
  </r>
  <r>
    <s v="N013"/>
    <x v="4"/>
    <n v="0"/>
    <n v="11076.92"/>
  </r>
  <r>
    <s v="N013"/>
    <x v="4"/>
    <n v="0"/>
    <n v="11076.92"/>
  </r>
  <r>
    <s v="N013"/>
    <x v="4"/>
    <n v="0"/>
    <n v="11076.92"/>
  </r>
  <r>
    <s v="N013"/>
    <x v="4"/>
    <n v="0"/>
    <n v="11076.92"/>
  </r>
  <r>
    <s v="N018"/>
    <x v="5"/>
    <n v="0"/>
    <n v="13333.33"/>
  </r>
  <r>
    <s v="N018"/>
    <x v="5"/>
    <n v="0"/>
    <n v="13333.33"/>
  </r>
  <r>
    <s v="N031"/>
    <x v="6"/>
    <n v="350000"/>
    <n v="0"/>
  </r>
  <r>
    <s v="N031"/>
    <x v="6"/>
    <n v="300000"/>
    <n v="0"/>
  </r>
  <r>
    <s v="N031"/>
    <x v="6"/>
    <n v="420000"/>
    <n v="0"/>
  </r>
  <r>
    <s v="N031"/>
    <x v="6"/>
    <n v="420000"/>
    <n v="0"/>
  </r>
  <r>
    <s v="N031"/>
    <x v="6"/>
    <n v="540000"/>
    <n v="0"/>
  </r>
  <r>
    <s v="N031"/>
    <x v="6"/>
    <n v="480000"/>
    <n v="0"/>
  </r>
  <r>
    <s v="N031"/>
    <x v="6"/>
    <n v="480000"/>
    <n v="0"/>
  </r>
  <r>
    <s v="N031"/>
    <x v="6"/>
    <n v="385000"/>
    <n v="0"/>
  </r>
  <r>
    <s v="N031"/>
    <x v="6"/>
    <n v="540000"/>
    <n v="0"/>
  </r>
  <r>
    <s v="N031"/>
    <x v="6"/>
    <n v="420000"/>
    <n v="0"/>
  </r>
  <r>
    <s v="N031"/>
    <x v="6"/>
    <n v="360000"/>
    <n v="0"/>
  </r>
  <r>
    <s v="N031"/>
    <x v="6"/>
    <n v="300000"/>
    <n v="0"/>
  </r>
  <r>
    <s v="N031"/>
    <x v="6"/>
    <n v="350000"/>
    <n v="0"/>
  </r>
  <r>
    <s v="N031"/>
    <x v="6"/>
    <n v="420000"/>
    <n v="0"/>
  </r>
  <r>
    <s v="N031"/>
    <x v="6"/>
    <n v="350000"/>
    <n v="0"/>
  </r>
  <r>
    <s v="N031"/>
    <x v="6"/>
    <n v="420000"/>
    <n v="0"/>
  </r>
  <r>
    <s v="N031"/>
    <x v="6"/>
    <n v="540000"/>
    <n v="0"/>
  </r>
  <r>
    <s v="N031"/>
    <x v="6"/>
    <n v="300000"/>
    <n v="0"/>
  </r>
  <r>
    <s v="N031"/>
    <x v="6"/>
    <n v="540000"/>
    <n v="0"/>
  </r>
  <r>
    <s v="N031"/>
    <x v="6"/>
    <n v="400000"/>
    <n v="0"/>
  </r>
  <r>
    <s v="N031"/>
    <x v="6"/>
    <n v="420000"/>
    <n v="0"/>
  </r>
  <r>
    <s v="N038"/>
    <x v="7"/>
    <n v="40000"/>
    <n v="0"/>
  </r>
  <r>
    <s v="N038"/>
    <x v="7"/>
    <n v="40000"/>
    <n v="0"/>
  </r>
  <r>
    <s v="N038"/>
    <x v="7"/>
    <n v="40000"/>
    <n v="0"/>
  </r>
  <r>
    <s v="N038"/>
    <x v="7"/>
    <n v="40000"/>
    <n v="0"/>
  </r>
  <r>
    <s v="N038"/>
    <x v="7"/>
    <n v="40000"/>
    <n v="0"/>
  </r>
  <r>
    <s v="N038"/>
    <x v="7"/>
    <n v="20000"/>
    <n v="0"/>
  </r>
  <r>
    <s v="N038"/>
    <x v="7"/>
    <n v="40000"/>
    <n v="0"/>
  </r>
  <r>
    <s v="N038"/>
    <x v="7"/>
    <n v="40000"/>
    <n v="0"/>
  </r>
  <r>
    <s v="N038"/>
    <x v="7"/>
    <n v="40000"/>
    <n v="0"/>
  </r>
  <r>
    <s v="N038"/>
    <x v="7"/>
    <n v="40000"/>
    <n v="0"/>
  </r>
  <r>
    <s v="N038"/>
    <x v="7"/>
    <n v="40000"/>
    <n v="0"/>
  </r>
  <r>
    <s v="N038"/>
    <x v="7"/>
    <n v="40000"/>
    <n v="0"/>
  </r>
  <r>
    <s v="N038"/>
    <x v="7"/>
    <n v="40000"/>
    <n v="0"/>
  </r>
  <r>
    <s v="N038"/>
    <x v="7"/>
    <n v="40000"/>
    <n v="0"/>
  </r>
  <r>
    <s v="N038"/>
    <x v="7"/>
    <n v="40000"/>
    <n v="0"/>
  </r>
  <r>
    <s v="N038"/>
    <x v="7"/>
    <n v="20000"/>
    <n v="0"/>
  </r>
  <r>
    <s v="N039"/>
    <x v="8"/>
    <n v="53333.33"/>
    <n v="0"/>
  </r>
  <r>
    <s v="N039"/>
    <x v="8"/>
    <n v="53333.33"/>
    <n v="0"/>
  </r>
  <r>
    <s v="N039"/>
    <x v="8"/>
    <n v="53333.33"/>
    <n v="0"/>
  </r>
  <r>
    <s v="N039"/>
    <x v="8"/>
    <n v="53333.33"/>
    <n v="0"/>
  </r>
  <r>
    <s v="N039"/>
    <x v="8"/>
    <n v="53333.33"/>
    <n v="0"/>
  </r>
  <r>
    <s v="N039"/>
    <x v="8"/>
    <n v="53333.33"/>
    <n v="0"/>
  </r>
  <r>
    <s v="N039"/>
    <x v="8"/>
    <n v="53333.33"/>
    <n v="0"/>
  </r>
  <r>
    <s v="N039"/>
    <x v="8"/>
    <n v="53333.33"/>
    <n v="0"/>
  </r>
  <r>
    <s v="N039"/>
    <x v="8"/>
    <n v="53333.33"/>
    <n v="0"/>
  </r>
  <r>
    <s v="N039"/>
    <x v="8"/>
    <n v="53333.33"/>
    <n v="0"/>
  </r>
  <r>
    <s v="N039"/>
    <x v="8"/>
    <n v="53333.33"/>
    <n v="0"/>
  </r>
  <r>
    <s v="N039"/>
    <x v="8"/>
    <n v="53333.33"/>
    <n v="0"/>
  </r>
  <r>
    <s v="N039"/>
    <x v="8"/>
    <n v="53333.33"/>
    <n v="0"/>
  </r>
  <r>
    <s v="N039"/>
    <x v="8"/>
    <n v="53333.33"/>
    <n v="0"/>
  </r>
  <r>
    <s v="N039"/>
    <x v="8"/>
    <n v="53333.33"/>
    <n v="0"/>
  </r>
  <r>
    <s v="N039"/>
    <x v="8"/>
    <n v="53333.33"/>
    <n v="0"/>
  </r>
  <r>
    <s v="N039"/>
    <x v="8"/>
    <n v="53333.33"/>
    <n v="0"/>
  </r>
  <r>
    <s v="N039"/>
    <x v="8"/>
    <n v="53333.33"/>
    <n v="0"/>
  </r>
  <r>
    <s v="N039"/>
    <x v="8"/>
    <n v="53333.33"/>
    <n v="0"/>
  </r>
  <r>
    <s v="N039"/>
    <x v="8"/>
    <n v="53333.33"/>
    <n v="0"/>
  </r>
  <r>
    <s v="N039"/>
    <x v="8"/>
    <n v="53333.33"/>
    <n v="0"/>
  </r>
  <r>
    <s v="N039"/>
    <x v="8"/>
    <n v="53333.33"/>
    <n v="0"/>
  </r>
  <r>
    <s v="N039"/>
    <x v="8"/>
    <n v="53333.33"/>
    <n v="0"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  <r>
    <m/>
    <x v="9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a dinámica2" cacheId="6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F3:H14" firstHeaderRow="0" firstDataRow="1" firstDataCol="1"/>
  <pivotFields count="4">
    <pivotField showAll="0"/>
    <pivotField axis="axisRow" showAll="0">
      <items count="11">
        <item x="6"/>
        <item x="5"/>
        <item x="8"/>
        <item x="1"/>
        <item x="7"/>
        <item x="3"/>
        <item x="2"/>
        <item x="4"/>
        <item x="0"/>
        <item x="9"/>
        <item t="default"/>
      </items>
    </pivotField>
    <pivotField dataField="1" showAll="0">
      <items count="25">
        <item x="5"/>
        <item x="19"/>
        <item x="21"/>
        <item x="4"/>
        <item x="22"/>
        <item x="20"/>
        <item x="1"/>
        <item x="2"/>
        <item x="0"/>
        <item x="3"/>
        <item x="16"/>
        <item x="12"/>
        <item x="14"/>
        <item x="7"/>
        <item x="6"/>
        <item x="15"/>
        <item x="13"/>
        <item x="18"/>
        <item x="17"/>
        <item x="10"/>
        <item x="8"/>
        <item x="11"/>
        <item x="9"/>
        <item x="23"/>
        <item t="default"/>
      </items>
    </pivotField>
    <pivotField dataField="1" showAll="0">
      <items count="8">
        <item x="0"/>
        <item x="1"/>
        <item x="2"/>
        <item x="3"/>
        <item x="4"/>
        <item x="5"/>
        <item x="6"/>
        <item t="default"/>
      </items>
    </pivotField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Asignación" fld="2" baseField="1" baseItem="0"/>
    <dataField name="Suma de Deducción" fld="3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 dinámica3" cacheId="7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F5:H16" firstHeaderRow="0" firstDataRow="1" firstDataCol="1"/>
  <pivotFields count="4">
    <pivotField showAll="0"/>
    <pivotField axis="axisRow" showAll="0">
      <items count="11">
        <item x="6"/>
        <item x="5"/>
        <item x="8"/>
        <item x="1"/>
        <item x="7"/>
        <item x="3"/>
        <item x="2"/>
        <item x="4"/>
        <item x="0"/>
        <item x="9"/>
        <item t="default"/>
      </items>
    </pivotField>
    <pivotField dataField="1" showAll="0"/>
    <pivotField dataField="1" showAll="0"/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Asignación" fld="2" baseField="1" baseItem="3"/>
    <dataField name="Suma de Deducción" fld="3" baseField="1" baseItem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0"/>
    <pageSetUpPr fitToPage="1"/>
  </sheetPr>
  <dimension ref="A1:H509"/>
  <sheetViews>
    <sheetView workbookViewId="0">
      <selection activeCell="D12" sqref="D12"/>
    </sheetView>
  </sheetViews>
  <sheetFormatPr baseColWidth="10" defaultRowHeight="15" x14ac:dyDescent="0.2"/>
  <cols>
    <col min="1" max="1" width="15.33203125" style="1" bestFit="1" customWidth="1"/>
    <col min="2" max="2" width="10.1640625" style="1" bestFit="1" customWidth="1"/>
    <col min="3" max="3" width="58.83203125" style="1" customWidth="1"/>
    <col min="4" max="4" width="25.33203125" style="1" bestFit="1" customWidth="1"/>
    <col min="5" max="5" width="31.5" style="2" customWidth="1"/>
    <col min="6" max="6" width="25.33203125" style="1" customWidth="1"/>
    <col min="7" max="7" width="26.1640625" style="1" bestFit="1" customWidth="1"/>
    <col min="8" max="8" width="44.83203125" style="1" customWidth="1"/>
    <col min="9" max="16384" width="12" style="1"/>
  </cols>
  <sheetData>
    <row r="1" spans="1:8" ht="15.75" thickBot="1" x14ac:dyDescent="0.25">
      <c r="C1" s="199" t="s">
        <v>0</v>
      </c>
      <c r="D1" s="200">
        <v>332340891.57999998</v>
      </c>
    </row>
    <row r="2" spans="1:8" x14ac:dyDescent="0.2">
      <c r="C2" s="201" t="s">
        <v>1</v>
      </c>
      <c r="D2" s="202">
        <v>12723391193.679996</v>
      </c>
      <c r="E2" s="2" t="s">
        <v>1646</v>
      </c>
    </row>
    <row r="3" spans="1:8" x14ac:dyDescent="0.2">
      <c r="C3" s="203" t="s">
        <v>2</v>
      </c>
      <c r="D3" s="204">
        <v>-22628586.190000001</v>
      </c>
      <c r="E3" s="2" t="s">
        <v>1646</v>
      </c>
    </row>
    <row r="4" spans="1:8" x14ac:dyDescent="0.2">
      <c r="C4" s="205" t="s">
        <v>3</v>
      </c>
      <c r="D4" s="206">
        <v>-630278055.580001</v>
      </c>
      <c r="E4" s="2" t="s">
        <v>1645</v>
      </c>
      <c r="F4" s="1" t="s">
        <v>1643</v>
      </c>
      <c r="G4" s="1" t="s">
        <v>1644</v>
      </c>
    </row>
    <row r="5" spans="1:8" x14ac:dyDescent="0.2">
      <c r="C5" s="207" t="s">
        <v>4</v>
      </c>
      <c r="D5" s="208">
        <v>-5631593705.04</v>
      </c>
      <c r="E5" s="2" t="s">
        <v>1647</v>
      </c>
      <c r="F5" s="2">
        <f>+D2</f>
        <v>12723391193.679996</v>
      </c>
      <c r="G5" s="2">
        <f>+D3+D4+D5+D8</f>
        <v>-12509705613.490002</v>
      </c>
    </row>
    <row r="6" spans="1:8" x14ac:dyDescent="0.2">
      <c r="C6" s="209" t="s">
        <v>5</v>
      </c>
      <c r="D6" s="210"/>
      <c r="F6" s="2">
        <f>+'1112001'!G263</f>
        <v>12723391193.68</v>
      </c>
      <c r="G6" s="2">
        <f>+'1112001'!H263</f>
        <v>12509705613.49</v>
      </c>
    </row>
    <row r="7" spans="1:8" x14ac:dyDescent="0.2">
      <c r="C7" s="211" t="s">
        <v>6</v>
      </c>
      <c r="D7" s="196"/>
      <c r="F7" s="2"/>
      <c r="G7" s="2">
        <f>+G5+G6</f>
        <v>0</v>
      </c>
    </row>
    <row r="8" spans="1:8" x14ac:dyDescent="0.2">
      <c r="C8" s="212" t="s">
        <v>1310</v>
      </c>
      <c r="D8" s="213">
        <v>-6225205266.6800003</v>
      </c>
    </row>
    <row r="9" spans="1:8" ht="15.75" thickBot="1" x14ac:dyDescent="0.25">
      <c r="C9" s="214"/>
      <c r="D9" s="215"/>
    </row>
    <row r="10" spans="1:8" x14ac:dyDescent="0.2">
      <c r="C10" s="193" t="s">
        <v>1398</v>
      </c>
      <c r="D10" s="194">
        <f>SUBTOTAL(9,D1:D8)</f>
        <v>546026471.76999378</v>
      </c>
    </row>
    <row r="11" spans="1:8" x14ac:dyDescent="0.2">
      <c r="C11" s="195" t="s">
        <v>7</v>
      </c>
      <c r="D11" s="196">
        <v>546026471.76999998</v>
      </c>
    </row>
    <row r="12" spans="1:8" ht="15.75" thickBot="1" x14ac:dyDescent="0.25">
      <c r="C12" s="197" t="s">
        <v>8</v>
      </c>
      <c r="D12" s="198">
        <f>+D10-D11</f>
        <v>-6.198883056640625E-6</v>
      </c>
    </row>
    <row r="14" spans="1:8" x14ac:dyDescent="0.2">
      <c r="A14" s="3"/>
      <c r="B14" s="3"/>
      <c r="C14" s="4" t="s">
        <v>9</v>
      </c>
      <c r="D14" s="3"/>
      <c r="E14" s="32"/>
      <c r="F14" s="5">
        <v>332340891.57999998</v>
      </c>
      <c r="G14" s="3"/>
    </row>
    <row r="15" spans="1:8" s="130" customFormat="1" ht="15.75" x14ac:dyDescent="0.2">
      <c r="A15" s="128" t="s">
        <v>10</v>
      </c>
      <c r="B15" s="128" t="s">
        <v>11</v>
      </c>
      <c r="C15" s="128" t="s">
        <v>12</v>
      </c>
      <c r="D15" s="128" t="s">
        <v>13</v>
      </c>
      <c r="E15" s="129" t="s">
        <v>14</v>
      </c>
      <c r="F15" s="128" t="s">
        <v>15</v>
      </c>
      <c r="G15" s="128" t="s">
        <v>16</v>
      </c>
      <c r="H15" s="128" t="s">
        <v>1360</v>
      </c>
    </row>
    <row r="16" spans="1:8" hidden="1" x14ac:dyDescent="0.2">
      <c r="A16" s="6">
        <v>44136</v>
      </c>
      <c r="B16" s="7">
        <v>3028</v>
      </c>
      <c r="C16" s="8" t="s">
        <v>17</v>
      </c>
      <c r="D16" s="9">
        <v>44136</v>
      </c>
      <c r="E16" s="10"/>
      <c r="F16" s="11">
        <v>2668704.2200000002</v>
      </c>
      <c r="G16" s="11">
        <v>335009595.80000001</v>
      </c>
    </row>
    <row r="17" spans="1:8" hidden="1" x14ac:dyDescent="0.2">
      <c r="A17" s="6">
        <v>44136</v>
      </c>
      <c r="B17" s="7">
        <v>3029</v>
      </c>
      <c r="C17" s="8" t="s">
        <v>18</v>
      </c>
      <c r="D17" s="9">
        <v>44136</v>
      </c>
      <c r="E17" s="10"/>
      <c r="F17" s="11">
        <v>448574422.33999997</v>
      </c>
      <c r="G17" s="11">
        <v>783584018.13999999</v>
      </c>
    </row>
    <row r="18" spans="1:8" hidden="1" x14ac:dyDescent="0.2">
      <c r="A18" s="6">
        <v>44137</v>
      </c>
      <c r="B18" s="7">
        <v>3030</v>
      </c>
      <c r="C18" s="8" t="s">
        <v>18</v>
      </c>
      <c r="D18" s="9">
        <v>44137</v>
      </c>
      <c r="E18" s="10"/>
      <c r="F18" s="11">
        <v>78264464.409999996</v>
      </c>
      <c r="G18" s="11">
        <v>861848482.54999995</v>
      </c>
    </row>
    <row r="19" spans="1:8" hidden="1" x14ac:dyDescent="0.2">
      <c r="A19" s="19">
        <v>44137</v>
      </c>
      <c r="B19" s="20">
        <v>3031</v>
      </c>
      <c r="C19" s="21" t="s">
        <v>19</v>
      </c>
      <c r="D19" s="22">
        <v>44137</v>
      </c>
      <c r="E19" s="33">
        <v>48189</v>
      </c>
      <c r="F19" s="24"/>
      <c r="G19" s="23">
        <v>861800293.54999995</v>
      </c>
    </row>
    <row r="20" spans="1:8" s="75" customFormat="1" ht="15.75" hidden="1" x14ac:dyDescent="0.25">
      <c r="A20" s="131">
        <v>44137</v>
      </c>
      <c r="B20" s="132">
        <v>3032</v>
      </c>
      <c r="C20" s="133" t="s">
        <v>20</v>
      </c>
      <c r="D20" s="134">
        <v>44137</v>
      </c>
      <c r="E20" s="135">
        <v>8819855.2400000002</v>
      </c>
      <c r="F20" s="136"/>
      <c r="G20" s="137">
        <v>852980438.30999994</v>
      </c>
      <c r="H20" s="139" t="s">
        <v>1345</v>
      </c>
    </row>
    <row r="21" spans="1:8" hidden="1" x14ac:dyDescent="0.2">
      <c r="A21" s="19">
        <v>44137</v>
      </c>
      <c r="B21" s="20">
        <v>3033</v>
      </c>
      <c r="C21" s="21" t="s">
        <v>21</v>
      </c>
      <c r="D21" s="22">
        <v>44137</v>
      </c>
      <c r="E21" s="33">
        <v>22049.64</v>
      </c>
      <c r="F21" s="24"/>
      <c r="G21" s="23">
        <v>852958388.66999996</v>
      </c>
    </row>
    <row r="22" spans="1:8" s="75" customFormat="1" ht="15.75" hidden="1" x14ac:dyDescent="0.25">
      <c r="A22" s="100">
        <v>44137</v>
      </c>
      <c r="B22" s="101">
        <v>3034</v>
      </c>
      <c r="C22" s="102" t="s">
        <v>20</v>
      </c>
      <c r="D22" s="103">
        <v>44137</v>
      </c>
      <c r="E22" s="104">
        <v>25012543.260000002</v>
      </c>
      <c r="F22" s="105"/>
      <c r="G22" s="106">
        <v>827945845.40999997</v>
      </c>
      <c r="H22" s="192" t="s">
        <v>1365</v>
      </c>
    </row>
    <row r="23" spans="1:8" hidden="1" x14ac:dyDescent="0.2">
      <c r="A23" s="19">
        <v>44137</v>
      </c>
      <c r="B23" s="20">
        <v>3035</v>
      </c>
      <c r="C23" s="21" t="s">
        <v>21</v>
      </c>
      <c r="D23" s="22">
        <v>44137</v>
      </c>
      <c r="E23" s="33">
        <v>62531.360000000001</v>
      </c>
      <c r="F23" s="24"/>
      <c r="G23" s="23">
        <v>827883314.04999995</v>
      </c>
    </row>
    <row r="24" spans="1:8" s="75" customFormat="1" hidden="1" x14ac:dyDescent="0.2">
      <c r="A24" s="100">
        <v>44137</v>
      </c>
      <c r="B24" s="101">
        <v>3036</v>
      </c>
      <c r="C24" s="102" t="s">
        <v>22</v>
      </c>
      <c r="D24" s="103">
        <v>44137</v>
      </c>
      <c r="E24" s="104">
        <v>33985138.700000003</v>
      </c>
      <c r="F24" s="105"/>
      <c r="G24" s="106">
        <v>793898175.35000002</v>
      </c>
      <c r="H24" s="107"/>
    </row>
    <row r="25" spans="1:8" hidden="1" x14ac:dyDescent="0.2">
      <c r="A25" s="19">
        <v>44137</v>
      </c>
      <c r="B25" s="20">
        <v>3037</v>
      </c>
      <c r="C25" s="21" t="s">
        <v>21</v>
      </c>
      <c r="D25" s="22">
        <v>44137</v>
      </c>
      <c r="E25" s="33">
        <v>84962.85</v>
      </c>
      <c r="F25" s="24"/>
      <c r="G25" s="23">
        <v>793813212.5</v>
      </c>
    </row>
    <row r="26" spans="1:8" s="75" customFormat="1" ht="15.75" hidden="1" x14ac:dyDescent="0.25">
      <c r="A26" s="131">
        <v>44137</v>
      </c>
      <c r="B26" s="132">
        <v>3038</v>
      </c>
      <c r="C26" s="133" t="s">
        <v>23</v>
      </c>
      <c r="D26" s="134">
        <v>44137</v>
      </c>
      <c r="E26" s="135">
        <v>11100000</v>
      </c>
      <c r="F26" s="136"/>
      <c r="G26" s="137">
        <v>782713212.5</v>
      </c>
      <c r="H26" s="139" t="s">
        <v>1363</v>
      </c>
    </row>
    <row r="27" spans="1:8" hidden="1" x14ac:dyDescent="0.2">
      <c r="A27" s="19">
        <v>44137</v>
      </c>
      <c r="B27" s="20">
        <v>3039</v>
      </c>
      <c r="C27" s="21" t="s">
        <v>21</v>
      </c>
      <c r="D27" s="22">
        <v>44137</v>
      </c>
      <c r="E27" s="33">
        <v>27750</v>
      </c>
      <c r="F27" s="24"/>
      <c r="G27" s="23">
        <v>782685462.5</v>
      </c>
    </row>
    <row r="28" spans="1:8" s="75" customFormat="1" ht="15.75" hidden="1" x14ac:dyDescent="0.25">
      <c r="A28" s="131">
        <v>44137</v>
      </c>
      <c r="B28" s="132">
        <v>3040</v>
      </c>
      <c r="C28" s="133" t="s">
        <v>24</v>
      </c>
      <c r="D28" s="134">
        <v>44137</v>
      </c>
      <c r="E28" s="135">
        <v>2700000</v>
      </c>
      <c r="F28" s="136"/>
      <c r="G28" s="137">
        <v>779985462.5</v>
      </c>
      <c r="H28" s="139" t="s">
        <v>1364</v>
      </c>
    </row>
    <row r="29" spans="1:8" hidden="1" x14ac:dyDescent="0.2">
      <c r="A29" s="19">
        <v>44137</v>
      </c>
      <c r="B29" s="20">
        <v>3041</v>
      </c>
      <c r="C29" s="21" t="s">
        <v>21</v>
      </c>
      <c r="D29" s="22">
        <v>44137</v>
      </c>
      <c r="E29" s="33">
        <v>6750</v>
      </c>
      <c r="F29" s="24"/>
      <c r="G29" s="23">
        <v>779978712.5</v>
      </c>
    </row>
    <row r="30" spans="1:8" s="75" customFormat="1" hidden="1" x14ac:dyDescent="0.2">
      <c r="A30" s="100">
        <v>44137</v>
      </c>
      <c r="B30" s="101">
        <v>3042</v>
      </c>
      <c r="C30" s="102" t="s">
        <v>25</v>
      </c>
      <c r="D30" s="103">
        <v>44137</v>
      </c>
      <c r="E30" s="104">
        <v>15776000</v>
      </c>
      <c r="F30" s="105"/>
      <c r="G30" s="106">
        <v>764202712.5</v>
      </c>
      <c r="H30" s="107"/>
    </row>
    <row r="31" spans="1:8" hidden="1" x14ac:dyDescent="0.2">
      <c r="A31" s="19">
        <v>44137</v>
      </c>
      <c r="B31" s="20">
        <v>3043</v>
      </c>
      <c r="C31" s="21" t="s">
        <v>21</v>
      </c>
      <c r="D31" s="22">
        <v>44137</v>
      </c>
      <c r="E31" s="33">
        <v>39440</v>
      </c>
      <c r="F31" s="24"/>
      <c r="G31" s="23">
        <v>764163272.5</v>
      </c>
    </row>
    <row r="32" spans="1:8" s="75" customFormat="1" hidden="1" x14ac:dyDescent="0.2">
      <c r="A32" s="100">
        <v>44137</v>
      </c>
      <c r="B32" s="101">
        <v>3044</v>
      </c>
      <c r="C32" s="102" t="s">
        <v>20</v>
      </c>
      <c r="D32" s="103">
        <v>44137</v>
      </c>
      <c r="E32" s="104">
        <v>12136566.42</v>
      </c>
      <c r="F32" s="105"/>
      <c r="G32" s="106">
        <v>752026706.08000004</v>
      </c>
      <c r="H32" s="107"/>
    </row>
    <row r="33" spans="1:8" hidden="1" x14ac:dyDescent="0.2">
      <c r="A33" s="19">
        <v>44137</v>
      </c>
      <c r="B33" s="20">
        <v>3045</v>
      </c>
      <c r="C33" s="21" t="s">
        <v>21</v>
      </c>
      <c r="D33" s="22">
        <v>44137</v>
      </c>
      <c r="E33" s="33">
        <v>30341.42</v>
      </c>
      <c r="F33" s="24"/>
      <c r="G33" s="23">
        <v>751996364.65999997</v>
      </c>
    </row>
    <row r="34" spans="1:8" s="75" customFormat="1" hidden="1" x14ac:dyDescent="0.2">
      <c r="A34" s="100">
        <v>44137</v>
      </c>
      <c r="B34" s="101">
        <v>3046</v>
      </c>
      <c r="C34" s="102" t="s">
        <v>26</v>
      </c>
      <c r="D34" s="103">
        <v>44137</v>
      </c>
      <c r="E34" s="104">
        <v>46587646.289999999</v>
      </c>
      <c r="F34" s="105"/>
      <c r="G34" s="106">
        <v>705408718.37</v>
      </c>
      <c r="H34" s="107"/>
    </row>
    <row r="35" spans="1:8" s="75" customFormat="1" hidden="1" x14ac:dyDescent="0.2">
      <c r="A35" s="100">
        <v>44137</v>
      </c>
      <c r="B35" s="101">
        <v>3047</v>
      </c>
      <c r="C35" s="102" t="s">
        <v>26</v>
      </c>
      <c r="D35" s="103">
        <v>44137</v>
      </c>
      <c r="E35" s="104">
        <v>185474232.19</v>
      </c>
      <c r="F35" s="105"/>
      <c r="G35" s="106">
        <v>519934486.18000001</v>
      </c>
      <c r="H35" s="107"/>
    </row>
    <row r="36" spans="1:8" s="75" customFormat="1" ht="15.75" hidden="1" x14ac:dyDescent="0.25">
      <c r="A36" s="131">
        <v>44137</v>
      </c>
      <c r="B36" s="132">
        <v>3048</v>
      </c>
      <c r="C36" s="133" t="s">
        <v>26</v>
      </c>
      <c r="D36" s="134">
        <v>44137</v>
      </c>
      <c r="E36" s="135">
        <v>180000000</v>
      </c>
      <c r="F36" s="136"/>
      <c r="G36" s="137">
        <v>339934486.18000001</v>
      </c>
      <c r="H36" s="139" t="s">
        <v>1346</v>
      </c>
    </row>
    <row r="37" spans="1:8" s="75" customFormat="1" hidden="1" x14ac:dyDescent="0.2">
      <c r="A37" s="100">
        <v>44137</v>
      </c>
      <c r="B37" s="101">
        <v>3049</v>
      </c>
      <c r="C37" s="102" t="s">
        <v>26</v>
      </c>
      <c r="D37" s="103">
        <v>44137</v>
      </c>
      <c r="E37" s="104">
        <v>92391809.120000005</v>
      </c>
      <c r="F37" s="105"/>
      <c r="G37" s="106">
        <v>247542677.06</v>
      </c>
      <c r="H37" s="107"/>
    </row>
    <row r="38" spans="1:8" hidden="1" x14ac:dyDescent="0.2">
      <c r="A38" s="6">
        <v>44138</v>
      </c>
      <c r="B38" s="7">
        <v>3050</v>
      </c>
      <c r="C38" s="8" t="s">
        <v>17</v>
      </c>
      <c r="D38" s="9">
        <v>44138</v>
      </c>
      <c r="E38" s="10"/>
      <c r="F38" s="11">
        <v>2534758.62</v>
      </c>
      <c r="G38" s="11">
        <v>250077435.68000001</v>
      </c>
    </row>
    <row r="39" spans="1:8" hidden="1" x14ac:dyDescent="0.2">
      <c r="A39" s="6">
        <v>44138</v>
      </c>
      <c r="B39" s="7">
        <v>3051</v>
      </c>
      <c r="C39" s="8" t="s">
        <v>18</v>
      </c>
      <c r="D39" s="9">
        <v>44138</v>
      </c>
      <c r="E39" s="10"/>
      <c r="F39" s="11">
        <v>300668846.25999999</v>
      </c>
      <c r="G39" s="11">
        <v>550746281.94000006</v>
      </c>
    </row>
    <row r="40" spans="1:8" s="75" customFormat="1" ht="15.75" hidden="1" x14ac:dyDescent="0.25">
      <c r="A40" s="131">
        <v>44138</v>
      </c>
      <c r="B40" s="132">
        <v>3052</v>
      </c>
      <c r="C40" s="133" t="s">
        <v>26</v>
      </c>
      <c r="D40" s="134">
        <v>44138</v>
      </c>
      <c r="E40" s="135">
        <v>34570818.18</v>
      </c>
      <c r="F40" s="136"/>
      <c r="G40" s="137">
        <v>516175463.75999999</v>
      </c>
      <c r="H40" s="190" t="s">
        <v>1393</v>
      </c>
    </row>
    <row r="41" spans="1:8" s="75" customFormat="1" hidden="1" x14ac:dyDescent="0.2">
      <c r="A41" s="100">
        <v>44138</v>
      </c>
      <c r="B41" s="101">
        <v>3053</v>
      </c>
      <c r="C41" s="102" t="s">
        <v>27</v>
      </c>
      <c r="D41" s="103">
        <v>44138</v>
      </c>
      <c r="E41" s="104">
        <v>3676500</v>
      </c>
      <c r="F41" s="105"/>
      <c r="G41" s="106">
        <v>512498963.75999999</v>
      </c>
      <c r="H41" s="107"/>
    </row>
    <row r="42" spans="1:8" hidden="1" x14ac:dyDescent="0.2">
      <c r="A42" s="19">
        <v>44138</v>
      </c>
      <c r="B42" s="20">
        <v>3054</v>
      </c>
      <c r="C42" s="21" t="s">
        <v>21</v>
      </c>
      <c r="D42" s="22">
        <v>44138</v>
      </c>
      <c r="E42" s="33">
        <v>9191.25</v>
      </c>
      <c r="F42" s="24"/>
      <c r="G42" s="23">
        <v>512489772.50999999</v>
      </c>
    </row>
    <row r="43" spans="1:8" s="75" customFormat="1" hidden="1" x14ac:dyDescent="0.2">
      <c r="A43" s="100">
        <v>44138</v>
      </c>
      <c r="B43" s="101">
        <v>3055</v>
      </c>
      <c r="C43" s="102" t="s">
        <v>28</v>
      </c>
      <c r="D43" s="103">
        <v>44138</v>
      </c>
      <c r="E43" s="104">
        <v>23507895.440000001</v>
      </c>
      <c r="F43" s="105"/>
      <c r="G43" s="106">
        <v>488981877.06999999</v>
      </c>
      <c r="H43" s="107"/>
    </row>
    <row r="44" spans="1:8" hidden="1" x14ac:dyDescent="0.2">
      <c r="A44" s="19">
        <v>44138</v>
      </c>
      <c r="B44" s="20">
        <v>3056</v>
      </c>
      <c r="C44" s="21" t="s">
        <v>21</v>
      </c>
      <c r="D44" s="22">
        <v>44138</v>
      </c>
      <c r="E44" s="33">
        <v>58769.74</v>
      </c>
      <c r="F44" s="24"/>
      <c r="G44" s="23">
        <v>488923107.32999998</v>
      </c>
    </row>
    <row r="45" spans="1:8" s="75" customFormat="1" hidden="1" x14ac:dyDescent="0.2">
      <c r="A45" s="100">
        <v>44138</v>
      </c>
      <c r="B45" s="101">
        <v>3057</v>
      </c>
      <c r="C45" s="102" t="s">
        <v>29</v>
      </c>
      <c r="D45" s="103">
        <v>44138</v>
      </c>
      <c r="E45" s="104">
        <v>41403600.25</v>
      </c>
      <c r="F45" s="105"/>
      <c r="G45" s="106">
        <v>447519507.07999998</v>
      </c>
      <c r="H45" s="107"/>
    </row>
    <row r="46" spans="1:8" hidden="1" x14ac:dyDescent="0.2">
      <c r="A46" s="19">
        <v>44138</v>
      </c>
      <c r="B46" s="20">
        <v>3058</v>
      </c>
      <c r="C46" s="21" t="s">
        <v>21</v>
      </c>
      <c r="D46" s="22">
        <v>44138</v>
      </c>
      <c r="E46" s="33">
        <v>103509</v>
      </c>
      <c r="F46" s="24"/>
      <c r="G46" s="23">
        <v>447415998.07999998</v>
      </c>
    </row>
    <row r="47" spans="1:8" s="75" customFormat="1" hidden="1" x14ac:dyDescent="0.2">
      <c r="A47" s="100">
        <v>44138</v>
      </c>
      <c r="B47" s="101">
        <v>3059</v>
      </c>
      <c r="C47" s="102" t="s">
        <v>30</v>
      </c>
      <c r="D47" s="103">
        <v>44138</v>
      </c>
      <c r="E47" s="104">
        <v>57540285.140000001</v>
      </c>
      <c r="F47" s="105"/>
      <c r="G47" s="106">
        <v>389875712.94</v>
      </c>
      <c r="H47" s="107"/>
    </row>
    <row r="48" spans="1:8" hidden="1" x14ac:dyDescent="0.2">
      <c r="A48" s="19">
        <v>44138</v>
      </c>
      <c r="B48" s="20">
        <v>3060</v>
      </c>
      <c r="C48" s="21" t="s">
        <v>21</v>
      </c>
      <c r="D48" s="22">
        <v>44138</v>
      </c>
      <c r="E48" s="33">
        <v>143850.71</v>
      </c>
      <c r="F48" s="24"/>
      <c r="G48" s="23">
        <v>389731862.23000002</v>
      </c>
    </row>
    <row r="49" spans="1:8" s="75" customFormat="1" hidden="1" x14ac:dyDescent="0.2">
      <c r="A49" s="100">
        <v>44138</v>
      </c>
      <c r="B49" s="101">
        <v>3061</v>
      </c>
      <c r="C49" s="102" t="s">
        <v>31</v>
      </c>
      <c r="D49" s="103">
        <v>44138</v>
      </c>
      <c r="E49" s="104">
        <v>67361324.340000004</v>
      </c>
      <c r="F49" s="105"/>
      <c r="G49" s="106">
        <v>322370537.88999999</v>
      </c>
      <c r="H49" s="107"/>
    </row>
    <row r="50" spans="1:8" hidden="1" x14ac:dyDescent="0.2">
      <c r="A50" s="19">
        <v>44138</v>
      </c>
      <c r="B50" s="20">
        <v>3062</v>
      </c>
      <c r="C50" s="21" t="s">
        <v>21</v>
      </c>
      <c r="D50" s="22">
        <v>44138</v>
      </c>
      <c r="E50" s="33">
        <v>168403.31</v>
      </c>
      <c r="F50" s="24"/>
      <c r="G50" s="23">
        <v>322202134.57999998</v>
      </c>
    </row>
    <row r="51" spans="1:8" s="75" customFormat="1" hidden="1" x14ac:dyDescent="0.2">
      <c r="A51" s="100">
        <v>44138</v>
      </c>
      <c r="B51" s="101">
        <v>3063</v>
      </c>
      <c r="C51" s="102" t="s">
        <v>32</v>
      </c>
      <c r="D51" s="103">
        <v>44138</v>
      </c>
      <c r="E51" s="104">
        <v>34139981.219999999</v>
      </c>
      <c r="F51" s="105"/>
      <c r="G51" s="106">
        <v>288062153.36000001</v>
      </c>
      <c r="H51" s="107"/>
    </row>
    <row r="52" spans="1:8" hidden="1" x14ac:dyDescent="0.2">
      <c r="A52" s="19">
        <v>44138</v>
      </c>
      <c r="B52" s="20">
        <v>3064</v>
      </c>
      <c r="C52" s="21" t="s">
        <v>21</v>
      </c>
      <c r="D52" s="22">
        <v>44138</v>
      </c>
      <c r="E52" s="33">
        <v>85349.95</v>
      </c>
      <c r="F52" s="24"/>
      <c r="G52" s="23">
        <v>287976803.41000003</v>
      </c>
    </row>
    <row r="53" spans="1:8" s="75" customFormat="1" ht="15.75" hidden="1" x14ac:dyDescent="0.25">
      <c r="A53" s="131">
        <v>44138</v>
      </c>
      <c r="B53" s="132">
        <v>3065</v>
      </c>
      <c r="C53" s="133" t="s">
        <v>26</v>
      </c>
      <c r="D53" s="134">
        <v>44138</v>
      </c>
      <c r="E53" s="135">
        <v>187000000</v>
      </c>
      <c r="F53" s="136"/>
      <c r="G53" s="137">
        <v>100976803.41</v>
      </c>
      <c r="H53" s="139" t="s">
        <v>1347</v>
      </c>
    </row>
    <row r="54" spans="1:8" s="75" customFormat="1" hidden="1" x14ac:dyDescent="0.2">
      <c r="A54" s="100">
        <v>44138</v>
      </c>
      <c r="B54" s="101">
        <v>3066</v>
      </c>
      <c r="C54" s="102" t="s">
        <v>26</v>
      </c>
      <c r="D54" s="103">
        <v>44138</v>
      </c>
      <c r="E54" s="104">
        <v>90533511.739999995</v>
      </c>
      <c r="F54" s="105"/>
      <c r="G54" s="106">
        <v>10443291.67</v>
      </c>
      <c r="H54" s="107"/>
    </row>
    <row r="55" spans="1:8" hidden="1" x14ac:dyDescent="0.2">
      <c r="A55" s="6">
        <v>44139</v>
      </c>
      <c r="B55" s="7">
        <v>3067</v>
      </c>
      <c r="C55" s="8" t="s">
        <v>17</v>
      </c>
      <c r="D55" s="9">
        <v>44139</v>
      </c>
      <c r="E55" s="10"/>
      <c r="F55" s="11">
        <v>931896.55</v>
      </c>
      <c r="G55" s="11">
        <v>11375188.220000001</v>
      </c>
    </row>
    <row r="56" spans="1:8" hidden="1" x14ac:dyDescent="0.2">
      <c r="A56" s="6">
        <v>44139</v>
      </c>
      <c r="B56" s="7">
        <v>3068</v>
      </c>
      <c r="C56" s="8" t="s">
        <v>18</v>
      </c>
      <c r="D56" s="9">
        <v>44139</v>
      </c>
      <c r="E56" s="10"/>
      <c r="F56" s="11">
        <v>278680641.22000003</v>
      </c>
      <c r="G56" s="11">
        <v>290055829.44</v>
      </c>
    </row>
    <row r="57" spans="1:8" s="75" customFormat="1" hidden="1" x14ac:dyDescent="0.2">
      <c r="A57" s="131">
        <v>44139</v>
      </c>
      <c r="B57" s="132">
        <v>3069</v>
      </c>
      <c r="C57" s="133" t="s">
        <v>26</v>
      </c>
      <c r="D57" s="134">
        <v>44139</v>
      </c>
      <c r="E57" s="135">
        <v>99173751.569999993</v>
      </c>
      <c r="F57" s="136"/>
      <c r="G57" s="137">
        <v>190882077.87</v>
      </c>
      <c r="H57" s="152" t="s">
        <v>1366</v>
      </c>
    </row>
    <row r="58" spans="1:8" s="75" customFormat="1" ht="15.75" hidden="1" x14ac:dyDescent="0.25">
      <c r="A58" s="131">
        <v>44139</v>
      </c>
      <c r="B58" s="132">
        <v>3070</v>
      </c>
      <c r="C58" s="133" t="s">
        <v>26</v>
      </c>
      <c r="D58" s="134">
        <v>44139</v>
      </c>
      <c r="E58" s="135">
        <v>61425481.729999997</v>
      </c>
      <c r="F58" s="136"/>
      <c r="G58" s="137">
        <v>129456596.14</v>
      </c>
      <c r="H58" s="139" t="s">
        <v>1348</v>
      </c>
    </row>
    <row r="59" spans="1:8" s="75" customFormat="1" hidden="1" x14ac:dyDescent="0.2">
      <c r="A59" s="100">
        <v>44139</v>
      </c>
      <c r="B59" s="101">
        <v>3071</v>
      </c>
      <c r="C59" s="102" t="s">
        <v>26</v>
      </c>
      <c r="D59" s="103">
        <v>44139</v>
      </c>
      <c r="E59" s="104">
        <v>82000000</v>
      </c>
      <c r="F59" s="105"/>
      <c r="G59" s="106">
        <v>47456596.140000001</v>
      </c>
      <c r="H59" s="107"/>
    </row>
    <row r="60" spans="1:8" hidden="1" x14ac:dyDescent="0.2">
      <c r="A60" s="6">
        <v>44140</v>
      </c>
      <c r="B60" s="7">
        <v>3072</v>
      </c>
      <c r="C60" s="8" t="s">
        <v>18</v>
      </c>
      <c r="D60" s="9">
        <v>44140</v>
      </c>
      <c r="E60" s="10"/>
      <c r="F60" s="11">
        <v>249472256.22999999</v>
      </c>
      <c r="G60" s="11">
        <v>296928852.37</v>
      </c>
    </row>
    <row r="61" spans="1:8" s="75" customFormat="1" hidden="1" x14ac:dyDescent="0.2">
      <c r="A61" s="100">
        <v>44140</v>
      </c>
      <c r="B61" s="101">
        <v>3073</v>
      </c>
      <c r="C61" s="102" t="s">
        <v>26</v>
      </c>
      <c r="D61" s="103">
        <v>44140</v>
      </c>
      <c r="E61" s="104">
        <v>61825798.439999998</v>
      </c>
      <c r="F61" s="105"/>
      <c r="G61" s="106">
        <v>235103053.93000001</v>
      </c>
      <c r="H61" s="107"/>
    </row>
    <row r="62" spans="1:8" s="75" customFormat="1" ht="15.75" hidden="1" x14ac:dyDescent="0.25">
      <c r="A62" s="131">
        <v>44140</v>
      </c>
      <c r="B62" s="132">
        <v>3074</v>
      </c>
      <c r="C62" s="133" t="s">
        <v>20</v>
      </c>
      <c r="D62" s="134">
        <v>44140</v>
      </c>
      <c r="E62" s="135">
        <v>38073597.109999999</v>
      </c>
      <c r="F62" s="136"/>
      <c r="G62" s="137">
        <v>197029456.81999999</v>
      </c>
      <c r="H62" s="139" t="s">
        <v>1368</v>
      </c>
    </row>
    <row r="63" spans="1:8" hidden="1" x14ac:dyDescent="0.2">
      <c r="A63" s="19">
        <v>44140</v>
      </c>
      <c r="B63" s="20">
        <v>3075</v>
      </c>
      <c r="C63" s="21" t="s">
        <v>21</v>
      </c>
      <c r="D63" s="22">
        <v>44140</v>
      </c>
      <c r="E63" s="33">
        <v>95183.99</v>
      </c>
      <c r="F63" s="24"/>
      <c r="G63" s="23">
        <v>196934272.83000001</v>
      </c>
    </row>
    <row r="64" spans="1:8" s="75" customFormat="1" hidden="1" x14ac:dyDescent="0.2">
      <c r="A64" s="100">
        <v>44140</v>
      </c>
      <c r="B64" s="101">
        <v>3076</v>
      </c>
      <c r="C64" s="102" t="s">
        <v>26</v>
      </c>
      <c r="D64" s="103">
        <v>44140</v>
      </c>
      <c r="E64" s="104">
        <v>44142877.359999999</v>
      </c>
      <c r="F64" s="105"/>
      <c r="G64" s="106">
        <v>152791395.47</v>
      </c>
      <c r="H64" s="107"/>
    </row>
    <row r="65" spans="1:8" s="75" customFormat="1" ht="15.75" hidden="1" x14ac:dyDescent="0.25">
      <c r="A65" s="131">
        <v>44140</v>
      </c>
      <c r="B65" s="132">
        <v>3077</v>
      </c>
      <c r="C65" s="133" t="s">
        <v>26</v>
      </c>
      <c r="D65" s="134">
        <v>44140</v>
      </c>
      <c r="E65" s="135">
        <v>56160000</v>
      </c>
      <c r="F65" s="136"/>
      <c r="G65" s="137">
        <v>96631395.469999999</v>
      </c>
      <c r="H65" s="139" t="s">
        <v>1369</v>
      </c>
    </row>
    <row r="66" spans="1:8" hidden="1" x14ac:dyDescent="0.2">
      <c r="A66" s="12">
        <v>44141</v>
      </c>
      <c r="B66" s="13">
        <v>3078</v>
      </c>
      <c r="C66" s="14" t="s">
        <v>17</v>
      </c>
      <c r="D66" s="15">
        <v>44141</v>
      </c>
      <c r="E66" s="16"/>
      <c r="F66" s="17">
        <v>1129085.8600000001</v>
      </c>
      <c r="G66" s="17">
        <v>97760481.329999998</v>
      </c>
    </row>
    <row r="67" spans="1:8" hidden="1" x14ac:dyDescent="0.2">
      <c r="A67" s="6">
        <v>44141</v>
      </c>
      <c r="B67" s="7">
        <v>3079</v>
      </c>
      <c r="C67" s="8" t="s">
        <v>18</v>
      </c>
      <c r="D67" s="9">
        <v>44141</v>
      </c>
      <c r="E67" s="10"/>
      <c r="F67" s="11">
        <v>282212432.52999997</v>
      </c>
      <c r="G67" s="11">
        <v>379972913.86000001</v>
      </c>
    </row>
    <row r="68" spans="1:8" s="75" customFormat="1" hidden="1" x14ac:dyDescent="0.2">
      <c r="A68" s="100">
        <v>44141</v>
      </c>
      <c r="B68" s="101">
        <v>3080</v>
      </c>
      <c r="C68" s="102" t="s">
        <v>33</v>
      </c>
      <c r="D68" s="103">
        <v>44141</v>
      </c>
      <c r="E68" s="104">
        <v>24955495.510000002</v>
      </c>
      <c r="F68" s="105"/>
      <c r="G68" s="106">
        <v>355017418.35000002</v>
      </c>
      <c r="H68" s="107"/>
    </row>
    <row r="69" spans="1:8" hidden="1" x14ac:dyDescent="0.2">
      <c r="A69" s="19">
        <v>44141</v>
      </c>
      <c r="B69" s="20">
        <v>3081</v>
      </c>
      <c r="C69" s="25" t="s">
        <v>21</v>
      </c>
      <c r="D69" s="22">
        <v>44141</v>
      </c>
      <c r="E69" s="33">
        <v>62388.74</v>
      </c>
      <c r="F69" s="24"/>
      <c r="G69" s="23">
        <v>354955029.61000001</v>
      </c>
    </row>
    <row r="70" spans="1:8" s="75" customFormat="1" hidden="1" x14ac:dyDescent="0.2">
      <c r="A70" s="100">
        <v>44141</v>
      </c>
      <c r="B70" s="101">
        <v>3082</v>
      </c>
      <c r="C70" s="112" t="s">
        <v>34</v>
      </c>
      <c r="D70" s="103">
        <v>44141</v>
      </c>
      <c r="E70" s="104">
        <v>3596000</v>
      </c>
      <c r="F70" s="105"/>
      <c r="G70" s="106">
        <v>351359029.61000001</v>
      </c>
      <c r="H70" s="107"/>
    </row>
    <row r="71" spans="1:8" hidden="1" x14ac:dyDescent="0.2">
      <c r="A71" s="19">
        <v>44141</v>
      </c>
      <c r="B71" s="20">
        <v>3083</v>
      </c>
      <c r="C71" s="25" t="s">
        <v>21</v>
      </c>
      <c r="D71" s="22">
        <v>44141</v>
      </c>
      <c r="E71" s="33">
        <v>8990</v>
      </c>
      <c r="F71" s="24"/>
      <c r="G71" s="23">
        <v>351350039.61000001</v>
      </c>
    </row>
    <row r="72" spans="1:8" s="75" customFormat="1" hidden="1" x14ac:dyDescent="0.2">
      <c r="A72" s="100">
        <v>44141</v>
      </c>
      <c r="B72" s="101">
        <v>3084</v>
      </c>
      <c r="C72" s="112" t="s">
        <v>28</v>
      </c>
      <c r="D72" s="103">
        <v>44141</v>
      </c>
      <c r="E72" s="104">
        <v>24647208.09</v>
      </c>
      <c r="F72" s="105"/>
      <c r="G72" s="106">
        <v>326702831.51999998</v>
      </c>
      <c r="H72" s="107"/>
    </row>
    <row r="73" spans="1:8" hidden="1" x14ac:dyDescent="0.2">
      <c r="A73" s="19">
        <v>44141</v>
      </c>
      <c r="B73" s="20">
        <v>3085</v>
      </c>
      <c r="C73" s="25" t="s">
        <v>21</v>
      </c>
      <c r="D73" s="22">
        <v>44141</v>
      </c>
      <c r="E73" s="33">
        <v>61618.02</v>
      </c>
      <c r="F73" s="24"/>
      <c r="G73" s="23">
        <v>326641213.5</v>
      </c>
    </row>
    <row r="74" spans="1:8" s="75" customFormat="1" hidden="1" x14ac:dyDescent="0.2">
      <c r="A74" s="100">
        <v>44141</v>
      </c>
      <c r="B74" s="101">
        <v>3086</v>
      </c>
      <c r="C74" s="112" t="s">
        <v>27</v>
      </c>
      <c r="D74" s="103">
        <v>44141</v>
      </c>
      <c r="E74" s="104">
        <v>4149500</v>
      </c>
      <c r="F74" s="105"/>
      <c r="G74" s="106">
        <v>322491713.5</v>
      </c>
      <c r="H74" s="107"/>
    </row>
    <row r="75" spans="1:8" hidden="1" x14ac:dyDescent="0.2">
      <c r="A75" s="19">
        <v>44141</v>
      </c>
      <c r="B75" s="20">
        <v>3087</v>
      </c>
      <c r="C75" s="25" t="s">
        <v>21</v>
      </c>
      <c r="D75" s="22">
        <v>44141</v>
      </c>
      <c r="E75" s="33">
        <v>10373.75</v>
      </c>
      <c r="F75" s="24"/>
      <c r="G75" s="23">
        <v>322481339.75</v>
      </c>
    </row>
    <row r="76" spans="1:8" s="75" customFormat="1" hidden="1" x14ac:dyDescent="0.2">
      <c r="A76" s="100">
        <v>44141</v>
      </c>
      <c r="B76" s="101">
        <v>3088</v>
      </c>
      <c r="C76" s="112" t="s">
        <v>35</v>
      </c>
      <c r="D76" s="103">
        <v>44141</v>
      </c>
      <c r="E76" s="104">
        <v>32459164.710000001</v>
      </c>
      <c r="F76" s="105"/>
      <c r="G76" s="106">
        <v>290022175.04000002</v>
      </c>
      <c r="H76" s="107"/>
    </row>
    <row r="77" spans="1:8" hidden="1" x14ac:dyDescent="0.2">
      <c r="A77" s="19">
        <v>44141</v>
      </c>
      <c r="B77" s="20">
        <v>3089</v>
      </c>
      <c r="C77" s="25" t="s">
        <v>21</v>
      </c>
      <c r="D77" s="22">
        <v>44141</v>
      </c>
      <c r="E77" s="33">
        <v>81147.91</v>
      </c>
      <c r="F77" s="24"/>
      <c r="G77" s="23">
        <v>289941027.13</v>
      </c>
    </row>
    <row r="78" spans="1:8" s="75" customFormat="1" hidden="1" x14ac:dyDescent="0.2">
      <c r="A78" s="100">
        <v>44141</v>
      </c>
      <c r="B78" s="101">
        <v>3090</v>
      </c>
      <c r="C78" s="112" t="s">
        <v>27</v>
      </c>
      <c r="D78" s="103">
        <v>44141</v>
      </c>
      <c r="E78" s="104">
        <v>8148500</v>
      </c>
      <c r="F78" s="105"/>
      <c r="G78" s="106">
        <v>281792527.13</v>
      </c>
      <c r="H78" s="107"/>
    </row>
    <row r="79" spans="1:8" hidden="1" x14ac:dyDescent="0.2">
      <c r="A79" s="19">
        <v>44141</v>
      </c>
      <c r="B79" s="20">
        <v>3091</v>
      </c>
      <c r="C79" s="25" t="s">
        <v>21</v>
      </c>
      <c r="D79" s="22">
        <v>44141</v>
      </c>
      <c r="E79" s="33">
        <v>20371.25</v>
      </c>
      <c r="F79" s="24"/>
      <c r="G79" s="23">
        <v>281772155.88</v>
      </c>
    </row>
    <row r="80" spans="1:8" s="107" customFormat="1" hidden="1" x14ac:dyDescent="0.2">
      <c r="A80" s="100">
        <v>44141</v>
      </c>
      <c r="B80" s="101">
        <v>3092</v>
      </c>
      <c r="C80" s="112" t="s">
        <v>34</v>
      </c>
      <c r="D80" s="103">
        <v>44141</v>
      </c>
      <c r="E80" s="104">
        <v>5916000</v>
      </c>
      <c r="F80" s="105"/>
      <c r="G80" s="106">
        <v>275856155.88</v>
      </c>
    </row>
    <row r="81" spans="1:8" hidden="1" x14ac:dyDescent="0.2">
      <c r="A81" s="19">
        <v>44141</v>
      </c>
      <c r="B81" s="20">
        <v>3093</v>
      </c>
      <c r="C81" s="25" t="s">
        <v>21</v>
      </c>
      <c r="D81" s="22">
        <v>44141</v>
      </c>
      <c r="E81" s="33">
        <v>14790</v>
      </c>
      <c r="F81" s="24"/>
      <c r="G81" s="23">
        <v>275841365.88</v>
      </c>
    </row>
    <row r="82" spans="1:8" hidden="1" x14ac:dyDescent="0.2">
      <c r="A82" s="6">
        <v>44142</v>
      </c>
      <c r="B82" s="7">
        <v>3094</v>
      </c>
      <c r="C82" s="18" t="s">
        <v>17</v>
      </c>
      <c r="D82" s="9">
        <v>44142</v>
      </c>
      <c r="E82" s="10"/>
      <c r="F82" s="11">
        <v>1491034.48</v>
      </c>
      <c r="G82" s="11">
        <v>277332400.36000001</v>
      </c>
    </row>
    <row r="83" spans="1:8" hidden="1" x14ac:dyDescent="0.2">
      <c r="A83" s="6">
        <v>44142</v>
      </c>
      <c r="B83" s="7">
        <v>3095</v>
      </c>
      <c r="C83" s="18" t="s">
        <v>18</v>
      </c>
      <c r="D83" s="9">
        <v>44142</v>
      </c>
      <c r="E83" s="10"/>
      <c r="F83" s="11">
        <v>336454485.57999998</v>
      </c>
      <c r="G83" s="11">
        <v>613786885.94000006</v>
      </c>
    </row>
    <row r="84" spans="1:8" hidden="1" x14ac:dyDescent="0.2">
      <c r="A84" s="6">
        <v>44143</v>
      </c>
      <c r="B84" s="7">
        <v>3096</v>
      </c>
      <c r="C84" s="18" t="s">
        <v>17</v>
      </c>
      <c r="D84" s="9">
        <v>44143</v>
      </c>
      <c r="E84" s="10"/>
      <c r="F84" s="11">
        <v>4961977.87</v>
      </c>
      <c r="G84" s="11">
        <v>618748863.80999994</v>
      </c>
    </row>
    <row r="85" spans="1:8" hidden="1" x14ac:dyDescent="0.2">
      <c r="A85" s="6">
        <v>44143</v>
      </c>
      <c r="B85" s="7">
        <v>3097</v>
      </c>
      <c r="C85" s="18" t="s">
        <v>18</v>
      </c>
      <c r="D85" s="9">
        <v>44143</v>
      </c>
      <c r="E85" s="10"/>
      <c r="F85" s="11">
        <v>527866212.41000003</v>
      </c>
      <c r="G85" s="11">
        <v>1146615076.22</v>
      </c>
    </row>
    <row r="86" spans="1:8" hidden="1" x14ac:dyDescent="0.2">
      <c r="A86" s="6">
        <v>44144</v>
      </c>
      <c r="B86" s="7">
        <v>3098</v>
      </c>
      <c r="C86" s="18" t="s">
        <v>18</v>
      </c>
      <c r="D86" s="9">
        <v>44144</v>
      </c>
      <c r="E86" s="10"/>
      <c r="F86" s="11">
        <v>202317659.84999999</v>
      </c>
      <c r="G86" s="11">
        <v>1348932736.0699999</v>
      </c>
    </row>
    <row r="87" spans="1:8" s="75" customFormat="1" hidden="1" x14ac:dyDescent="0.2">
      <c r="A87" s="100">
        <v>44144</v>
      </c>
      <c r="B87" s="101">
        <v>3099</v>
      </c>
      <c r="C87" s="112" t="s">
        <v>26</v>
      </c>
      <c r="D87" s="103">
        <v>44144</v>
      </c>
      <c r="E87" s="104">
        <v>70641007.620000005</v>
      </c>
      <c r="F87" s="105"/>
      <c r="G87" s="106">
        <v>1278291728.45</v>
      </c>
      <c r="H87" s="107"/>
    </row>
    <row r="88" spans="1:8" s="75" customFormat="1" hidden="1" x14ac:dyDescent="0.2">
      <c r="A88" s="69">
        <v>44144</v>
      </c>
      <c r="B88" s="70">
        <v>3100</v>
      </c>
      <c r="C88" s="77" t="s">
        <v>26</v>
      </c>
      <c r="D88" s="72">
        <v>44144</v>
      </c>
      <c r="E88" s="73">
        <v>1029375</v>
      </c>
      <c r="F88" s="74"/>
      <c r="G88" s="73">
        <v>1277262353.45</v>
      </c>
      <c r="H88" s="75" t="s">
        <v>842</v>
      </c>
    </row>
    <row r="89" spans="1:8" s="75" customFormat="1" hidden="1" x14ac:dyDescent="0.2">
      <c r="A89" s="69">
        <v>44144</v>
      </c>
      <c r="B89" s="70">
        <v>3101</v>
      </c>
      <c r="C89" s="77" t="s">
        <v>26</v>
      </c>
      <c r="D89" s="72">
        <v>44144</v>
      </c>
      <c r="E89" s="73">
        <v>1132312.5</v>
      </c>
      <c r="F89" s="74"/>
      <c r="G89" s="73">
        <v>1276130040.95</v>
      </c>
      <c r="H89" s="75" t="s">
        <v>842</v>
      </c>
    </row>
    <row r="90" spans="1:8" s="75" customFormat="1" hidden="1" x14ac:dyDescent="0.2">
      <c r="A90" s="69">
        <v>44144</v>
      </c>
      <c r="B90" s="70">
        <v>3102</v>
      </c>
      <c r="C90" s="77" t="s">
        <v>26</v>
      </c>
      <c r="D90" s="72">
        <v>44144</v>
      </c>
      <c r="E90" s="73">
        <v>2920500</v>
      </c>
      <c r="F90" s="74"/>
      <c r="G90" s="73">
        <v>1273209540.95</v>
      </c>
      <c r="H90" s="75" t="s">
        <v>842</v>
      </c>
    </row>
    <row r="91" spans="1:8" s="75" customFormat="1" hidden="1" x14ac:dyDescent="0.2">
      <c r="A91" s="69">
        <v>44144</v>
      </c>
      <c r="B91" s="70">
        <v>3103</v>
      </c>
      <c r="C91" s="77" t="s">
        <v>26</v>
      </c>
      <c r="D91" s="72">
        <v>44144</v>
      </c>
      <c r="E91" s="73">
        <v>1852875</v>
      </c>
      <c r="F91" s="74"/>
      <c r="G91" s="73">
        <v>1271356665.95</v>
      </c>
      <c r="H91" s="75" t="s">
        <v>842</v>
      </c>
    </row>
    <row r="92" spans="1:8" s="75" customFormat="1" hidden="1" x14ac:dyDescent="0.2">
      <c r="A92" s="100">
        <v>44144</v>
      </c>
      <c r="B92" s="101">
        <v>3104</v>
      </c>
      <c r="C92" s="112" t="s">
        <v>31</v>
      </c>
      <c r="D92" s="103">
        <v>44144</v>
      </c>
      <c r="E92" s="104">
        <v>251608103.09999999</v>
      </c>
      <c r="F92" s="105"/>
      <c r="G92" s="106">
        <v>1019748562.85</v>
      </c>
      <c r="H92" s="107"/>
    </row>
    <row r="93" spans="1:8" hidden="1" x14ac:dyDescent="0.2">
      <c r="A93" s="19">
        <v>44144</v>
      </c>
      <c r="B93" s="20">
        <v>3105</v>
      </c>
      <c r="C93" s="25" t="s">
        <v>21</v>
      </c>
      <c r="D93" s="22">
        <v>44144</v>
      </c>
      <c r="E93" s="33">
        <v>629020.26</v>
      </c>
      <c r="F93" s="24"/>
      <c r="G93" s="23">
        <v>1019119542.59</v>
      </c>
    </row>
    <row r="94" spans="1:8" s="75" customFormat="1" hidden="1" x14ac:dyDescent="0.2">
      <c r="A94" s="100">
        <v>44144</v>
      </c>
      <c r="B94" s="101">
        <v>3106</v>
      </c>
      <c r="C94" s="112" t="s">
        <v>36</v>
      </c>
      <c r="D94" s="103">
        <v>44144</v>
      </c>
      <c r="E94" s="104">
        <v>15196707.439999999</v>
      </c>
      <c r="F94" s="105"/>
      <c r="G94" s="106">
        <v>1003922835.15</v>
      </c>
      <c r="H94" s="107"/>
    </row>
    <row r="95" spans="1:8" hidden="1" x14ac:dyDescent="0.2">
      <c r="A95" s="19">
        <v>44144</v>
      </c>
      <c r="B95" s="20">
        <v>3107</v>
      </c>
      <c r="C95" s="25" t="s">
        <v>21</v>
      </c>
      <c r="D95" s="22">
        <v>44144</v>
      </c>
      <c r="E95" s="33">
        <v>37991.769999999997</v>
      </c>
      <c r="F95" s="24"/>
      <c r="G95" s="23">
        <v>1003884843.38</v>
      </c>
    </row>
    <row r="96" spans="1:8" s="75" customFormat="1" ht="15.75" hidden="1" x14ac:dyDescent="0.25">
      <c r="A96" s="131">
        <v>44144</v>
      </c>
      <c r="B96" s="132">
        <v>3108</v>
      </c>
      <c r="C96" s="184" t="s">
        <v>37</v>
      </c>
      <c r="D96" s="134">
        <v>44144</v>
      </c>
      <c r="E96" s="135">
        <v>75883315.950000003</v>
      </c>
      <c r="F96" s="136"/>
      <c r="G96" s="137">
        <v>928001527.42999995</v>
      </c>
      <c r="H96" s="139" t="s">
        <v>1383</v>
      </c>
    </row>
    <row r="97" spans="1:8" hidden="1" x14ac:dyDescent="0.2">
      <c r="A97" s="19">
        <v>44144</v>
      </c>
      <c r="B97" s="20">
        <v>3109</v>
      </c>
      <c r="C97" s="25" t="s">
        <v>21</v>
      </c>
      <c r="D97" s="22">
        <v>44144</v>
      </c>
      <c r="E97" s="33">
        <v>189708.29</v>
      </c>
      <c r="F97" s="24"/>
      <c r="G97" s="23">
        <v>927811819.13999999</v>
      </c>
    </row>
    <row r="98" spans="1:8" s="75" customFormat="1" hidden="1" x14ac:dyDescent="0.2">
      <c r="A98" s="100">
        <v>44144</v>
      </c>
      <c r="B98" s="101">
        <v>3110</v>
      </c>
      <c r="C98" s="112" t="s">
        <v>38</v>
      </c>
      <c r="D98" s="103">
        <v>44144</v>
      </c>
      <c r="E98" s="104">
        <v>100767996</v>
      </c>
      <c r="F98" s="105"/>
      <c r="G98" s="106">
        <v>827043823.13999999</v>
      </c>
      <c r="H98" s="107"/>
    </row>
    <row r="99" spans="1:8" hidden="1" x14ac:dyDescent="0.2">
      <c r="A99" s="19">
        <v>44144</v>
      </c>
      <c r="B99" s="20">
        <v>3111</v>
      </c>
      <c r="C99" s="25" t="s">
        <v>21</v>
      </c>
      <c r="D99" s="22">
        <v>44144</v>
      </c>
      <c r="E99" s="33">
        <v>251919.99</v>
      </c>
      <c r="F99" s="24"/>
      <c r="G99" s="23">
        <v>826791903.14999998</v>
      </c>
    </row>
    <row r="100" spans="1:8" s="75" customFormat="1" hidden="1" x14ac:dyDescent="0.2">
      <c r="A100" s="100">
        <v>44144</v>
      </c>
      <c r="B100" s="101">
        <v>3112</v>
      </c>
      <c r="C100" s="112" t="s">
        <v>26</v>
      </c>
      <c r="D100" s="103">
        <v>44144</v>
      </c>
      <c r="E100" s="104">
        <v>457276059.73000002</v>
      </c>
      <c r="F100" s="105"/>
      <c r="G100" s="106">
        <v>369515843.42000002</v>
      </c>
      <c r="H100" s="107"/>
    </row>
    <row r="101" spans="1:8" s="75" customFormat="1" hidden="1" x14ac:dyDescent="0.2">
      <c r="A101" s="100">
        <v>44144</v>
      </c>
      <c r="B101" s="101">
        <v>3113</v>
      </c>
      <c r="C101" s="112" t="s">
        <v>26</v>
      </c>
      <c r="D101" s="103">
        <v>44144</v>
      </c>
      <c r="E101" s="104">
        <v>41977969.630000003</v>
      </c>
      <c r="F101" s="105"/>
      <c r="G101" s="106">
        <v>327537873.79000002</v>
      </c>
      <c r="H101" s="107"/>
    </row>
    <row r="102" spans="1:8" s="75" customFormat="1" hidden="1" x14ac:dyDescent="0.2">
      <c r="A102" s="100">
        <v>44144</v>
      </c>
      <c r="B102" s="101">
        <v>3114</v>
      </c>
      <c r="C102" s="112" t="s">
        <v>26</v>
      </c>
      <c r="D102" s="103">
        <v>44144</v>
      </c>
      <c r="E102" s="104">
        <v>12014643.619999999</v>
      </c>
      <c r="F102" s="105"/>
      <c r="G102" s="106">
        <v>315523230.17000002</v>
      </c>
      <c r="H102" s="107"/>
    </row>
    <row r="103" spans="1:8" s="75" customFormat="1" hidden="1" x14ac:dyDescent="0.2">
      <c r="A103" s="100">
        <v>44144</v>
      </c>
      <c r="B103" s="101">
        <v>3115</v>
      </c>
      <c r="C103" s="112" t="s">
        <v>26</v>
      </c>
      <c r="D103" s="103">
        <v>44144</v>
      </c>
      <c r="E103" s="104">
        <v>57977969.630000003</v>
      </c>
      <c r="F103" s="105"/>
      <c r="G103" s="106">
        <v>257545260.53999999</v>
      </c>
      <c r="H103" s="107"/>
    </row>
    <row r="104" spans="1:8" hidden="1" x14ac:dyDescent="0.2">
      <c r="A104" s="6">
        <v>44145</v>
      </c>
      <c r="B104" s="7">
        <v>3116</v>
      </c>
      <c r="C104" s="18" t="s">
        <v>17</v>
      </c>
      <c r="D104" s="9">
        <v>44145</v>
      </c>
      <c r="E104" s="10"/>
      <c r="F104" s="11">
        <v>279568.96999999997</v>
      </c>
      <c r="G104" s="11">
        <v>257824829.50999999</v>
      </c>
    </row>
    <row r="105" spans="1:8" hidden="1" x14ac:dyDescent="0.2">
      <c r="A105" s="6">
        <v>44145</v>
      </c>
      <c r="B105" s="7">
        <v>3117</v>
      </c>
      <c r="C105" s="18" t="s">
        <v>18</v>
      </c>
      <c r="D105" s="9">
        <v>44145</v>
      </c>
      <c r="E105" s="10"/>
      <c r="F105" s="11">
        <v>234434179.99000001</v>
      </c>
      <c r="G105" s="11">
        <v>492259009.5</v>
      </c>
    </row>
    <row r="106" spans="1:8" s="75" customFormat="1" hidden="1" x14ac:dyDescent="0.2">
      <c r="A106" s="100">
        <v>44145</v>
      </c>
      <c r="B106" s="101">
        <v>3118</v>
      </c>
      <c r="C106" s="112" t="s">
        <v>39</v>
      </c>
      <c r="D106" s="103">
        <v>44145</v>
      </c>
      <c r="E106" s="104">
        <v>211680000</v>
      </c>
      <c r="F106" s="105"/>
      <c r="G106" s="106">
        <v>280579009.5</v>
      </c>
      <c r="H106" s="107"/>
    </row>
    <row r="107" spans="1:8" hidden="1" x14ac:dyDescent="0.2">
      <c r="A107" s="19">
        <v>44145</v>
      </c>
      <c r="B107" s="20">
        <v>3119</v>
      </c>
      <c r="C107" s="25" t="s">
        <v>21</v>
      </c>
      <c r="D107" s="22">
        <v>44145</v>
      </c>
      <c r="E107" s="33">
        <v>529200</v>
      </c>
      <c r="F107" s="24"/>
      <c r="G107" s="23">
        <v>280049809.5</v>
      </c>
    </row>
    <row r="108" spans="1:8" s="75" customFormat="1" hidden="1" x14ac:dyDescent="0.2">
      <c r="A108" s="69">
        <v>44145</v>
      </c>
      <c r="B108" s="70">
        <v>3120</v>
      </c>
      <c r="C108" s="77" t="s">
        <v>40</v>
      </c>
      <c r="D108" s="72">
        <v>44145</v>
      </c>
      <c r="E108" s="73">
        <v>1029375</v>
      </c>
      <c r="F108" s="74"/>
      <c r="G108" s="73">
        <v>279020434.5</v>
      </c>
      <c r="H108" s="75" t="s">
        <v>842</v>
      </c>
    </row>
    <row r="109" spans="1:8" hidden="1" x14ac:dyDescent="0.2">
      <c r="A109" s="19">
        <v>44145</v>
      </c>
      <c r="B109" s="20">
        <v>3121</v>
      </c>
      <c r="C109" s="25" t="s">
        <v>21</v>
      </c>
      <c r="D109" s="22">
        <v>44145</v>
      </c>
      <c r="E109" s="33">
        <v>2573.44</v>
      </c>
      <c r="F109" s="24"/>
      <c r="G109" s="23">
        <v>279017861.06</v>
      </c>
    </row>
    <row r="110" spans="1:8" s="75" customFormat="1" hidden="1" x14ac:dyDescent="0.2">
      <c r="A110" s="69">
        <v>44145</v>
      </c>
      <c r="B110" s="70">
        <v>3122</v>
      </c>
      <c r="C110" s="77" t="s">
        <v>41</v>
      </c>
      <c r="D110" s="72">
        <v>44145</v>
      </c>
      <c r="E110" s="73">
        <v>589312.5</v>
      </c>
      <c r="F110" s="74"/>
      <c r="G110" s="73">
        <v>278428548.56</v>
      </c>
      <c r="H110" s="75" t="s">
        <v>842</v>
      </c>
    </row>
    <row r="111" spans="1:8" hidden="1" x14ac:dyDescent="0.2">
      <c r="A111" s="19">
        <v>44145</v>
      </c>
      <c r="B111" s="20">
        <v>3123</v>
      </c>
      <c r="C111" s="25" t="s">
        <v>21</v>
      </c>
      <c r="D111" s="22">
        <v>44145</v>
      </c>
      <c r="E111" s="33">
        <v>1473.28</v>
      </c>
      <c r="F111" s="24"/>
      <c r="G111" s="23">
        <v>278427075.27999997</v>
      </c>
    </row>
    <row r="112" spans="1:8" s="75" customFormat="1" hidden="1" x14ac:dyDescent="0.2">
      <c r="A112" s="69">
        <v>44145</v>
      </c>
      <c r="B112" s="70">
        <v>3124</v>
      </c>
      <c r="C112" s="77" t="s">
        <v>42</v>
      </c>
      <c r="D112" s="72">
        <v>44145</v>
      </c>
      <c r="E112" s="73">
        <v>1029375</v>
      </c>
      <c r="F112" s="74"/>
      <c r="G112" s="73">
        <v>277397700.27999997</v>
      </c>
      <c r="H112" s="75" t="s">
        <v>842</v>
      </c>
    </row>
    <row r="113" spans="1:8" hidden="1" x14ac:dyDescent="0.2">
      <c r="A113" s="19">
        <v>44145</v>
      </c>
      <c r="B113" s="20">
        <v>3125</v>
      </c>
      <c r="C113" s="25" t="s">
        <v>21</v>
      </c>
      <c r="D113" s="22">
        <v>44145</v>
      </c>
      <c r="E113" s="33">
        <v>2573.44</v>
      </c>
      <c r="F113" s="24"/>
      <c r="G113" s="23">
        <v>277395126.83999997</v>
      </c>
    </row>
    <row r="114" spans="1:8" s="75" customFormat="1" hidden="1" x14ac:dyDescent="0.2">
      <c r="A114" s="69">
        <v>44145</v>
      </c>
      <c r="B114" s="70">
        <v>3126</v>
      </c>
      <c r="C114" s="77" t="s">
        <v>43</v>
      </c>
      <c r="D114" s="72">
        <v>44145</v>
      </c>
      <c r="E114" s="73">
        <v>365062.5</v>
      </c>
      <c r="F114" s="74"/>
      <c r="G114" s="73">
        <v>277030064.33999997</v>
      </c>
      <c r="H114" s="75" t="s">
        <v>842</v>
      </c>
    </row>
    <row r="115" spans="1:8" hidden="1" x14ac:dyDescent="0.2">
      <c r="A115" s="19">
        <v>44145</v>
      </c>
      <c r="B115" s="20">
        <v>3127</v>
      </c>
      <c r="C115" s="25" t="s">
        <v>21</v>
      </c>
      <c r="D115" s="22">
        <v>44145</v>
      </c>
      <c r="E115" s="33">
        <v>912.66</v>
      </c>
      <c r="F115" s="24"/>
      <c r="G115" s="23">
        <v>277029151.68000001</v>
      </c>
    </row>
    <row r="116" spans="1:8" s="75" customFormat="1" hidden="1" x14ac:dyDescent="0.2">
      <c r="A116" s="69">
        <v>44145</v>
      </c>
      <c r="B116" s="70">
        <v>3128</v>
      </c>
      <c r="C116" s="77" t="s">
        <v>44</v>
      </c>
      <c r="D116" s="72">
        <v>44145</v>
      </c>
      <c r="E116" s="73">
        <v>308812.5</v>
      </c>
      <c r="F116" s="74"/>
      <c r="G116" s="73">
        <v>276720339.18000001</v>
      </c>
      <c r="H116" s="75" t="s">
        <v>842</v>
      </c>
    </row>
    <row r="117" spans="1:8" hidden="1" x14ac:dyDescent="0.2">
      <c r="A117" s="19">
        <v>44145</v>
      </c>
      <c r="B117" s="20">
        <v>3129</v>
      </c>
      <c r="C117" s="25" t="s">
        <v>21</v>
      </c>
      <c r="D117" s="22">
        <v>44145</v>
      </c>
      <c r="E117" s="33">
        <v>772.03</v>
      </c>
      <c r="F117" s="24"/>
      <c r="G117" s="23">
        <v>276719567.14999998</v>
      </c>
    </row>
    <row r="118" spans="1:8" s="75" customFormat="1" hidden="1" x14ac:dyDescent="0.2">
      <c r="A118" s="69">
        <v>44145</v>
      </c>
      <c r="B118" s="70">
        <v>3130</v>
      </c>
      <c r="C118" s="77" t="s">
        <v>45</v>
      </c>
      <c r="D118" s="72">
        <v>44145</v>
      </c>
      <c r="E118" s="73">
        <v>514687.5</v>
      </c>
      <c r="F118" s="74"/>
      <c r="G118" s="73">
        <v>276204879.64999998</v>
      </c>
      <c r="H118" s="75" t="s">
        <v>842</v>
      </c>
    </row>
    <row r="119" spans="1:8" hidden="1" x14ac:dyDescent="0.2">
      <c r="A119" s="19">
        <v>44145</v>
      </c>
      <c r="B119" s="20">
        <v>3131</v>
      </c>
      <c r="C119" s="25" t="s">
        <v>21</v>
      </c>
      <c r="D119" s="22">
        <v>44145</v>
      </c>
      <c r="E119" s="33">
        <v>1286.72</v>
      </c>
      <c r="F119" s="24"/>
      <c r="G119" s="23">
        <v>276203592.93000001</v>
      </c>
    </row>
    <row r="120" spans="1:8" s="75" customFormat="1" hidden="1" x14ac:dyDescent="0.2">
      <c r="A120" s="69">
        <v>44145</v>
      </c>
      <c r="B120" s="70">
        <v>3132</v>
      </c>
      <c r="C120" s="77" t="s">
        <v>46</v>
      </c>
      <c r="D120" s="72">
        <v>44145</v>
      </c>
      <c r="E120" s="73">
        <v>187125</v>
      </c>
      <c r="F120" s="74"/>
      <c r="G120" s="73">
        <v>276016467.93000001</v>
      </c>
      <c r="H120" s="75" t="s">
        <v>842</v>
      </c>
    </row>
    <row r="121" spans="1:8" hidden="1" x14ac:dyDescent="0.2">
      <c r="A121" s="19">
        <v>44145</v>
      </c>
      <c r="B121" s="20">
        <v>3133</v>
      </c>
      <c r="C121" s="25" t="s">
        <v>21</v>
      </c>
      <c r="D121" s="22">
        <v>44145</v>
      </c>
      <c r="E121" s="33">
        <v>467.81</v>
      </c>
      <c r="F121" s="24"/>
      <c r="G121" s="23">
        <v>276016000.12</v>
      </c>
    </row>
    <row r="122" spans="1:8" s="75" customFormat="1" hidden="1" x14ac:dyDescent="0.2">
      <c r="A122" s="69">
        <v>44145</v>
      </c>
      <c r="B122" s="70">
        <v>3134</v>
      </c>
      <c r="C122" s="77" t="s">
        <v>47</v>
      </c>
      <c r="D122" s="72">
        <v>44145</v>
      </c>
      <c r="E122" s="73">
        <v>365062.5</v>
      </c>
      <c r="F122" s="74"/>
      <c r="G122" s="73">
        <v>275650937.62</v>
      </c>
      <c r="H122" s="75" t="s">
        <v>842</v>
      </c>
    </row>
    <row r="123" spans="1:8" hidden="1" x14ac:dyDescent="0.2">
      <c r="A123" s="19">
        <v>44145</v>
      </c>
      <c r="B123" s="20">
        <v>3135</v>
      </c>
      <c r="C123" s="25" t="s">
        <v>21</v>
      </c>
      <c r="D123" s="22">
        <v>44145</v>
      </c>
      <c r="E123" s="33">
        <v>912.66</v>
      </c>
      <c r="F123" s="24"/>
      <c r="G123" s="23">
        <v>275650024.95999998</v>
      </c>
    </row>
    <row r="124" spans="1:8" s="75" customFormat="1" hidden="1" x14ac:dyDescent="0.2">
      <c r="A124" s="69">
        <v>44145</v>
      </c>
      <c r="B124" s="70">
        <v>3136</v>
      </c>
      <c r="C124" s="77" t="s">
        <v>48</v>
      </c>
      <c r="D124" s="72">
        <v>44145</v>
      </c>
      <c r="E124" s="73">
        <v>280687.5</v>
      </c>
      <c r="F124" s="74"/>
      <c r="G124" s="73">
        <v>275369337.45999998</v>
      </c>
      <c r="H124" s="75" t="s">
        <v>842</v>
      </c>
    </row>
    <row r="125" spans="1:8" hidden="1" x14ac:dyDescent="0.2">
      <c r="A125" s="19">
        <v>44145</v>
      </c>
      <c r="B125" s="20">
        <v>3137</v>
      </c>
      <c r="C125" s="25" t="s">
        <v>21</v>
      </c>
      <c r="D125" s="22">
        <v>44145</v>
      </c>
      <c r="E125" s="33">
        <v>701.72</v>
      </c>
      <c r="F125" s="24"/>
      <c r="G125" s="23">
        <v>275368635.74000001</v>
      </c>
    </row>
    <row r="126" spans="1:8" s="75" customFormat="1" hidden="1" x14ac:dyDescent="0.2">
      <c r="A126" s="69">
        <v>44145</v>
      </c>
      <c r="B126" s="70">
        <v>3138</v>
      </c>
      <c r="C126" s="77" t="s">
        <v>49</v>
      </c>
      <c r="D126" s="72">
        <v>44145</v>
      </c>
      <c r="E126" s="73">
        <v>617625</v>
      </c>
      <c r="F126" s="74"/>
      <c r="G126" s="73">
        <v>274751010.74000001</v>
      </c>
      <c r="H126" s="75" t="s">
        <v>842</v>
      </c>
    </row>
    <row r="127" spans="1:8" hidden="1" x14ac:dyDescent="0.2">
      <c r="A127" s="19">
        <v>44145</v>
      </c>
      <c r="B127" s="20">
        <v>3139</v>
      </c>
      <c r="C127" s="25" t="s">
        <v>21</v>
      </c>
      <c r="D127" s="22">
        <v>44145</v>
      </c>
      <c r="E127" s="33">
        <v>1544.06</v>
      </c>
      <c r="F127" s="24"/>
      <c r="G127" s="23">
        <v>274749466.68000001</v>
      </c>
    </row>
    <row r="128" spans="1:8" s="75" customFormat="1" hidden="1" x14ac:dyDescent="0.2">
      <c r="A128" s="69">
        <v>44145</v>
      </c>
      <c r="B128" s="70">
        <v>3140</v>
      </c>
      <c r="C128" s="77" t="s">
        <v>50</v>
      </c>
      <c r="D128" s="72">
        <v>44145</v>
      </c>
      <c r="E128" s="73">
        <v>842062.5</v>
      </c>
      <c r="F128" s="74"/>
      <c r="G128" s="73">
        <v>273907404.18000001</v>
      </c>
      <c r="H128" s="75" t="s">
        <v>842</v>
      </c>
    </row>
    <row r="129" spans="1:8" hidden="1" x14ac:dyDescent="0.2">
      <c r="A129" s="19">
        <v>44145</v>
      </c>
      <c r="B129" s="20">
        <v>3141</v>
      </c>
      <c r="C129" s="25" t="s">
        <v>21</v>
      </c>
      <c r="D129" s="22">
        <v>44145</v>
      </c>
      <c r="E129" s="33">
        <v>2105.16</v>
      </c>
      <c r="F129" s="24"/>
      <c r="G129" s="23">
        <v>273905299.01999998</v>
      </c>
    </row>
    <row r="130" spans="1:8" s="75" customFormat="1" hidden="1" x14ac:dyDescent="0.2">
      <c r="A130" s="69">
        <v>44145</v>
      </c>
      <c r="B130" s="70">
        <v>3142</v>
      </c>
      <c r="C130" s="77" t="s">
        <v>51</v>
      </c>
      <c r="D130" s="72">
        <v>44145</v>
      </c>
      <c r="E130" s="73">
        <v>1852875</v>
      </c>
      <c r="F130" s="74"/>
      <c r="G130" s="73">
        <v>272052424.01999998</v>
      </c>
      <c r="H130" s="75" t="s">
        <v>842</v>
      </c>
    </row>
    <row r="131" spans="1:8" hidden="1" x14ac:dyDescent="0.2">
      <c r="A131" s="19">
        <v>44145</v>
      </c>
      <c r="B131" s="20">
        <v>3143</v>
      </c>
      <c r="C131" s="25" t="s">
        <v>21</v>
      </c>
      <c r="D131" s="22">
        <v>44145</v>
      </c>
      <c r="E131" s="33">
        <v>4632.1899999999996</v>
      </c>
      <c r="F131" s="24"/>
      <c r="G131" s="23">
        <v>272047791.82999998</v>
      </c>
    </row>
    <row r="132" spans="1:8" s="75" customFormat="1" hidden="1" x14ac:dyDescent="0.2">
      <c r="A132" s="69">
        <v>44145</v>
      </c>
      <c r="B132" s="70">
        <v>3144</v>
      </c>
      <c r="C132" s="77" t="s">
        <v>52</v>
      </c>
      <c r="D132" s="72">
        <v>44145</v>
      </c>
      <c r="E132" s="73">
        <v>420937.5</v>
      </c>
      <c r="F132" s="74"/>
      <c r="G132" s="73">
        <v>271626854.32999998</v>
      </c>
      <c r="H132" s="75" t="s">
        <v>842</v>
      </c>
    </row>
    <row r="133" spans="1:8" hidden="1" x14ac:dyDescent="0.2">
      <c r="A133" s="19">
        <v>44145</v>
      </c>
      <c r="B133" s="20">
        <v>3145</v>
      </c>
      <c r="C133" s="25" t="s">
        <v>21</v>
      </c>
      <c r="D133" s="22">
        <v>44145</v>
      </c>
      <c r="E133" s="33">
        <v>1052.3399999999999</v>
      </c>
      <c r="F133" s="24"/>
      <c r="G133" s="23">
        <v>271625801.99000001</v>
      </c>
    </row>
    <row r="134" spans="1:8" s="75" customFormat="1" hidden="1" x14ac:dyDescent="0.2">
      <c r="A134" s="69">
        <v>44145</v>
      </c>
      <c r="B134" s="70">
        <v>3146</v>
      </c>
      <c r="C134" s="77" t="s">
        <v>53</v>
      </c>
      <c r="D134" s="72">
        <v>44145</v>
      </c>
      <c r="E134" s="73">
        <v>1029187.5</v>
      </c>
      <c r="F134" s="74"/>
      <c r="G134" s="73">
        <v>270596614.49000001</v>
      </c>
      <c r="H134" s="75" t="s">
        <v>842</v>
      </c>
    </row>
    <row r="135" spans="1:8" hidden="1" x14ac:dyDescent="0.2">
      <c r="A135" s="19">
        <v>44145</v>
      </c>
      <c r="B135" s="20">
        <v>3147</v>
      </c>
      <c r="C135" s="25" t="s">
        <v>21</v>
      </c>
      <c r="D135" s="22">
        <v>44145</v>
      </c>
      <c r="E135" s="33">
        <v>2572.9699999999998</v>
      </c>
      <c r="F135" s="24"/>
      <c r="G135" s="23">
        <v>270594041.51999998</v>
      </c>
    </row>
    <row r="136" spans="1:8" s="75" customFormat="1" hidden="1" x14ac:dyDescent="0.2">
      <c r="A136" s="69">
        <v>44145</v>
      </c>
      <c r="B136" s="70">
        <v>3148</v>
      </c>
      <c r="C136" s="77" t="s">
        <v>54</v>
      </c>
      <c r="D136" s="72">
        <v>44145</v>
      </c>
      <c r="E136" s="73">
        <v>308812.5</v>
      </c>
      <c r="F136" s="74"/>
      <c r="G136" s="73">
        <v>270285229.01999998</v>
      </c>
      <c r="H136" s="75" t="s">
        <v>842</v>
      </c>
    </row>
    <row r="137" spans="1:8" hidden="1" x14ac:dyDescent="0.2">
      <c r="A137" s="26">
        <v>44145</v>
      </c>
      <c r="B137" s="27">
        <v>3149</v>
      </c>
      <c r="C137" s="28" t="s">
        <v>21</v>
      </c>
      <c r="D137" s="29">
        <v>44145</v>
      </c>
      <c r="E137" s="34">
        <v>772.03</v>
      </c>
      <c r="F137" s="30"/>
      <c r="G137" s="31">
        <v>270284456.99000001</v>
      </c>
    </row>
    <row r="138" spans="1:8" s="75" customFormat="1" hidden="1" x14ac:dyDescent="0.2">
      <c r="A138" s="69">
        <v>44145</v>
      </c>
      <c r="B138" s="70">
        <v>3150</v>
      </c>
      <c r="C138" s="71" t="s">
        <v>55</v>
      </c>
      <c r="D138" s="72">
        <v>44145</v>
      </c>
      <c r="E138" s="73">
        <v>2021625</v>
      </c>
      <c r="F138" s="74"/>
      <c r="G138" s="73">
        <v>268262831.99000001</v>
      </c>
      <c r="H138" s="75" t="s">
        <v>842</v>
      </c>
    </row>
    <row r="139" spans="1:8" hidden="1" x14ac:dyDescent="0.2">
      <c r="A139" s="19">
        <v>44145</v>
      </c>
      <c r="B139" s="20">
        <v>3151</v>
      </c>
      <c r="C139" s="21" t="s">
        <v>21</v>
      </c>
      <c r="D139" s="22">
        <v>44145</v>
      </c>
      <c r="E139" s="33">
        <v>5054.0600000000004</v>
      </c>
      <c r="F139" s="24"/>
      <c r="G139" s="23">
        <v>268257777.93000001</v>
      </c>
    </row>
    <row r="140" spans="1:8" s="75" customFormat="1" hidden="1" x14ac:dyDescent="0.2">
      <c r="A140" s="69">
        <v>44145</v>
      </c>
      <c r="B140" s="70">
        <v>3152</v>
      </c>
      <c r="C140" s="71" t="s">
        <v>56</v>
      </c>
      <c r="D140" s="72">
        <v>44145</v>
      </c>
      <c r="E140" s="73">
        <v>1852875</v>
      </c>
      <c r="F140" s="74"/>
      <c r="G140" s="73">
        <v>266404902.93000001</v>
      </c>
      <c r="H140" s="75" t="s">
        <v>842</v>
      </c>
    </row>
    <row r="141" spans="1:8" hidden="1" x14ac:dyDescent="0.2">
      <c r="A141" s="19">
        <v>44145</v>
      </c>
      <c r="B141" s="20">
        <v>3153</v>
      </c>
      <c r="C141" s="21" t="s">
        <v>21</v>
      </c>
      <c r="D141" s="22">
        <v>44145</v>
      </c>
      <c r="E141" s="33">
        <v>4632.1899999999996</v>
      </c>
      <c r="F141" s="24"/>
      <c r="G141" s="23">
        <v>266400270.74000001</v>
      </c>
    </row>
    <row r="142" spans="1:8" s="75" customFormat="1" hidden="1" x14ac:dyDescent="0.2">
      <c r="A142" s="69">
        <v>44145</v>
      </c>
      <c r="B142" s="70">
        <v>3154</v>
      </c>
      <c r="C142" s="71" t="s">
        <v>57</v>
      </c>
      <c r="D142" s="72">
        <v>44145</v>
      </c>
      <c r="E142" s="73">
        <v>617625</v>
      </c>
      <c r="F142" s="74"/>
      <c r="G142" s="73">
        <v>265782645.74000001</v>
      </c>
      <c r="H142" s="75" t="s">
        <v>842</v>
      </c>
    </row>
    <row r="143" spans="1:8" hidden="1" x14ac:dyDescent="0.2">
      <c r="A143" s="19">
        <v>44145</v>
      </c>
      <c r="B143" s="20">
        <v>3155</v>
      </c>
      <c r="C143" s="21" t="s">
        <v>21</v>
      </c>
      <c r="D143" s="22">
        <v>44145</v>
      </c>
      <c r="E143" s="33">
        <v>1544.06</v>
      </c>
      <c r="F143" s="24"/>
      <c r="G143" s="23">
        <v>265781101.68000001</v>
      </c>
    </row>
    <row r="144" spans="1:8" s="75" customFormat="1" hidden="1" x14ac:dyDescent="0.2">
      <c r="A144" s="69">
        <v>44145</v>
      </c>
      <c r="B144" s="70">
        <v>3156</v>
      </c>
      <c r="C144" s="71" t="s">
        <v>58</v>
      </c>
      <c r="D144" s="72">
        <v>44145</v>
      </c>
      <c r="E144" s="73">
        <v>1235437.5</v>
      </c>
      <c r="F144" s="74"/>
      <c r="G144" s="73">
        <v>264545664.18000001</v>
      </c>
      <c r="H144" s="75" t="s">
        <v>842</v>
      </c>
    </row>
    <row r="145" spans="1:8" hidden="1" x14ac:dyDescent="0.2">
      <c r="A145" s="19">
        <v>44145</v>
      </c>
      <c r="B145" s="20">
        <v>3157</v>
      </c>
      <c r="C145" s="21" t="s">
        <v>21</v>
      </c>
      <c r="D145" s="22">
        <v>44145</v>
      </c>
      <c r="E145" s="33">
        <v>3088.59</v>
      </c>
      <c r="F145" s="24"/>
      <c r="G145" s="23">
        <v>264542575.59</v>
      </c>
    </row>
    <row r="146" spans="1:8" s="75" customFormat="1" hidden="1" x14ac:dyDescent="0.2">
      <c r="A146" s="69">
        <v>44145</v>
      </c>
      <c r="B146" s="70">
        <v>3158</v>
      </c>
      <c r="C146" s="71" t="s">
        <v>59</v>
      </c>
      <c r="D146" s="72">
        <v>44145</v>
      </c>
      <c r="E146" s="73">
        <v>1338562.5</v>
      </c>
      <c r="F146" s="74"/>
      <c r="G146" s="73">
        <v>263204013.09</v>
      </c>
      <c r="H146" s="75" t="s">
        <v>842</v>
      </c>
    </row>
    <row r="147" spans="1:8" hidden="1" x14ac:dyDescent="0.2">
      <c r="A147" s="19">
        <v>44145</v>
      </c>
      <c r="B147" s="20">
        <v>3159</v>
      </c>
      <c r="C147" s="21" t="s">
        <v>21</v>
      </c>
      <c r="D147" s="22">
        <v>44145</v>
      </c>
      <c r="E147" s="33">
        <v>3346.41</v>
      </c>
      <c r="F147" s="24"/>
      <c r="G147" s="23">
        <v>263200666.68000001</v>
      </c>
    </row>
    <row r="148" spans="1:8" s="75" customFormat="1" hidden="1" x14ac:dyDescent="0.2">
      <c r="A148" s="69">
        <v>44145</v>
      </c>
      <c r="B148" s="70">
        <v>3160</v>
      </c>
      <c r="C148" s="71" t="s">
        <v>60</v>
      </c>
      <c r="D148" s="72">
        <v>44145</v>
      </c>
      <c r="E148" s="73">
        <v>224437.5</v>
      </c>
      <c r="F148" s="74"/>
      <c r="G148" s="73">
        <v>262976229.18000001</v>
      </c>
      <c r="H148" s="75" t="s">
        <v>842</v>
      </c>
    </row>
    <row r="149" spans="1:8" hidden="1" x14ac:dyDescent="0.2">
      <c r="A149" s="19">
        <v>44145</v>
      </c>
      <c r="B149" s="20">
        <v>3161</v>
      </c>
      <c r="C149" s="21" t="s">
        <v>21</v>
      </c>
      <c r="D149" s="22">
        <v>44145</v>
      </c>
      <c r="E149" s="33">
        <v>561.09</v>
      </c>
      <c r="F149" s="24"/>
      <c r="G149" s="23">
        <v>262975668.09</v>
      </c>
    </row>
    <row r="150" spans="1:8" s="75" customFormat="1" hidden="1" x14ac:dyDescent="0.2">
      <c r="A150" s="69">
        <v>44145</v>
      </c>
      <c r="B150" s="70">
        <v>3162</v>
      </c>
      <c r="C150" s="71" t="s">
        <v>61</v>
      </c>
      <c r="D150" s="72">
        <v>44145</v>
      </c>
      <c r="E150" s="73">
        <v>841875</v>
      </c>
      <c r="F150" s="74"/>
      <c r="G150" s="73">
        <v>262133793.09</v>
      </c>
      <c r="H150" s="75" t="s">
        <v>842</v>
      </c>
    </row>
    <row r="151" spans="1:8" hidden="1" x14ac:dyDescent="0.2">
      <c r="A151" s="19">
        <v>44145</v>
      </c>
      <c r="B151" s="20">
        <v>3163</v>
      </c>
      <c r="C151" s="21" t="s">
        <v>21</v>
      </c>
      <c r="D151" s="22">
        <v>44145</v>
      </c>
      <c r="E151" s="33">
        <v>2104.69</v>
      </c>
      <c r="F151" s="24"/>
      <c r="G151" s="23">
        <v>262131688.40000001</v>
      </c>
    </row>
    <row r="152" spans="1:8" s="75" customFormat="1" hidden="1" x14ac:dyDescent="0.2">
      <c r="A152" s="69">
        <v>44145</v>
      </c>
      <c r="B152" s="70">
        <v>3164</v>
      </c>
      <c r="C152" s="71" t="s">
        <v>62</v>
      </c>
      <c r="D152" s="72">
        <v>44145</v>
      </c>
      <c r="E152" s="73">
        <v>2021625</v>
      </c>
      <c r="F152" s="74"/>
      <c r="G152" s="73">
        <v>260110063.40000001</v>
      </c>
      <c r="H152" s="75" t="s">
        <v>842</v>
      </c>
    </row>
    <row r="153" spans="1:8" hidden="1" x14ac:dyDescent="0.2">
      <c r="A153" s="19">
        <v>44145</v>
      </c>
      <c r="B153" s="20">
        <v>3165</v>
      </c>
      <c r="C153" s="21" t="s">
        <v>21</v>
      </c>
      <c r="D153" s="22">
        <v>44145</v>
      </c>
      <c r="E153" s="33">
        <v>5054.0600000000004</v>
      </c>
      <c r="F153" s="24"/>
      <c r="G153" s="23">
        <v>260105009.34</v>
      </c>
    </row>
    <row r="154" spans="1:8" s="75" customFormat="1" hidden="1" x14ac:dyDescent="0.2">
      <c r="A154" s="100">
        <v>44145</v>
      </c>
      <c r="B154" s="101">
        <v>3166</v>
      </c>
      <c r="C154" s="102" t="s">
        <v>26</v>
      </c>
      <c r="D154" s="103">
        <v>44145</v>
      </c>
      <c r="E154" s="104">
        <v>54643363.5</v>
      </c>
      <c r="F154" s="105"/>
      <c r="G154" s="106">
        <v>205461645.84</v>
      </c>
      <c r="H154" s="107"/>
    </row>
    <row r="155" spans="1:8" s="75" customFormat="1" hidden="1" x14ac:dyDescent="0.2">
      <c r="A155" s="100">
        <v>44145</v>
      </c>
      <c r="B155" s="101">
        <v>3167</v>
      </c>
      <c r="C155" s="102" t="s">
        <v>26</v>
      </c>
      <c r="D155" s="103">
        <v>44145</v>
      </c>
      <c r="E155" s="104">
        <v>60586116.700000003</v>
      </c>
      <c r="F155" s="105"/>
      <c r="G155" s="106">
        <v>144875529.13999999</v>
      </c>
      <c r="H155" s="107"/>
    </row>
    <row r="156" spans="1:8" hidden="1" x14ac:dyDescent="0.2">
      <c r="A156" s="6">
        <v>44146</v>
      </c>
      <c r="B156" s="7">
        <v>3168</v>
      </c>
      <c r="C156" s="8" t="s">
        <v>17</v>
      </c>
      <c r="D156" s="9">
        <v>44146</v>
      </c>
      <c r="E156" s="10"/>
      <c r="F156" s="11">
        <v>931896.55</v>
      </c>
      <c r="G156" s="11">
        <v>145807425.69</v>
      </c>
    </row>
    <row r="157" spans="1:8" hidden="1" x14ac:dyDescent="0.2">
      <c r="A157" s="6">
        <v>44146</v>
      </c>
      <c r="B157" s="7">
        <v>3169</v>
      </c>
      <c r="C157" s="8" t="s">
        <v>18</v>
      </c>
      <c r="D157" s="9">
        <v>44146</v>
      </c>
      <c r="E157" s="10"/>
      <c r="F157" s="11">
        <v>299964743</v>
      </c>
      <c r="G157" s="11">
        <v>445772168.69</v>
      </c>
    </row>
    <row r="158" spans="1:8" s="75" customFormat="1" ht="15.75" hidden="1" x14ac:dyDescent="0.25">
      <c r="A158" s="131">
        <v>44146</v>
      </c>
      <c r="B158" s="132">
        <v>3170</v>
      </c>
      <c r="C158" s="133" t="s">
        <v>26</v>
      </c>
      <c r="D158" s="134">
        <v>44146</v>
      </c>
      <c r="E158" s="135">
        <v>19000000</v>
      </c>
      <c r="F158" s="136"/>
      <c r="G158" s="137">
        <v>426772168.69</v>
      </c>
      <c r="H158" s="139" t="s">
        <v>1370</v>
      </c>
    </row>
    <row r="159" spans="1:8" s="75" customFormat="1" hidden="1" x14ac:dyDescent="0.2">
      <c r="A159" s="100">
        <v>44146</v>
      </c>
      <c r="B159" s="101">
        <v>3171</v>
      </c>
      <c r="C159" s="102" t="s">
        <v>32</v>
      </c>
      <c r="D159" s="103">
        <v>44146</v>
      </c>
      <c r="E159" s="104">
        <v>130406847.95999999</v>
      </c>
      <c r="F159" s="105"/>
      <c r="G159" s="106">
        <v>296365320.73000002</v>
      </c>
      <c r="H159" s="107"/>
    </row>
    <row r="160" spans="1:8" hidden="1" x14ac:dyDescent="0.2">
      <c r="A160" s="19">
        <v>44146</v>
      </c>
      <c r="B160" s="20">
        <v>3172</v>
      </c>
      <c r="C160" s="21" t="s">
        <v>21</v>
      </c>
      <c r="D160" s="22">
        <v>44146</v>
      </c>
      <c r="E160" s="33">
        <v>326017.12</v>
      </c>
      <c r="F160" s="24"/>
      <c r="G160" s="23">
        <v>296039303.61000001</v>
      </c>
    </row>
    <row r="161" spans="1:8" s="75" customFormat="1" ht="15.75" hidden="1" x14ac:dyDescent="0.25">
      <c r="A161" s="131">
        <v>44146</v>
      </c>
      <c r="B161" s="132">
        <v>3173</v>
      </c>
      <c r="C161" s="133" t="s">
        <v>34</v>
      </c>
      <c r="D161" s="134">
        <v>44146</v>
      </c>
      <c r="E161" s="135">
        <v>6040000</v>
      </c>
      <c r="F161" s="136"/>
      <c r="G161" s="137">
        <v>289999303.61000001</v>
      </c>
      <c r="H161" s="139" t="s">
        <v>1349</v>
      </c>
    </row>
    <row r="162" spans="1:8" hidden="1" x14ac:dyDescent="0.2">
      <c r="A162" s="19">
        <v>44146</v>
      </c>
      <c r="B162" s="20">
        <v>3174</v>
      </c>
      <c r="C162" s="21" t="s">
        <v>21</v>
      </c>
      <c r="D162" s="22">
        <v>44146</v>
      </c>
      <c r="E162" s="33">
        <v>15100</v>
      </c>
      <c r="F162" s="24"/>
      <c r="G162" s="23">
        <v>289984203.61000001</v>
      </c>
    </row>
    <row r="163" spans="1:8" s="75" customFormat="1" hidden="1" x14ac:dyDescent="0.2">
      <c r="A163" s="100">
        <v>44146</v>
      </c>
      <c r="B163" s="101">
        <v>3175</v>
      </c>
      <c r="C163" s="102" t="s">
        <v>26</v>
      </c>
      <c r="D163" s="103">
        <v>44146</v>
      </c>
      <c r="E163" s="104">
        <v>18307021.989999998</v>
      </c>
      <c r="F163" s="105"/>
      <c r="G163" s="106">
        <v>271677181.62</v>
      </c>
      <c r="H163" s="107"/>
    </row>
    <row r="164" spans="1:8" s="75" customFormat="1" hidden="1" x14ac:dyDescent="0.2">
      <c r="A164" s="100">
        <v>44146</v>
      </c>
      <c r="B164" s="101">
        <v>3176</v>
      </c>
      <c r="C164" s="102" t="s">
        <v>26</v>
      </c>
      <c r="D164" s="103">
        <v>44146</v>
      </c>
      <c r="E164" s="104">
        <v>157737645.21000001</v>
      </c>
      <c r="F164" s="105"/>
      <c r="G164" s="106">
        <v>113939536.41</v>
      </c>
      <c r="H164" s="107"/>
    </row>
    <row r="165" spans="1:8" hidden="1" x14ac:dyDescent="0.2">
      <c r="A165" s="6">
        <v>44147</v>
      </c>
      <c r="B165" s="7">
        <v>3177</v>
      </c>
      <c r="C165" s="8" t="s">
        <v>18</v>
      </c>
      <c r="D165" s="9">
        <v>44147</v>
      </c>
      <c r="E165" s="10"/>
      <c r="F165" s="11">
        <v>375729950.06999999</v>
      </c>
      <c r="G165" s="11">
        <v>489669486.48000002</v>
      </c>
    </row>
    <row r="166" spans="1:8" s="152" customFormat="1" hidden="1" x14ac:dyDescent="0.2">
      <c r="A166" s="164">
        <v>44147</v>
      </c>
      <c r="B166" s="165">
        <v>3178</v>
      </c>
      <c r="C166" s="166" t="s">
        <v>26</v>
      </c>
      <c r="D166" s="167">
        <v>44147</v>
      </c>
      <c r="E166" s="168">
        <v>56032435.990000002</v>
      </c>
      <c r="F166" s="169"/>
      <c r="G166" s="170">
        <v>433637050.49000001</v>
      </c>
      <c r="H166" s="191"/>
    </row>
    <row r="167" spans="1:8" s="75" customFormat="1" hidden="1" x14ac:dyDescent="0.2">
      <c r="A167" s="100">
        <v>44147</v>
      </c>
      <c r="B167" s="101">
        <v>3179</v>
      </c>
      <c r="C167" s="102" t="s">
        <v>63</v>
      </c>
      <c r="D167" s="103">
        <v>44147</v>
      </c>
      <c r="E167" s="104">
        <v>8045539.5999999996</v>
      </c>
      <c r="F167" s="105"/>
      <c r="G167" s="106">
        <v>425591510.88999999</v>
      </c>
      <c r="H167" s="107"/>
    </row>
    <row r="168" spans="1:8" hidden="1" x14ac:dyDescent="0.2">
      <c r="A168" s="19">
        <v>44147</v>
      </c>
      <c r="B168" s="20">
        <v>3180</v>
      </c>
      <c r="C168" s="21" t="s">
        <v>21</v>
      </c>
      <c r="D168" s="22">
        <v>44147</v>
      </c>
      <c r="E168" s="33">
        <v>20113.849999999999</v>
      </c>
      <c r="F168" s="24"/>
      <c r="G168" s="23">
        <v>425571397.04000002</v>
      </c>
    </row>
    <row r="169" spans="1:8" s="107" customFormat="1" hidden="1" x14ac:dyDescent="0.2">
      <c r="A169" s="100">
        <v>44147</v>
      </c>
      <c r="B169" s="101">
        <v>3181</v>
      </c>
      <c r="C169" s="102" t="s">
        <v>64</v>
      </c>
      <c r="D169" s="103">
        <v>44147</v>
      </c>
      <c r="E169" s="104">
        <v>33480000.059999999</v>
      </c>
      <c r="F169" s="105"/>
      <c r="G169" s="106">
        <v>392091396.98000002</v>
      </c>
    </row>
    <row r="170" spans="1:8" hidden="1" x14ac:dyDescent="0.2">
      <c r="A170" s="19">
        <v>44147</v>
      </c>
      <c r="B170" s="20">
        <v>3182</v>
      </c>
      <c r="C170" s="21" t="s">
        <v>21</v>
      </c>
      <c r="D170" s="22">
        <v>44147</v>
      </c>
      <c r="E170" s="33">
        <v>83700</v>
      </c>
      <c r="F170" s="24"/>
      <c r="G170" s="23">
        <v>392007696.98000002</v>
      </c>
    </row>
    <row r="171" spans="1:8" s="107" customFormat="1" hidden="1" x14ac:dyDescent="0.2">
      <c r="A171" s="100">
        <v>44147</v>
      </c>
      <c r="B171" s="101">
        <v>3183</v>
      </c>
      <c r="C171" s="102" t="s">
        <v>65</v>
      </c>
      <c r="D171" s="103">
        <v>44147</v>
      </c>
      <c r="E171" s="104">
        <v>32676795.010000002</v>
      </c>
      <c r="F171" s="105"/>
      <c r="G171" s="106">
        <v>359330901.97000003</v>
      </c>
    </row>
    <row r="172" spans="1:8" hidden="1" x14ac:dyDescent="0.2">
      <c r="A172" s="19">
        <v>44147</v>
      </c>
      <c r="B172" s="20">
        <v>3184</v>
      </c>
      <c r="C172" s="21" t="s">
        <v>21</v>
      </c>
      <c r="D172" s="22">
        <v>44147</v>
      </c>
      <c r="E172" s="33">
        <v>81691.990000000005</v>
      </c>
      <c r="F172" s="24"/>
      <c r="G172" s="23">
        <v>359249209.98000002</v>
      </c>
    </row>
    <row r="173" spans="1:8" s="107" customFormat="1" hidden="1" x14ac:dyDescent="0.2">
      <c r="A173" s="100">
        <v>44147</v>
      </c>
      <c r="B173" s="101">
        <v>3185</v>
      </c>
      <c r="C173" s="102" t="s">
        <v>20</v>
      </c>
      <c r="D173" s="103">
        <v>44147</v>
      </c>
      <c r="E173" s="104">
        <v>29797722.449999999</v>
      </c>
      <c r="F173" s="105"/>
      <c r="G173" s="106">
        <v>329451487.52999997</v>
      </c>
    </row>
    <row r="174" spans="1:8" hidden="1" x14ac:dyDescent="0.2">
      <c r="A174" s="19">
        <v>44147</v>
      </c>
      <c r="B174" s="20">
        <v>3186</v>
      </c>
      <c r="C174" s="21" t="s">
        <v>21</v>
      </c>
      <c r="D174" s="22">
        <v>44147</v>
      </c>
      <c r="E174" s="33">
        <v>74494.31</v>
      </c>
      <c r="F174" s="24"/>
      <c r="G174" s="23">
        <v>329376993.22000003</v>
      </c>
    </row>
    <row r="175" spans="1:8" s="107" customFormat="1" hidden="1" x14ac:dyDescent="0.2">
      <c r="A175" s="69">
        <v>44147</v>
      </c>
      <c r="B175" s="70">
        <v>3187</v>
      </c>
      <c r="C175" s="71" t="s">
        <v>26</v>
      </c>
      <c r="D175" s="72">
        <v>44147</v>
      </c>
      <c r="E175" s="73">
        <v>539692.30000000005</v>
      </c>
      <c r="F175" s="74"/>
      <c r="G175" s="73">
        <v>328837300.92000002</v>
      </c>
      <c r="H175" s="75" t="s">
        <v>840</v>
      </c>
    </row>
    <row r="176" spans="1:8" s="107" customFormat="1" hidden="1" x14ac:dyDescent="0.2">
      <c r="A176" s="69">
        <v>44147</v>
      </c>
      <c r="B176" s="70">
        <v>3188</v>
      </c>
      <c r="C176" s="71" t="s">
        <v>26</v>
      </c>
      <c r="D176" s="72">
        <v>44147</v>
      </c>
      <c r="E176" s="73">
        <v>704692.3</v>
      </c>
      <c r="F176" s="74"/>
      <c r="G176" s="73">
        <v>328132608.62</v>
      </c>
      <c r="H176" s="75" t="s">
        <v>840</v>
      </c>
    </row>
    <row r="177" spans="1:8" s="107" customFormat="1" hidden="1" x14ac:dyDescent="0.2">
      <c r="A177" s="69">
        <v>44147</v>
      </c>
      <c r="B177" s="70">
        <v>3189</v>
      </c>
      <c r="C177" s="71" t="s">
        <v>26</v>
      </c>
      <c r="D177" s="72">
        <v>44147</v>
      </c>
      <c r="E177" s="73">
        <v>834692.3</v>
      </c>
      <c r="F177" s="74"/>
      <c r="G177" s="73">
        <v>327297916.31999999</v>
      </c>
      <c r="H177" s="75" t="s">
        <v>840</v>
      </c>
    </row>
    <row r="178" spans="1:8" s="107" customFormat="1" hidden="1" x14ac:dyDescent="0.2">
      <c r="A178" s="69">
        <v>44147</v>
      </c>
      <c r="B178" s="70">
        <v>3190</v>
      </c>
      <c r="C178" s="71" t="s">
        <v>26</v>
      </c>
      <c r="D178" s="72">
        <v>44147</v>
      </c>
      <c r="E178" s="73">
        <v>639692.29</v>
      </c>
      <c r="F178" s="74"/>
      <c r="G178" s="73">
        <v>326658224.02999997</v>
      </c>
      <c r="H178" s="75" t="s">
        <v>840</v>
      </c>
    </row>
    <row r="179" spans="1:8" s="107" customFormat="1" hidden="1" x14ac:dyDescent="0.2">
      <c r="A179" s="69">
        <v>44147</v>
      </c>
      <c r="B179" s="70">
        <v>3191</v>
      </c>
      <c r="C179" s="71" t="s">
        <v>26</v>
      </c>
      <c r="D179" s="72">
        <v>44147</v>
      </c>
      <c r="E179" s="73">
        <v>4688500</v>
      </c>
      <c r="F179" s="74"/>
      <c r="G179" s="73">
        <v>321969724.02999997</v>
      </c>
      <c r="H179" s="75" t="s">
        <v>838</v>
      </c>
    </row>
    <row r="180" spans="1:8" s="107" customFormat="1" hidden="1" x14ac:dyDescent="0.2">
      <c r="A180" s="69">
        <v>44147</v>
      </c>
      <c r="B180" s="70">
        <v>3192</v>
      </c>
      <c r="C180" s="71" t="s">
        <v>26</v>
      </c>
      <c r="D180" s="72">
        <v>44147</v>
      </c>
      <c r="E180" s="73">
        <v>6950000</v>
      </c>
      <c r="F180" s="74"/>
      <c r="G180" s="73">
        <v>315019724.02999997</v>
      </c>
      <c r="H180" s="75" t="s">
        <v>838</v>
      </c>
    </row>
    <row r="181" spans="1:8" s="107" customFormat="1" hidden="1" x14ac:dyDescent="0.2">
      <c r="A181" s="69">
        <v>44147</v>
      </c>
      <c r="B181" s="70">
        <v>3193</v>
      </c>
      <c r="C181" s="71" t="s">
        <v>26</v>
      </c>
      <c r="D181" s="72">
        <v>44147</v>
      </c>
      <c r="E181" s="73">
        <v>9973333.3300000001</v>
      </c>
      <c r="F181" s="74"/>
      <c r="G181" s="73">
        <v>305046390.69999999</v>
      </c>
      <c r="H181" s="75" t="s">
        <v>838</v>
      </c>
    </row>
    <row r="182" spans="1:8" x14ac:dyDescent="0.2">
      <c r="A182" s="174">
        <v>44147</v>
      </c>
      <c r="B182" s="175">
        <v>3194</v>
      </c>
      <c r="C182" s="176" t="s">
        <v>26</v>
      </c>
      <c r="D182" s="177">
        <v>44147</v>
      </c>
      <c r="E182" s="179">
        <v>7413333.3300000001</v>
      </c>
      <c r="F182" s="178"/>
      <c r="G182" s="179">
        <v>297633057.37</v>
      </c>
      <c r="H182" s="189" t="s">
        <v>838</v>
      </c>
    </row>
    <row r="183" spans="1:8" hidden="1" x14ac:dyDescent="0.2">
      <c r="A183" s="6">
        <v>44148</v>
      </c>
      <c r="B183" s="7">
        <v>3195</v>
      </c>
      <c r="C183" s="8" t="s">
        <v>18</v>
      </c>
      <c r="D183" s="9">
        <v>44148</v>
      </c>
      <c r="E183" s="10"/>
      <c r="F183" s="11">
        <v>314549987.5</v>
      </c>
      <c r="G183" s="11">
        <v>612183044.87</v>
      </c>
    </row>
    <row r="184" spans="1:8" s="152" customFormat="1" ht="15.75" hidden="1" x14ac:dyDescent="0.25">
      <c r="A184" s="153">
        <v>44148</v>
      </c>
      <c r="B184" s="154">
        <v>3196</v>
      </c>
      <c r="C184" s="155" t="s">
        <v>26</v>
      </c>
      <c r="D184" s="156">
        <v>44148</v>
      </c>
      <c r="E184" s="157">
        <v>200000000</v>
      </c>
      <c r="F184" s="158"/>
      <c r="G184" s="159">
        <v>412183044.87</v>
      </c>
      <c r="H184" s="138" t="s">
        <v>1371</v>
      </c>
    </row>
    <row r="185" spans="1:8" s="107" customFormat="1" ht="15.75" hidden="1" x14ac:dyDescent="0.25">
      <c r="A185" s="131">
        <v>44148</v>
      </c>
      <c r="B185" s="132">
        <v>3197</v>
      </c>
      <c r="C185" s="133" t="s">
        <v>66</v>
      </c>
      <c r="D185" s="134">
        <v>44148</v>
      </c>
      <c r="E185" s="135">
        <v>90253422.840000004</v>
      </c>
      <c r="F185" s="136"/>
      <c r="G185" s="137">
        <v>321929622.02999997</v>
      </c>
      <c r="H185" s="139" t="s">
        <v>1384</v>
      </c>
    </row>
    <row r="186" spans="1:8" hidden="1" x14ac:dyDescent="0.2">
      <c r="A186" s="19">
        <v>44148</v>
      </c>
      <c r="B186" s="20">
        <v>3198</v>
      </c>
      <c r="C186" s="21" t="s">
        <v>21</v>
      </c>
      <c r="D186" s="22">
        <v>44148</v>
      </c>
      <c r="E186" s="33">
        <v>225633.56</v>
      </c>
      <c r="F186" s="24"/>
      <c r="G186" s="23">
        <v>321703988.47000003</v>
      </c>
    </row>
    <row r="187" spans="1:8" s="107" customFormat="1" hidden="1" x14ac:dyDescent="0.2">
      <c r="A187" s="69">
        <v>44148</v>
      </c>
      <c r="B187" s="70">
        <v>3199</v>
      </c>
      <c r="C187" s="71" t="s">
        <v>40</v>
      </c>
      <c r="D187" s="72">
        <v>44148</v>
      </c>
      <c r="E187" s="73">
        <v>6950000</v>
      </c>
      <c r="F187" s="74"/>
      <c r="G187" s="73">
        <v>314753988.47000003</v>
      </c>
      <c r="H187" s="75" t="s">
        <v>838</v>
      </c>
    </row>
    <row r="188" spans="1:8" hidden="1" x14ac:dyDescent="0.2">
      <c r="A188" s="26">
        <v>44148</v>
      </c>
      <c r="B188" s="27">
        <v>3200</v>
      </c>
      <c r="C188" s="28" t="s">
        <v>21</v>
      </c>
      <c r="D188" s="29">
        <v>44148</v>
      </c>
      <c r="E188" s="34">
        <v>17375</v>
      </c>
      <c r="F188" s="30"/>
      <c r="G188" s="31">
        <v>314736613.47000003</v>
      </c>
    </row>
    <row r="189" spans="1:8" s="107" customFormat="1" hidden="1" x14ac:dyDescent="0.2">
      <c r="A189" s="69">
        <v>44148</v>
      </c>
      <c r="B189" s="70">
        <v>3201</v>
      </c>
      <c r="C189" s="71" t="s">
        <v>41</v>
      </c>
      <c r="D189" s="72">
        <v>44148</v>
      </c>
      <c r="E189" s="73">
        <v>10596666.67</v>
      </c>
      <c r="F189" s="74"/>
      <c r="G189" s="73">
        <v>304139946.80000001</v>
      </c>
      <c r="H189" s="75" t="s">
        <v>838</v>
      </c>
    </row>
    <row r="190" spans="1:8" hidden="1" x14ac:dyDescent="0.2">
      <c r="A190" s="19">
        <v>44148</v>
      </c>
      <c r="B190" s="20">
        <v>3202</v>
      </c>
      <c r="C190" s="21" t="s">
        <v>21</v>
      </c>
      <c r="D190" s="22">
        <v>44148</v>
      </c>
      <c r="E190" s="33">
        <v>26491.67</v>
      </c>
      <c r="F190" s="24"/>
      <c r="G190" s="23">
        <v>304113455.13</v>
      </c>
    </row>
    <row r="191" spans="1:8" s="107" customFormat="1" hidden="1" x14ac:dyDescent="0.2">
      <c r="A191" s="69">
        <v>44148</v>
      </c>
      <c r="B191" s="70">
        <v>3203</v>
      </c>
      <c r="C191" s="71" t="s">
        <v>42</v>
      </c>
      <c r="D191" s="72">
        <v>44148</v>
      </c>
      <c r="E191" s="73">
        <v>12325933.33</v>
      </c>
      <c r="F191" s="74"/>
      <c r="G191" s="73">
        <v>291787521.80000001</v>
      </c>
      <c r="H191" s="75" t="s">
        <v>838</v>
      </c>
    </row>
    <row r="192" spans="1:8" hidden="1" x14ac:dyDescent="0.2">
      <c r="A192" s="19">
        <v>44148</v>
      </c>
      <c r="B192" s="20">
        <v>3204</v>
      </c>
      <c r="C192" s="21" t="s">
        <v>21</v>
      </c>
      <c r="D192" s="22">
        <v>44148</v>
      </c>
      <c r="E192" s="33">
        <v>30814.83</v>
      </c>
      <c r="F192" s="24"/>
      <c r="G192" s="23">
        <v>291756706.97000003</v>
      </c>
    </row>
    <row r="193" spans="1:8" s="107" customFormat="1" hidden="1" x14ac:dyDescent="0.2">
      <c r="A193" s="69">
        <v>44148</v>
      </c>
      <c r="B193" s="70">
        <v>3205</v>
      </c>
      <c r="C193" s="71" t="s">
        <v>43</v>
      </c>
      <c r="D193" s="72">
        <v>44148</v>
      </c>
      <c r="E193" s="73">
        <v>10596666.67</v>
      </c>
      <c r="F193" s="74"/>
      <c r="G193" s="73">
        <v>281160040.30000001</v>
      </c>
      <c r="H193" s="75" t="s">
        <v>838</v>
      </c>
    </row>
    <row r="194" spans="1:8" hidden="1" x14ac:dyDescent="0.2">
      <c r="A194" s="19">
        <v>44148</v>
      </c>
      <c r="B194" s="20">
        <v>3206</v>
      </c>
      <c r="C194" s="21" t="s">
        <v>21</v>
      </c>
      <c r="D194" s="22">
        <v>44148</v>
      </c>
      <c r="E194" s="33">
        <v>26491.67</v>
      </c>
      <c r="F194" s="24"/>
      <c r="G194" s="23">
        <v>281133548.63</v>
      </c>
    </row>
    <row r="195" spans="1:8" s="152" customFormat="1" hidden="1" x14ac:dyDescent="0.2">
      <c r="A195" s="174">
        <v>44148</v>
      </c>
      <c r="B195" s="175">
        <v>3207</v>
      </c>
      <c r="C195" s="176" t="s">
        <v>44</v>
      </c>
      <c r="D195" s="177">
        <v>44148</v>
      </c>
      <c r="E195" s="179">
        <v>6045400</v>
      </c>
      <c r="F195" s="178"/>
      <c r="G195" s="179">
        <v>275088148.63</v>
      </c>
      <c r="H195" s="189" t="s">
        <v>838</v>
      </c>
    </row>
    <row r="196" spans="1:8" hidden="1" x14ac:dyDescent="0.2">
      <c r="A196" s="19">
        <v>44148</v>
      </c>
      <c r="B196" s="20">
        <v>3208</v>
      </c>
      <c r="C196" s="21" t="s">
        <v>21</v>
      </c>
      <c r="D196" s="22">
        <v>44148</v>
      </c>
      <c r="E196" s="33">
        <v>15113.5</v>
      </c>
      <c r="F196" s="24"/>
      <c r="G196" s="23">
        <v>275073035.13</v>
      </c>
    </row>
    <row r="197" spans="1:8" s="107" customFormat="1" hidden="1" x14ac:dyDescent="0.2">
      <c r="A197" s="69">
        <v>44148</v>
      </c>
      <c r="B197" s="70">
        <v>3209</v>
      </c>
      <c r="C197" s="71" t="s">
        <v>45</v>
      </c>
      <c r="D197" s="72">
        <v>44148</v>
      </c>
      <c r="E197" s="73">
        <v>6950000</v>
      </c>
      <c r="F197" s="74"/>
      <c r="G197" s="73">
        <v>268123035.13</v>
      </c>
      <c r="H197" s="75" t="s">
        <v>838</v>
      </c>
    </row>
    <row r="198" spans="1:8" hidden="1" x14ac:dyDescent="0.2">
      <c r="A198" s="19">
        <v>44148</v>
      </c>
      <c r="B198" s="20">
        <v>3210</v>
      </c>
      <c r="C198" s="21" t="s">
        <v>21</v>
      </c>
      <c r="D198" s="22">
        <v>44148</v>
      </c>
      <c r="E198" s="33">
        <v>17375</v>
      </c>
      <c r="F198" s="24"/>
      <c r="G198" s="23">
        <v>268105660.13</v>
      </c>
    </row>
    <row r="199" spans="1:8" s="107" customFormat="1" hidden="1" x14ac:dyDescent="0.2">
      <c r="A199" s="69">
        <v>44148</v>
      </c>
      <c r="B199" s="70">
        <v>3211</v>
      </c>
      <c r="C199" s="71" t="s">
        <v>46</v>
      </c>
      <c r="D199" s="72">
        <v>44148</v>
      </c>
      <c r="E199" s="73">
        <v>6950000</v>
      </c>
      <c r="F199" s="74"/>
      <c r="G199" s="73">
        <v>261155660.13</v>
      </c>
      <c r="H199" s="75" t="s">
        <v>838</v>
      </c>
    </row>
    <row r="200" spans="1:8" hidden="1" x14ac:dyDescent="0.2">
      <c r="A200" s="19">
        <v>44148</v>
      </c>
      <c r="B200" s="20">
        <v>3212</v>
      </c>
      <c r="C200" s="21" t="s">
        <v>21</v>
      </c>
      <c r="D200" s="22">
        <v>44148</v>
      </c>
      <c r="E200" s="33">
        <v>17375</v>
      </c>
      <c r="F200" s="24"/>
      <c r="G200" s="23">
        <v>261138285.13</v>
      </c>
    </row>
    <row r="201" spans="1:8" s="107" customFormat="1" hidden="1" x14ac:dyDescent="0.2">
      <c r="A201" s="69">
        <v>44148</v>
      </c>
      <c r="B201" s="70">
        <v>3213</v>
      </c>
      <c r="C201" s="71" t="s">
        <v>47</v>
      </c>
      <c r="D201" s="72">
        <v>44148</v>
      </c>
      <c r="E201" s="73">
        <v>10596666.67</v>
      </c>
      <c r="F201" s="74"/>
      <c r="G201" s="73">
        <v>250541618.46000001</v>
      </c>
      <c r="H201" s="75" t="s">
        <v>838</v>
      </c>
    </row>
    <row r="202" spans="1:8" hidden="1" x14ac:dyDescent="0.2">
      <c r="A202" s="19">
        <v>44148</v>
      </c>
      <c r="B202" s="20">
        <v>3214</v>
      </c>
      <c r="C202" s="21" t="s">
        <v>21</v>
      </c>
      <c r="D202" s="22">
        <v>44148</v>
      </c>
      <c r="E202" s="33">
        <v>26491.67</v>
      </c>
      <c r="F202" s="24"/>
      <c r="G202" s="23">
        <v>250515126.78999999</v>
      </c>
    </row>
    <row r="203" spans="1:8" s="152" customFormat="1" hidden="1" x14ac:dyDescent="0.2">
      <c r="A203" s="174">
        <v>44148</v>
      </c>
      <c r="B203" s="175">
        <v>3215</v>
      </c>
      <c r="C203" s="176" t="s">
        <v>48</v>
      </c>
      <c r="D203" s="177">
        <v>44148</v>
      </c>
      <c r="E203" s="179">
        <v>5750000</v>
      </c>
      <c r="F203" s="178"/>
      <c r="G203" s="179">
        <v>244765126.78999999</v>
      </c>
      <c r="H203" s="189" t="s">
        <v>838</v>
      </c>
    </row>
    <row r="204" spans="1:8" hidden="1" x14ac:dyDescent="0.2">
      <c r="A204" s="19">
        <v>44148</v>
      </c>
      <c r="B204" s="20">
        <v>3216</v>
      </c>
      <c r="C204" s="21" t="s">
        <v>21</v>
      </c>
      <c r="D204" s="22">
        <v>44148</v>
      </c>
      <c r="E204" s="33">
        <v>14375</v>
      </c>
      <c r="F204" s="24"/>
      <c r="G204" s="23">
        <v>244750751.78999999</v>
      </c>
    </row>
    <row r="205" spans="1:8" s="152" customFormat="1" hidden="1" x14ac:dyDescent="0.2">
      <c r="A205" s="174">
        <v>44148</v>
      </c>
      <c r="B205" s="175">
        <v>3217</v>
      </c>
      <c r="C205" s="176" t="s">
        <v>49</v>
      </c>
      <c r="D205" s="177">
        <v>44148</v>
      </c>
      <c r="E205" s="179">
        <v>6950000</v>
      </c>
      <c r="F205" s="178"/>
      <c r="G205" s="179">
        <v>237800751.78999999</v>
      </c>
      <c r="H205" s="189" t="s">
        <v>838</v>
      </c>
    </row>
    <row r="206" spans="1:8" hidden="1" x14ac:dyDescent="0.2">
      <c r="A206" s="19">
        <v>44148</v>
      </c>
      <c r="B206" s="20">
        <v>3218</v>
      </c>
      <c r="C206" s="21" t="s">
        <v>21</v>
      </c>
      <c r="D206" s="22">
        <v>44148</v>
      </c>
      <c r="E206" s="33">
        <v>17375</v>
      </c>
      <c r="F206" s="24"/>
      <c r="G206" s="23">
        <v>237783376.78999999</v>
      </c>
    </row>
    <row r="207" spans="1:8" s="152" customFormat="1" hidden="1" x14ac:dyDescent="0.2">
      <c r="A207" s="174">
        <v>44148</v>
      </c>
      <c r="B207" s="175">
        <v>3219</v>
      </c>
      <c r="C207" s="176" t="s">
        <v>50</v>
      </c>
      <c r="D207" s="177">
        <v>44148</v>
      </c>
      <c r="E207" s="179">
        <v>5750000</v>
      </c>
      <c r="F207" s="178"/>
      <c r="G207" s="179">
        <v>232033376.78999999</v>
      </c>
      <c r="H207" s="189" t="s">
        <v>838</v>
      </c>
    </row>
    <row r="208" spans="1:8" hidden="1" x14ac:dyDescent="0.2">
      <c r="A208" s="19">
        <v>44148</v>
      </c>
      <c r="B208" s="20">
        <v>3220</v>
      </c>
      <c r="C208" s="21" t="s">
        <v>21</v>
      </c>
      <c r="D208" s="22">
        <v>44148</v>
      </c>
      <c r="E208" s="33">
        <v>14375</v>
      </c>
      <c r="F208" s="24"/>
      <c r="G208" s="23">
        <v>232019001.78999999</v>
      </c>
    </row>
    <row r="209" spans="1:8" s="152" customFormat="1" x14ac:dyDescent="0.2">
      <c r="A209" s="174">
        <v>44148</v>
      </c>
      <c r="B209" s="175">
        <v>3221</v>
      </c>
      <c r="C209" s="176" t="s">
        <v>51</v>
      </c>
      <c r="D209" s="177">
        <v>44148</v>
      </c>
      <c r="E209" s="179">
        <v>7413333.3300000001</v>
      </c>
      <c r="F209" s="178"/>
      <c r="G209" s="179">
        <v>224605668.46000001</v>
      </c>
      <c r="H209" s="189" t="s">
        <v>838</v>
      </c>
    </row>
    <row r="210" spans="1:8" hidden="1" x14ac:dyDescent="0.2">
      <c r="A210" s="19">
        <v>44148</v>
      </c>
      <c r="B210" s="20">
        <v>3222</v>
      </c>
      <c r="C210" s="21" t="s">
        <v>21</v>
      </c>
      <c r="D210" s="22">
        <v>44148</v>
      </c>
      <c r="E210" s="33">
        <v>18533.330000000002</v>
      </c>
      <c r="F210" s="24"/>
      <c r="G210" s="23">
        <v>224587135.13</v>
      </c>
    </row>
    <row r="211" spans="1:8" s="152" customFormat="1" hidden="1" x14ac:dyDescent="0.2">
      <c r="A211" s="174">
        <v>44148</v>
      </c>
      <c r="B211" s="175">
        <v>3223</v>
      </c>
      <c r="C211" s="176" t="s">
        <v>52</v>
      </c>
      <c r="D211" s="177">
        <v>44148</v>
      </c>
      <c r="E211" s="179">
        <v>4550000</v>
      </c>
      <c r="F211" s="178"/>
      <c r="G211" s="179">
        <v>220037135.13</v>
      </c>
      <c r="H211" s="189" t="s">
        <v>838</v>
      </c>
    </row>
    <row r="212" spans="1:8" hidden="1" x14ac:dyDescent="0.2">
      <c r="A212" s="19">
        <v>44148</v>
      </c>
      <c r="B212" s="20">
        <v>3224</v>
      </c>
      <c r="C212" s="21" t="s">
        <v>21</v>
      </c>
      <c r="D212" s="22">
        <v>44148</v>
      </c>
      <c r="E212" s="33">
        <v>11375</v>
      </c>
      <c r="F212" s="24"/>
      <c r="G212" s="23">
        <v>220025760.13</v>
      </c>
    </row>
    <row r="213" spans="1:8" s="75" customFormat="1" hidden="1" x14ac:dyDescent="0.2">
      <c r="A213" s="69">
        <v>44148</v>
      </c>
      <c r="B213" s="70">
        <v>3225</v>
      </c>
      <c r="C213" s="71" t="s">
        <v>53</v>
      </c>
      <c r="D213" s="72">
        <v>44148</v>
      </c>
      <c r="E213" s="73">
        <v>6133333.3300000001</v>
      </c>
      <c r="F213" s="74"/>
      <c r="G213" s="73">
        <v>213892426.80000001</v>
      </c>
      <c r="H213" s="75" t="s">
        <v>838</v>
      </c>
    </row>
    <row r="214" spans="1:8" hidden="1" x14ac:dyDescent="0.2">
      <c r="A214" s="19">
        <v>44148</v>
      </c>
      <c r="B214" s="20">
        <v>3226</v>
      </c>
      <c r="C214" s="21" t="s">
        <v>21</v>
      </c>
      <c r="D214" s="22">
        <v>44148</v>
      </c>
      <c r="E214" s="33">
        <v>15333.33</v>
      </c>
      <c r="F214" s="24"/>
      <c r="G214" s="23">
        <v>213877093.47</v>
      </c>
    </row>
    <row r="215" spans="1:8" s="75" customFormat="1" hidden="1" x14ac:dyDescent="0.2">
      <c r="A215" s="69">
        <v>44148</v>
      </c>
      <c r="B215" s="70">
        <v>3227</v>
      </c>
      <c r="C215" s="71" t="s">
        <v>54</v>
      </c>
      <c r="D215" s="72">
        <v>44148</v>
      </c>
      <c r="E215" s="73">
        <v>6950000</v>
      </c>
      <c r="F215" s="74"/>
      <c r="G215" s="73">
        <v>206927093.47</v>
      </c>
      <c r="H215" s="75" t="s">
        <v>838</v>
      </c>
    </row>
    <row r="216" spans="1:8" hidden="1" x14ac:dyDescent="0.2">
      <c r="A216" s="19">
        <v>44148</v>
      </c>
      <c r="B216" s="20">
        <v>3228</v>
      </c>
      <c r="C216" s="21" t="s">
        <v>21</v>
      </c>
      <c r="D216" s="22">
        <v>44148</v>
      </c>
      <c r="E216" s="33">
        <v>17375</v>
      </c>
      <c r="F216" s="24"/>
      <c r="G216" s="23">
        <v>206909718.47</v>
      </c>
    </row>
    <row r="217" spans="1:8" s="75" customFormat="1" hidden="1" x14ac:dyDescent="0.2">
      <c r="A217" s="69">
        <v>44148</v>
      </c>
      <c r="B217" s="70">
        <v>3229</v>
      </c>
      <c r="C217" s="71" t="s">
        <v>55</v>
      </c>
      <c r="D217" s="72">
        <v>44148</v>
      </c>
      <c r="E217" s="73">
        <v>8150000</v>
      </c>
      <c r="F217" s="74"/>
      <c r="G217" s="73">
        <v>198759718.47</v>
      </c>
      <c r="H217" s="75" t="s">
        <v>838</v>
      </c>
    </row>
    <row r="218" spans="1:8" hidden="1" x14ac:dyDescent="0.2">
      <c r="A218" s="19">
        <v>44148</v>
      </c>
      <c r="B218" s="20">
        <v>3230</v>
      </c>
      <c r="C218" s="21" t="s">
        <v>21</v>
      </c>
      <c r="D218" s="22">
        <v>44148</v>
      </c>
      <c r="E218" s="33">
        <v>20375</v>
      </c>
      <c r="F218" s="24"/>
      <c r="G218" s="23">
        <v>198739343.47</v>
      </c>
    </row>
    <row r="219" spans="1:8" s="107" customFormat="1" hidden="1" x14ac:dyDescent="0.2">
      <c r="A219" s="69">
        <v>44148</v>
      </c>
      <c r="B219" s="70">
        <v>3231</v>
      </c>
      <c r="C219" s="71" t="s">
        <v>56</v>
      </c>
      <c r="D219" s="72">
        <v>44148</v>
      </c>
      <c r="E219" s="73">
        <v>6846391.4400000004</v>
      </c>
      <c r="F219" s="74"/>
      <c r="G219" s="73">
        <v>191892952.03</v>
      </c>
      <c r="H219" s="75" t="s">
        <v>838</v>
      </c>
    </row>
    <row r="220" spans="1:8" hidden="1" x14ac:dyDescent="0.2">
      <c r="A220" s="19">
        <v>44148</v>
      </c>
      <c r="B220" s="20">
        <v>3232</v>
      </c>
      <c r="C220" s="21" t="s">
        <v>21</v>
      </c>
      <c r="D220" s="22">
        <v>44148</v>
      </c>
      <c r="E220" s="33">
        <v>17115.98</v>
      </c>
      <c r="F220" s="24"/>
      <c r="G220" s="23">
        <v>191875836.05000001</v>
      </c>
    </row>
    <row r="221" spans="1:8" s="75" customFormat="1" hidden="1" x14ac:dyDescent="0.2">
      <c r="A221" s="69">
        <v>44148</v>
      </c>
      <c r="B221" s="70">
        <v>3233</v>
      </c>
      <c r="C221" s="71" t="s">
        <v>57</v>
      </c>
      <c r="D221" s="72">
        <v>44148</v>
      </c>
      <c r="E221" s="73">
        <v>6950000</v>
      </c>
      <c r="F221" s="74"/>
      <c r="G221" s="73">
        <v>184925836.05000001</v>
      </c>
      <c r="H221" s="75" t="s">
        <v>838</v>
      </c>
    </row>
    <row r="222" spans="1:8" hidden="1" x14ac:dyDescent="0.2">
      <c r="A222" s="19">
        <v>44148</v>
      </c>
      <c r="B222" s="20">
        <v>3234</v>
      </c>
      <c r="C222" s="21" t="s">
        <v>21</v>
      </c>
      <c r="D222" s="22">
        <v>44148</v>
      </c>
      <c r="E222" s="33">
        <v>17375</v>
      </c>
      <c r="F222" s="24"/>
      <c r="G222" s="23">
        <v>184908461.05000001</v>
      </c>
    </row>
    <row r="223" spans="1:8" s="75" customFormat="1" hidden="1" x14ac:dyDescent="0.2">
      <c r="A223" s="69">
        <v>44148</v>
      </c>
      <c r="B223" s="70">
        <v>3235</v>
      </c>
      <c r="C223" s="71" t="s">
        <v>58</v>
      </c>
      <c r="D223" s="72">
        <v>44148</v>
      </c>
      <c r="E223" s="73">
        <v>8693333.3300000001</v>
      </c>
      <c r="F223" s="74"/>
      <c r="G223" s="73">
        <v>176215127.72</v>
      </c>
      <c r="H223" s="75" t="s">
        <v>838</v>
      </c>
    </row>
    <row r="224" spans="1:8" hidden="1" x14ac:dyDescent="0.2">
      <c r="A224" s="19">
        <v>44148</v>
      </c>
      <c r="B224" s="20">
        <v>3236</v>
      </c>
      <c r="C224" s="21" t="s">
        <v>21</v>
      </c>
      <c r="D224" s="22">
        <v>44148</v>
      </c>
      <c r="E224" s="33">
        <v>21733.33</v>
      </c>
      <c r="F224" s="24"/>
      <c r="G224" s="23">
        <v>176193394.38999999</v>
      </c>
    </row>
    <row r="225" spans="1:8" s="75" customFormat="1" hidden="1" x14ac:dyDescent="0.2">
      <c r="A225" s="69">
        <v>44148</v>
      </c>
      <c r="B225" s="70">
        <v>3237</v>
      </c>
      <c r="C225" s="71" t="s">
        <v>59</v>
      </c>
      <c r="D225" s="72">
        <v>44148</v>
      </c>
      <c r="E225" s="73">
        <v>10596666.67</v>
      </c>
      <c r="F225" s="74"/>
      <c r="G225" s="73">
        <v>165596727.72</v>
      </c>
      <c r="H225" s="75" t="s">
        <v>838</v>
      </c>
    </row>
    <row r="226" spans="1:8" hidden="1" x14ac:dyDescent="0.2">
      <c r="A226" s="19">
        <v>44148</v>
      </c>
      <c r="B226" s="20">
        <v>3238</v>
      </c>
      <c r="C226" s="21" t="s">
        <v>21</v>
      </c>
      <c r="D226" s="22">
        <v>44148</v>
      </c>
      <c r="E226" s="33">
        <v>26491.67</v>
      </c>
      <c r="F226" s="24"/>
      <c r="G226" s="23">
        <v>165570236.05000001</v>
      </c>
    </row>
    <row r="227" spans="1:8" s="75" customFormat="1" hidden="1" x14ac:dyDescent="0.2">
      <c r="A227" s="69">
        <v>44148</v>
      </c>
      <c r="B227" s="70">
        <v>3239</v>
      </c>
      <c r="C227" s="71" t="s">
        <v>60</v>
      </c>
      <c r="D227" s="72">
        <v>44148</v>
      </c>
      <c r="E227" s="73">
        <v>5750000</v>
      </c>
      <c r="F227" s="74"/>
      <c r="G227" s="73">
        <v>159820236.05000001</v>
      </c>
      <c r="H227" s="75" t="s">
        <v>838</v>
      </c>
    </row>
    <row r="228" spans="1:8" hidden="1" x14ac:dyDescent="0.2">
      <c r="A228" s="19">
        <v>44148</v>
      </c>
      <c r="B228" s="20">
        <v>3240</v>
      </c>
      <c r="C228" s="21" t="s">
        <v>21</v>
      </c>
      <c r="D228" s="22">
        <v>44148</v>
      </c>
      <c r="E228" s="33">
        <v>14375</v>
      </c>
      <c r="F228" s="24"/>
      <c r="G228" s="23">
        <v>159805861.05000001</v>
      </c>
    </row>
    <row r="229" spans="1:8" s="75" customFormat="1" hidden="1" x14ac:dyDescent="0.2">
      <c r="A229" s="69">
        <v>44148</v>
      </c>
      <c r="B229" s="70">
        <v>3241</v>
      </c>
      <c r="C229" s="71" t="s">
        <v>61</v>
      </c>
      <c r="D229" s="72">
        <v>44148</v>
      </c>
      <c r="E229" s="73">
        <v>4550000</v>
      </c>
      <c r="F229" s="74"/>
      <c r="G229" s="73">
        <v>155255861.05000001</v>
      </c>
      <c r="H229" s="75" t="s">
        <v>838</v>
      </c>
    </row>
    <row r="230" spans="1:8" hidden="1" x14ac:dyDescent="0.2">
      <c r="A230" s="19">
        <v>44148</v>
      </c>
      <c r="B230" s="20">
        <v>3242</v>
      </c>
      <c r="C230" s="21" t="s">
        <v>21</v>
      </c>
      <c r="D230" s="22">
        <v>44148</v>
      </c>
      <c r="E230" s="33">
        <v>11375</v>
      </c>
      <c r="F230" s="24"/>
      <c r="G230" s="23">
        <v>155244486.05000001</v>
      </c>
    </row>
    <row r="231" spans="1:8" s="75" customFormat="1" hidden="1" x14ac:dyDescent="0.2">
      <c r="A231" s="69">
        <v>44148</v>
      </c>
      <c r="B231" s="70">
        <v>3243</v>
      </c>
      <c r="C231" s="71" t="s">
        <v>62</v>
      </c>
      <c r="D231" s="72">
        <v>44148</v>
      </c>
      <c r="E231" s="73">
        <v>8150000</v>
      </c>
      <c r="F231" s="74"/>
      <c r="G231" s="73">
        <v>147094486.05000001</v>
      </c>
      <c r="H231" s="75" t="s">
        <v>838</v>
      </c>
    </row>
    <row r="232" spans="1:8" hidden="1" x14ac:dyDescent="0.2">
      <c r="A232" s="19">
        <v>44148</v>
      </c>
      <c r="B232" s="20">
        <v>3244</v>
      </c>
      <c r="C232" s="21" t="s">
        <v>21</v>
      </c>
      <c r="D232" s="22">
        <v>44148</v>
      </c>
      <c r="E232" s="33">
        <v>20375</v>
      </c>
      <c r="F232" s="24"/>
      <c r="G232" s="23">
        <v>147074111.05000001</v>
      </c>
    </row>
    <row r="233" spans="1:8" s="75" customFormat="1" hidden="1" x14ac:dyDescent="0.2">
      <c r="A233" s="69">
        <v>44148</v>
      </c>
      <c r="B233" s="70">
        <v>3245</v>
      </c>
      <c r="C233" s="71" t="s">
        <v>40</v>
      </c>
      <c r="D233" s="72">
        <v>44148</v>
      </c>
      <c r="E233" s="73">
        <v>704692.3</v>
      </c>
      <c r="F233" s="74"/>
      <c r="G233" s="73">
        <v>146369418.75</v>
      </c>
      <c r="H233" s="75" t="s">
        <v>840</v>
      </c>
    </row>
    <row r="234" spans="1:8" hidden="1" x14ac:dyDescent="0.2">
      <c r="A234" s="19">
        <v>44148</v>
      </c>
      <c r="B234" s="20">
        <v>3246</v>
      </c>
      <c r="C234" s="21" t="s">
        <v>21</v>
      </c>
      <c r="D234" s="22">
        <v>44148</v>
      </c>
      <c r="E234" s="33">
        <v>1761.73</v>
      </c>
      <c r="F234" s="24"/>
      <c r="G234" s="23">
        <v>146367657.02000001</v>
      </c>
    </row>
    <row r="235" spans="1:8" s="75" customFormat="1" hidden="1" x14ac:dyDescent="0.2">
      <c r="A235" s="69">
        <v>44148</v>
      </c>
      <c r="B235" s="70">
        <v>3247</v>
      </c>
      <c r="C235" s="71" t="s">
        <v>41</v>
      </c>
      <c r="D235" s="72">
        <v>44148</v>
      </c>
      <c r="E235" s="73">
        <v>748025.62</v>
      </c>
      <c r="F235" s="74"/>
      <c r="G235" s="73">
        <v>145619631.40000001</v>
      </c>
      <c r="H235" s="75" t="s">
        <v>840</v>
      </c>
    </row>
    <row r="236" spans="1:8" hidden="1" x14ac:dyDescent="0.2">
      <c r="A236" s="19">
        <v>44148</v>
      </c>
      <c r="B236" s="20">
        <v>3248</v>
      </c>
      <c r="C236" s="21" t="s">
        <v>21</v>
      </c>
      <c r="D236" s="22">
        <v>44148</v>
      </c>
      <c r="E236" s="33">
        <v>1870.06</v>
      </c>
      <c r="F236" s="24"/>
      <c r="G236" s="23">
        <v>145617761.34</v>
      </c>
    </row>
    <row r="237" spans="1:8" s="75" customFormat="1" hidden="1" x14ac:dyDescent="0.2">
      <c r="A237" s="69">
        <v>44148</v>
      </c>
      <c r="B237" s="70">
        <v>3249</v>
      </c>
      <c r="C237" s="71" t="s">
        <v>42</v>
      </c>
      <c r="D237" s="72">
        <v>44148</v>
      </c>
      <c r="E237" s="73">
        <v>754692.3</v>
      </c>
      <c r="F237" s="74"/>
      <c r="G237" s="73">
        <v>144863069.03999999</v>
      </c>
      <c r="H237" s="75" t="s">
        <v>840</v>
      </c>
    </row>
    <row r="238" spans="1:8" hidden="1" x14ac:dyDescent="0.2">
      <c r="A238" s="19">
        <v>44148</v>
      </c>
      <c r="B238" s="20">
        <v>3250</v>
      </c>
      <c r="C238" s="21" t="s">
        <v>21</v>
      </c>
      <c r="D238" s="22">
        <v>44148</v>
      </c>
      <c r="E238" s="33">
        <v>1886.73</v>
      </c>
      <c r="F238" s="24"/>
      <c r="G238" s="23">
        <v>144861182.31</v>
      </c>
    </row>
    <row r="239" spans="1:8" s="75" customFormat="1" hidden="1" x14ac:dyDescent="0.2">
      <c r="A239" s="69">
        <v>44148</v>
      </c>
      <c r="B239" s="70">
        <v>3251</v>
      </c>
      <c r="C239" s="71" t="s">
        <v>43</v>
      </c>
      <c r="D239" s="72">
        <v>44148</v>
      </c>
      <c r="E239" s="73">
        <v>574692.30000000005</v>
      </c>
      <c r="F239" s="74"/>
      <c r="G239" s="73">
        <v>144286490.00999999</v>
      </c>
      <c r="H239" s="75" t="s">
        <v>840</v>
      </c>
    </row>
    <row r="240" spans="1:8" hidden="1" x14ac:dyDescent="0.2">
      <c r="A240" s="19">
        <v>44148</v>
      </c>
      <c r="B240" s="20">
        <v>3252</v>
      </c>
      <c r="C240" s="21" t="s">
        <v>21</v>
      </c>
      <c r="D240" s="22">
        <v>44148</v>
      </c>
      <c r="E240" s="33">
        <v>1436.73</v>
      </c>
      <c r="F240" s="24"/>
      <c r="G240" s="23">
        <v>144285053.28</v>
      </c>
    </row>
    <row r="241" spans="1:8" s="75" customFormat="1" hidden="1" x14ac:dyDescent="0.2">
      <c r="A241" s="69">
        <v>44148</v>
      </c>
      <c r="B241" s="70">
        <v>3253</v>
      </c>
      <c r="C241" s="71" t="s">
        <v>44</v>
      </c>
      <c r="D241" s="72">
        <v>44148</v>
      </c>
      <c r="E241" s="73">
        <v>704692.3</v>
      </c>
      <c r="F241" s="74"/>
      <c r="G241" s="73">
        <v>143580360.97999999</v>
      </c>
      <c r="H241" s="75" t="s">
        <v>840</v>
      </c>
    </row>
    <row r="242" spans="1:8" hidden="1" x14ac:dyDescent="0.2">
      <c r="A242" s="19">
        <v>44148</v>
      </c>
      <c r="B242" s="20">
        <v>3254</v>
      </c>
      <c r="C242" s="21" t="s">
        <v>21</v>
      </c>
      <c r="D242" s="22">
        <v>44148</v>
      </c>
      <c r="E242" s="33">
        <v>1761.73</v>
      </c>
      <c r="F242" s="24"/>
      <c r="G242" s="23">
        <v>143578599.25</v>
      </c>
    </row>
    <row r="243" spans="1:8" s="75" customFormat="1" hidden="1" x14ac:dyDescent="0.2">
      <c r="A243" s="69">
        <v>44148</v>
      </c>
      <c r="B243" s="70">
        <v>3255</v>
      </c>
      <c r="C243" s="71" t="s">
        <v>45</v>
      </c>
      <c r="D243" s="72">
        <v>44148</v>
      </c>
      <c r="E243" s="73">
        <v>704692.3</v>
      </c>
      <c r="F243" s="74"/>
      <c r="G243" s="73">
        <v>142873906.94999999</v>
      </c>
      <c r="H243" s="75" t="s">
        <v>840</v>
      </c>
    </row>
    <row r="244" spans="1:8" hidden="1" x14ac:dyDescent="0.2">
      <c r="A244" s="19">
        <v>44148</v>
      </c>
      <c r="B244" s="20">
        <v>3256</v>
      </c>
      <c r="C244" s="21" t="s">
        <v>21</v>
      </c>
      <c r="D244" s="22">
        <v>44148</v>
      </c>
      <c r="E244" s="33">
        <v>1761.73</v>
      </c>
      <c r="F244" s="24"/>
      <c r="G244" s="23">
        <v>142872145.22</v>
      </c>
    </row>
    <row r="245" spans="1:8" s="75" customFormat="1" hidden="1" x14ac:dyDescent="0.2">
      <c r="A245" s="69">
        <v>44148</v>
      </c>
      <c r="B245" s="70">
        <v>3257</v>
      </c>
      <c r="C245" s="71" t="s">
        <v>46</v>
      </c>
      <c r="D245" s="72">
        <v>44148</v>
      </c>
      <c r="E245" s="73">
        <v>539692.30000000005</v>
      </c>
      <c r="F245" s="74"/>
      <c r="G245" s="73">
        <v>142332452.91999999</v>
      </c>
      <c r="H245" s="75" t="s">
        <v>840</v>
      </c>
    </row>
    <row r="246" spans="1:8" hidden="1" x14ac:dyDescent="0.2">
      <c r="A246" s="19">
        <v>44148</v>
      </c>
      <c r="B246" s="20">
        <v>3258</v>
      </c>
      <c r="C246" s="21" t="s">
        <v>21</v>
      </c>
      <c r="D246" s="22">
        <v>44148</v>
      </c>
      <c r="E246" s="33">
        <v>1349.23</v>
      </c>
      <c r="F246" s="24"/>
      <c r="G246" s="23">
        <v>142331103.69</v>
      </c>
    </row>
    <row r="247" spans="1:8" s="75" customFormat="1" hidden="1" x14ac:dyDescent="0.2">
      <c r="A247" s="69">
        <v>44148</v>
      </c>
      <c r="B247" s="70">
        <v>3259</v>
      </c>
      <c r="C247" s="71" t="s">
        <v>67</v>
      </c>
      <c r="D247" s="72">
        <v>44148</v>
      </c>
      <c r="E247" s="76">
        <v>0.01</v>
      </c>
      <c r="F247" s="74"/>
      <c r="G247" s="73">
        <v>142331103.68000001</v>
      </c>
      <c r="H247" s="75" t="s">
        <v>840</v>
      </c>
    </row>
    <row r="248" spans="1:8" s="75" customFormat="1" hidden="1" x14ac:dyDescent="0.2">
      <c r="A248" s="69">
        <v>44148</v>
      </c>
      <c r="B248" s="70">
        <v>3260</v>
      </c>
      <c r="C248" s="71" t="s">
        <v>48</v>
      </c>
      <c r="D248" s="72">
        <v>44148</v>
      </c>
      <c r="E248" s="73">
        <v>639692.30000000005</v>
      </c>
      <c r="F248" s="74"/>
      <c r="G248" s="73">
        <v>141691411.38</v>
      </c>
      <c r="H248" s="75" t="s">
        <v>840</v>
      </c>
    </row>
    <row r="249" spans="1:8" hidden="1" x14ac:dyDescent="0.2">
      <c r="A249" s="19">
        <v>44148</v>
      </c>
      <c r="B249" s="20">
        <v>3261</v>
      </c>
      <c r="C249" s="21" t="s">
        <v>21</v>
      </c>
      <c r="D249" s="22">
        <v>44148</v>
      </c>
      <c r="E249" s="33">
        <v>1599.23</v>
      </c>
      <c r="F249" s="24"/>
      <c r="G249" s="23">
        <v>141689812.15000001</v>
      </c>
    </row>
    <row r="250" spans="1:8" s="107" customFormat="1" hidden="1" x14ac:dyDescent="0.2">
      <c r="A250" s="69">
        <v>44148</v>
      </c>
      <c r="B250" s="70">
        <v>3262</v>
      </c>
      <c r="C250" s="71" t="s">
        <v>49</v>
      </c>
      <c r="D250" s="72">
        <v>44148</v>
      </c>
      <c r="E250" s="73">
        <v>539692.30000000005</v>
      </c>
      <c r="F250" s="74"/>
      <c r="G250" s="73">
        <v>141150119.84999999</v>
      </c>
      <c r="H250" s="75" t="s">
        <v>840</v>
      </c>
    </row>
    <row r="251" spans="1:8" hidden="1" x14ac:dyDescent="0.2">
      <c r="A251" s="19">
        <v>44148</v>
      </c>
      <c r="B251" s="20">
        <v>3263</v>
      </c>
      <c r="C251" s="21" t="s">
        <v>21</v>
      </c>
      <c r="D251" s="22">
        <v>44148</v>
      </c>
      <c r="E251" s="33">
        <v>1349.23</v>
      </c>
      <c r="F251" s="24"/>
      <c r="G251" s="23">
        <v>141148770.62</v>
      </c>
    </row>
    <row r="252" spans="1:8" s="75" customFormat="1" hidden="1" x14ac:dyDescent="0.2">
      <c r="A252" s="69">
        <v>44148</v>
      </c>
      <c r="B252" s="70">
        <v>3264</v>
      </c>
      <c r="C252" s="71" t="s">
        <v>68</v>
      </c>
      <c r="D252" s="72">
        <v>44148</v>
      </c>
      <c r="E252" s="73">
        <v>948025.63</v>
      </c>
      <c r="F252" s="74"/>
      <c r="G252" s="73">
        <v>140200744.99000001</v>
      </c>
      <c r="H252" s="75" t="s">
        <v>840</v>
      </c>
    </row>
    <row r="253" spans="1:8" hidden="1" x14ac:dyDescent="0.2">
      <c r="A253" s="19">
        <v>44148</v>
      </c>
      <c r="B253" s="20">
        <v>3265</v>
      </c>
      <c r="C253" s="21" t="s">
        <v>21</v>
      </c>
      <c r="D253" s="22">
        <v>44148</v>
      </c>
      <c r="E253" s="33">
        <v>2370.06</v>
      </c>
      <c r="F253" s="24"/>
      <c r="G253" s="23">
        <v>140198374.93000001</v>
      </c>
    </row>
    <row r="254" spans="1:8" s="75" customFormat="1" hidden="1" x14ac:dyDescent="0.2">
      <c r="A254" s="69">
        <v>44148</v>
      </c>
      <c r="B254" s="70">
        <v>3266</v>
      </c>
      <c r="C254" s="71" t="s">
        <v>50</v>
      </c>
      <c r="D254" s="72">
        <v>44148</v>
      </c>
      <c r="E254" s="73">
        <v>639692.30000000005</v>
      </c>
      <c r="F254" s="74"/>
      <c r="G254" s="73">
        <v>139558682.63</v>
      </c>
      <c r="H254" s="75" t="s">
        <v>840</v>
      </c>
    </row>
    <row r="255" spans="1:8" hidden="1" x14ac:dyDescent="0.2">
      <c r="A255" s="19">
        <v>44148</v>
      </c>
      <c r="B255" s="20">
        <v>3267</v>
      </c>
      <c r="C255" s="21" t="s">
        <v>21</v>
      </c>
      <c r="D255" s="22">
        <v>44148</v>
      </c>
      <c r="E255" s="33">
        <v>1599.23</v>
      </c>
      <c r="F255" s="24"/>
      <c r="G255" s="23">
        <v>139557083.40000001</v>
      </c>
    </row>
    <row r="256" spans="1:8" s="75" customFormat="1" hidden="1" x14ac:dyDescent="0.2">
      <c r="A256" s="69">
        <v>44148</v>
      </c>
      <c r="B256" s="70">
        <v>3268</v>
      </c>
      <c r="C256" s="71" t="s">
        <v>51</v>
      </c>
      <c r="D256" s="72">
        <v>44148</v>
      </c>
      <c r="E256" s="73">
        <v>639692.29</v>
      </c>
      <c r="F256" s="74"/>
      <c r="G256" s="73">
        <v>138917391.11000001</v>
      </c>
      <c r="H256" s="75" t="s">
        <v>840</v>
      </c>
    </row>
    <row r="257" spans="1:8" hidden="1" x14ac:dyDescent="0.2">
      <c r="A257" s="19">
        <v>44148</v>
      </c>
      <c r="B257" s="20">
        <v>3269</v>
      </c>
      <c r="C257" s="21" t="s">
        <v>21</v>
      </c>
      <c r="D257" s="22">
        <v>44148</v>
      </c>
      <c r="E257" s="33">
        <v>1599.23</v>
      </c>
      <c r="F257" s="24"/>
      <c r="G257" s="23">
        <v>138915791.88</v>
      </c>
    </row>
    <row r="258" spans="1:8" s="75" customFormat="1" hidden="1" x14ac:dyDescent="0.2">
      <c r="A258" s="69">
        <v>44148</v>
      </c>
      <c r="B258" s="70">
        <v>3270</v>
      </c>
      <c r="C258" s="71" t="s">
        <v>52</v>
      </c>
      <c r="D258" s="72">
        <v>44148</v>
      </c>
      <c r="E258" s="73">
        <v>484692.3</v>
      </c>
      <c r="F258" s="74"/>
      <c r="G258" s="73">
        <v>138431099.58000001</v>
      </c>
      <c r="H258" s="75" t="s">
        <v>840</v>
      </c>
    </row>
    <row r="259" spans="1:8" hidden="1" x14ac:dyDescent="0.2">
      <c r="A259" s="26">
        <v>44148</v>
      </c>
      <c r="B259" s="27">
        <v>3271</v>
      </c>
      <c r="C259" s="28" t="s">
        <v>21</v>
      </c>
      <c r="D259" s="29">
        <v>44148</v>
      </c>
      <c r="E259" s="34">
        <v>1211.73</v>
      </c>
      <c r="F259" s="30"/>
      <c r="G259" s="31">
        <v>138429887.84999999</v>
      </c>
    </row>
    <row r="260" spans="1:8" s="75" customFormat="1" hidden="1" x14ac:dyDescent="0.2">
      <c r="A260" s="69">
        <v>44148</v>
      </c>
      <c r="B260" s="70">
        <v>3272</v>
      </c>
      <c r="C260" s="71" t="s">
        <v>53</v>
      </c>
      <c r="D260" s="72">
        <v>44148</v>
      </c>
      <c r="E260" s="73">
        <v>539692.30000000005</v>
      </c>
      <c r="F260" s="74"/>
      <c r="G260" s="73">
        <v>137890195.55000001</v>
      </c>
      <c r="H260" s="75" t="s">
        <v>840</v>
      </c>
    </row>
    <row r="261" spans="1:8" hidden="1" x14ac:dyDescent="0.2">
      <c r="A261" s="19">
        <v>44148</v>
      </c>
      <c r="B261" s="20">
        <v>3273</v>
      </c>
      <c r="C261" s="21" t="s">
        <v>21</v>
      </c>
      <c r="D261" s="22">
        <v>44148</v>
      </c>
      <c r="E261" s="33">
        <v>1349.23</v>
      </c>
      <c r="F261" s="24"/>
      <c r="G261" s="23">
        <v>137888846.31999999</v>
      </c>
    </row>
    <row r="262" spans="1:8" s="75" customFormat="1" hidden="1" x14ac:dyDescent="0.2">
      <c r="A262" s="69">
        <v>44148</v>
      </c>
      <c r="B262" s="70">
        <v>3274</v>
      </c>
      <c r="C262" s="71" t="s">
        <v>54</v>
      </c>
      <c r="D262" s="72">
        <v>44148</v>
      </c>
      <c r="E262" s="73">
        <v>594692.30000000005</v>
      </c>
      <c r="F262" s="74"/>
      <c r="G262" s="73">
        <v>137294154.02000001</v>
      </c>
      <c r="H262" s="75" t="s">
        <v>840</v>
      </c>
    </row>
    <row r="263" spans="1:8" hidden="1" x14ac:dyDescent="0.2">
      <c r="A263" s="19">
        <v>44148</v>
      </c>
      <c r="B263" s="20">
        <v>3275</v>
      </c>
      <c r="C263" s="21" t="s">
        <v>21</v>
      </c>
      <c r="D263" s="22">
        <v>44148</v>
      </c>
      <c r="E263" s="33">
        <v>1486.73</v>
      </c>
      <c r="F263" s="24"/>
      <c r="G263" s="23">
        <v>137292667.28999999</v>
      </c>
      <c r="H263" s="1" t="s">
        <v>842</v>
      </c>
    </row>
    <row r="264" spans="1:8" s="75" customFormat="1" hidden="1" x14ac:dyDescent="0.2">
      <c r="A264" s="69">
        <v>44148</v>
      </c>
      <c r="B264" s="70">
        <v>3276</v>
      </c>
      <c r="C264" s="71" t="s">
        <v>55</v>
      </c>
      <c r="D264" s="72">
        <v>44148</v>
      </c>
      <c r="E264" s="73">
        <v>589692.30000000005</v>
      </c>
      <c r="F264" s="74"/>
      <c r="G264" s="73">
        <v>136702974.99000001</v>
      </c>
      <c r="H264" s="75" t="s">
        <v>840</v>
      </c>
    </row>
    <row r="265" spans="1:8" hidden="1" x14ac:dyDescent="0.2">
      <c r="A265" s="19">
        <v>44148</v>
      </c>
      <c r="B265" s="20">
        <v>3277</v>
      </c>
      <c r="C265" s="21" t="s">
        <v>21</v>
      </c>
      <c r="D265" s="22">
        <v>44148</v>
      </c>
      <c r="E265" s="33">
        <v>1474.23</v>
      </c>
      <c r="F265" s="24"/>
      <c r="G265" s="23">
        <v>136701500.75999999</v>
      </c>
      <c r="H265" s="1" t="s">
        <v>842</v>
      </c>
    </row>
    <row r="266" spans="1:8" s="75" customFormat="1" hidden="1" x14ac:dyDescent="0.2">
      <c r="A266" s="69">
        <v>44148</v>
      </c>
      <c r="B266" s="70">
        <v>3278</v>
      </c>
      <c r="C266" s="71" t="s">
        <v>56</v>
      </c>
      <c r="D266" s="72">
        <v>44148</v>
      </c>
      <c r="E266" s="73">
        <v>704692.3</v>
      </c>
      <c r="F266" s="74"/>
      <c r="G266" s="73">
        <v>135996808.46000001</v>
      </c>
      <c r="H266" s="75" t="s">
        <v>840</v>
      </c>
    </row>
    <row r="267" spans="1:8" hidden="1" x14ac:dyDescent="0.2">
      <c r="A267" s="19">
        <v>44148</v>
      </c>
      <c r="B267" s="20">
        <v>3279</v>
      </c>
      <c r="C267" s="21" t="s">
        <v>21</v>
      </c>
      <c r="D267" s="22">
        <v>44148</v>
      </c>
      <c r="E267" s="33">
        <v>1761.73</v>
      </c>
      <c r="F267" s="24"/>
      <c r="G267" s="23">
        <v>135995046.72999999</v>
      </c>
      <c r="H267" s="1" t="s">
        <v>842</v>
      </c>
    </row>
    <row r="268" spans="1:8" s="75" customFormat="1" hidden="1" x14ac:dyDescent="0.2">
      <c r="A268" s="69">
        <v>44148</v>
      </c>
      <c r="B268" s="70">
        <v>3280</v>
      </c>
      <c r="C268" s="71" t="s">
        <v>57</v>
      </c>
      <c r="D268" s="72">
        <v>44148</v>
      </c>
      <c r="E268" s="73">
        <v>704692.3</v>
      </c>
      <c r="F268" s="74"/>
      <c r="G268" s="73">
        <v>135290354.43000001</v>
      </c>
      <c r="H268" s="75" t="s">
        <v>840</v>
      </c>
    </row>
    <row r="269" spans="1:8" hidden="1" x14ac:dyDescent="0.2">
      <c r="A269" s="19">
        <v>44148</v>
      </c>
      <c r="B269" s="20">
        <v>3281</v>
      </c>
      <c r="C269" s="21" t="s">
        <v>21</v>
      </c>
      <c r="D269" s="22">
        <v>44148</v>
      </c>
      <c r="E269" s="33">
        <v>1761.73</v>
      </c>
      <c r="F269" s="24"/>
      <c r="G269" s="23">
        <v>135288592.69999999</v>
      </c>
      <c r="H269" s="1" t="s">
        <v>842</v>
      </c>
    </row>
    <row r="270" spans="1:8" s="107" customFormat="1" hidden="1" x14ac:dyDescent="0.2">
      <c r="A270" s="69">
        <v>44148</v>
      </c>
      <c r="B270" s="70">
        <v>3282</v>
      </c>
      <c r="C270" s="71" t="s">
        <v>58</v>
      </c>
      <c r="D270" s="72">
        <v>44148</v>
      </c>
      <c r="E270" s="73">
        <v>669692.30000000005</v>
      </c>
      <c r="F270" s="74"/>
      <c r="G270" s="73">
        <v>134618900.40000001</v>
      </c>
      <c r="H270" s="75" t="s">
        <v>840</v>
      </c>
    </row>
    <row r="271" spans="1:8" hidden="1" x14ac:dyDescent="0.2">
      <c r="A271" s="19">
        <v>44148</v>
      </c>
      <c r="B271" s="20">
        <v>3283</v>
      </c>
      <c r="C271" s="21" t="s">
        <v>21</v>
      </c>
      <c r="D271" s="22">
        <v>44148</v>
      </c>
      <c r="E271" s="33">
        <v>1674.23</v>
      </c>
      <c r="F271" s="24"/>
      <c r="G271" s="23">
        <v>134617226.16999999</v>
      </c>
      <c r="H271" s="1" t="s">
        <v>842</v>
      </c>
    </row>
    <row r="272" spans="1:8" s="152" customFormat="1" hidden="1" x14ac:dyDescent="0.2">
      <c r="A272" s="174">
        <v>44148</v>
      </c>
      <c r="B272" s="175">
        <v>3284</v>
      </c>
      <c r="C272" s="176" t="s">
        <v>59</v>
      </c>
      <c r="D272" s="177">
        <v>44148</v>
      </c>
      <c r="E272" s="179">
        <v>834692.3</v>
      </c>
      <c r="F272" s="178"/>
      <c r="G272" s="179">
        <v>133782533.87</v>
      </c>
      <c r="H272" s="189" t="s">
        <v>840</v>
      </c>
    </row>
    <row r="273" spans="1:8" hidden="1" x14ac:dyDescent="0.2">
      <c r="A273" s="19">
        <v>44148</v>
      </c>
      <c r="B273" s="20">
        <v>3285</v>
      </c>
      <c r="C273" s="21" t="s">
        <v>21</v>
      </c>
      <c r="D273" s="22">
        <v>44148</v>
      </c>
      <c r="E273" s="33">
        <v>2086.73</v>
      </c>
      <c r="F273" s="24"/>
      <c r="G273" s="23">
        <v>133780447.14</v>
      </c>
      <c r="H273" s="1" t="s">
        <v>842</v>
      </c>
    </row>
    <row r="274" spans="1:8" s="107" customFormat="1" hidden="1" x14ac:dyDescent="0.2">
      <c r="A274" s="69">
        <v>44148</v>
      </c>
      <c r="B274" s="70">
        <v>3286</v>
      </c>
      <c r="C274" s="71" t="s">
        <v>60</v>
      </c>
      <c r="D274" s="72">
        <v>44148</v>
      </c>
      <c r="E274" s="73">
        <v>509692.3</v>
      </c>
      <c r="F274" s="74"/>
      <c r="G274" s="73">
        <v>133270754.84</v>
      </c>
      <c r="H274" s="75" t="s">
        <v>840</v>
      </c>
    </row>
    <row r="275" spans="1:8" ht="0.75" hidden="1" customHeight="1" x14ac:dyDescent="0.2">
      <c r="A275" s="19">
        <v>44148</v>
      </c>
      <c r="B275" s="20">
        <v>3287</v>
      </c>
      <c r="C275" s="21" t="s">
        <v>21</v>
      </c>
      <c r="D275" s="22">
        <v>44148</v>
      </c>
      <c r="E275" s="33">
        <v>1274.23</v>
      </c>
      <c r="F275" s="24"/>
      <c r="G275" s="23">
        <v>133269480.61</v>
      </c>
      <c r="H275" s="1" t="s">
        <v>842</v>
      </c>
    </row>
    <row r="276" spans="1:8" s="107" customFormat="1" hidden="1" x14ac:dyDescent="0.2">
      <c r="A276" s="69">
        <v>44148</v>
      </c>
      <c r="B276" s="70">
        <v>3288</v>
      </c>
      <c r="C276" s="71" t="s">
        <v>61</v>
      </c>
      <c r="D276" s="72">
        <v>44148</v>
      </c>
      <c r="E276" s="73">
        <v>574692.30000000005</v>
      </c>
      <c r="F276" s="74"/>
      <c r="G276" s="73">
        <v>132694788.31</v>
      </c>
      <c r="H276" s="75" t="s">
        <v>840</v>
      </c>
    </row>
    <row r="277" spans="1:8" hidden="1" x14ac:dyDescent="0.2">
      <c r="A277" s="19">
        <v>44148</v>
      </c>
      <c r="B277" s="20">
        <v>3289</v>
      </c>
      <c r="C277" s="21" t="s">
        <v>21</v>
      </c>
      <c r="D277" s="22">
        <v>44148</v>
      </c>
      <c r="E277" s="33">
        <v>1436.73</v>
      </c>
      <c r="F277" s="24"/>
      <c r="G277" s="23">
        <v>132693351.58</v>
      </c>
      <c r="H277" s="1" t="s">
        <v>842</v>
      </c>
    </row>
    <row r="278" spans="1:8" s="152" customFormat="1" hidden="1" x14ac:dyDescent="0.2">
      <c r="A278" s="69">
        <v>44148</v>
      </c>
      <c r="B278" s="70">
        <v>3290</v>
      </c>
      <c r="C278" s="71" t="s">
        <v>62</v>
      </c>
      <c r="D278" s="72">
        <v>44148</v>
      </c>
      <c r="E278" s="73">
        <v>769692.3</v>
      </c>
      <c r="F278" s="74"/>
      <c r="G278" s="73">
        <v>131923659.28</v>
      </c>
      <c r="H278" s="189" t="s">
        <v>840</v>
      </c>
    </row>
    <row r="279" spans="1:8" hidden="1" x14ac:dyDescent="0.2">
      <c r="A279" s="19">
        <v>44148</v>
      </c>
      <c r="B279" s="20">
        <v>3291</v>
      </c>
      <c r="C279" s="21" t="s">
        <v>21</v>
      </c>
      <c r="D279" s="22">
        <v>44148</v>
      </c>
      <c r="E279" s="33">
        <v>1924.23</v>
      </c>
      <c r="F279" s="24"/>
      <c r="G279" s="23">
        <v>131921735.05</v>
      </c>
      <c r="H279" s="1" t="s">
        <v>842</v>
      </c>
    </row>
    <row r="280" spans="1:8" s="152" customFormat="1" hidden="1" x14ac:dyDescent="0.2">
      <c r="A280" s="164">
        <v>44148</v>
      </c>
      <c r="B280" s="165">
        <v>3292</v>
      </c>
      <c r="C280" s="166" t="s">
        <v>27</v>
      </c>
      <c r="D280" s="167">
        <v>44148</v>
      </c>
      <c r="E280" s="168">
        <v>4825000</v>
      </c>
      <c r="F280" s="169"/>
      <c r="G280" s="170">
        <v>127096735.05</v>
      </c>
      <c r="H280" s="191"/>
    </row>
    <row r="281" spans="1:8" hidden="1" x14ac:dyDescent="0.2">
      <c r="A281" s="19">
        <v>44148</v>
      </c>
      <c r="B281" s="20">
        <v>3293</v>
      </c>
      <c r="C281" s="21" t="s">
        <v>21</v>
      </c>
      <c r="D281" s="22">
        <v>44148</v>
      </c>
      <c r="E281" s="33">
        <v>12062.5</v>
      </c>
      <c r="F281" s="24"/>
      <c r="G281" s="23">
        <v>127084672.55</v>
      </c>
      <c r="H281" s="1" t="s">
        <v>842</v>
      </c>
    </row>
    <row r="282" spans="1:8" hidden="1" x14ac:dyDescent="0.2">
      <c r="A282" s="6">
        <v>44149</v>
      </c>
      <c r="B282" s="7">
        <v>3294</v>
      </c>
      <c r="C282" s="8" t="s">
        <v>17</v>
      </c>
      <c r="D282" s="9">
        <v>44149</v>
      </c>
      <c r="E282" s="10"/>
      <c r="F282" s="11">
        <v>649904.66</v>
      </c>
      <c r="G282" s="11">
        <v>127734577.20999999</v>
      </c>
      <c r="H282" s="1" t="s">
        <v>842</v>
      </c>
    </row>
    <row r="283" spans="1:8" hidden="1" x14ac:dyDescent="0.2">
      <c r="A283" s="6">
        <v>44149</v>
      </c>
      <c r="B283" s="7">
        <v>3295</v>
      </c>
      <c r="C283" s="8" t="s">
        <v>18</v>
      </c>
      <c r="D283" s="9">
        <v>44149</v>
      </c>
      <c r="E283" s="10"/>
      <c r="F283" s="11">
        <v>366807365.20999998</v>
      </c>
      <c r="G283" s="11">
        <v>494541942.42000002</v>
      </c>
      <c r="H283" s="1" t="s">
        <v>842</v>
      </c>
    </row>
    <row r="284" spans="1:8" hidden="1" x14ac:dyDescent="0.2">
      <c r="A284" s="6">
        <v>44150</v>
      </c>
      <c r="B284" s="7">
        <v>3296</v>
      </c>
      <c r="C284" s="8" t="s">
        <v>17</v>
      </c>
      <c r="D284" s="9">
        <v>44150</v>
      </c>
      <c r="E284" s="10"/>
      <c r="F284" s="11">
        <v>15134672.939999999</v>
      </c>
      <c r="G284" s="11">
        <v>509676615.36000001</v>
      </c>
      <c r="H284" s="1" t="s">
        <v>842</v>
      </c>
    </row>
    <row r="285" spans="1:8" hidden="1" x14ac:dyDescent="0.2">
      <c r="A285" s="6">
        <v>44150</v>
      </c>
      <c r="B285" s="7">
        <v>3297</v>
      </c>
      <c r="C285" s="8" t="s">
        <v>18</v>
      </c>
      <c r="D285" s="9">
        <v>44150</v>
      </c>
      <c r="E285" s="10"/>
      <c r="F285" s="11">
        <v>708884983.24000001</v>
      </c>
      <c r="G285" s="11">
        <v>1218561598.5999999</v>
      </c>
      <c r="H285" s="1" t="s">
        <v>842</v>
      </c>
    </row>
    <row r="286" spans="1:8" hidden="1" x14ac:dyDescent="0.2">
      <c r="A286" s="6">
        <v>44151</v>
      </c>
      <c r="B286" s="7">
        <v>3298</v>
      </c>
      <c r="C286" s="8" t="s">
        <v>17</v>
      </c>
      <c r="D286" s="9">
        <v>44151</v>
      </c>
      <c r="E286" s="10"/>
      <c r="F286" s="11">
        <v>1453199.48</v>
      </c>
      <c r="G286" s="11">
        <v>1220014798.0799999</v>
      </c>
      <c r="H286" s="1" t="s">
        <v>842</v>
      </c>
    </row>
    <row r="287" spans="1:8" hidden="1" x14ac:dyDescent="0.2">
      <c r="A287" s="6">
        <v>44151</v>
      </c>
      <c r="B287" s="7">
        <v>3299</v>
      </c>
      <c r="C287" s="8" t="s">
        <v>18</v>
      </c>
      <c r="D287" s="9">
        <v>44151</v>
      </c>
      <c r="E287" s="10"/>
      <c r="F287" s="11">
        <v>332216426.51999998</v>
      </c>
      <c r="G287" s="11">
        <v>1552231224.5999999</v>
      </c>
      <c r="H287" s="1" t="s">
        <v>842</v>
      </c>
    </row>
    <row r="288" spans="1:8" s="152" customFormat="1" hidden="1" x14ac:dyDescent="0.2">
      <c r="A288" s="164">
        <v>44151</v>
      </c>
      <c r="B288" s="165">
        <v>3300</v>
      </c>
      <c r="C288" s="166" t="s">
        <v>24</v>
      </c>
      <c r="D288" s="167">
        <v>44151</v>
      </c>
      <c r="E288" s="168">
        <v>6600000</v>
      </c>
      <c r="F288" s="169"/>
      <c r="G288" s="170">
        <v>1545631224.5999999</v>
      </c>
      <c r="H288" s="191"/>
    </row>
    <row r="289" spans="1:8" hidden="1" x14ac:dyDescent="0.2">
      <c r="A289" s="19">
        <v>44151</v>
      </c>
      <c r="B289" s="20">
        <v>3301</v>
      </c>
      <c r="C289" s="21" t="s">
        <v>21</v>
      </c>
      <c r="D289" s="22">
        <v>44151</v>
      </c>
      <c r="E289" s="33">
        <v>16500</v>
      </c>
      <c r="F289" s="24"/>
      <c r="G289" s="23">
        <v>1545614724.5999999</v>
      </c>
      <c r="H289" s="1" t="s">
        <v>842</v>
      </c>
    </row>
    <row r="290" spans="1:8" s="107" customFormat="1" ht="15.75" hidden="1" x14ac:dyDescent="0.25">
      <c r="A290" s="131">
        <v>44151</v>
      </c>
      <c r="B290" s="132">
        <v>3302</v>
      </c>
      <c r="C290" s="133" t="s">
        <v>69</v>
      </c>
      <c r="D290" s="134">
        <v>44151</v>
      </c>
      <c r="E290" s="135">
        <v>90639463.799999997</v>
      </c>
      <c r="F290" s="136"/>
      <c r="G290" s="137">
        <v>1454975260.8</v>
      </c>
      <c r="H290" s="139" t="s">
        <v>1387</v>
      </c>
    </row>
    <row r="291" spans="1:8" hidden="1" x14ac:dyDescent="0.2">
      <c r="A291" s="19">
        <v>44151</v>
      </c>
      <c r="B291" s="20">
        <v>3303</v>
      </c>
      <c r="C291" s="21" t="s">
        <v>21</v>
      </c>
      <c r="D291" s="22">
        <v>44151</v>
      </c>
      <c r="E291" s="33">
        <v>226598.66</v>
      </c>
      <c r="F291" s="24"/>
      <c r="G291" s="23">
        <v>1454748662.1400001</v>
      </c>
      <c r="H291" s="1" t="s">
        <v>842</v>
      </c>
    </row>
    <row r="292" spans="1:8" s="107" customFormat="1" ht="15.75" hidden="1" x14ac:dyDescent="0.25">
      <c r="A292" s="131">
        <v>44151</v>
      </c>
      <c r="B292" s="132">
        <v>3304</v>
      </c>
      <c r="C292" s="133" t="s">
        <v>70</v>
      </c>
      <c r="D292" s="134">
        <v>44151</v>
      </c>
      <c r="E292" s="135">
        <v>17829765.41</v>
      </c>
      <c r="F292" s="136"/>
      <c r="G292" s="137">
        <v>1436918896.73</v>
      </c>
      <c r="H292" s="139" t="s">
        <v>1386</v>
      </c>
    </row>
    <row r="293" spans="1:8" hidden="1" x14ac:dyDescent="0.2">
      <c r="A293" s="19">
        <v>44151</v>
      </c>
      <c r="B293" s="20">
        <v>3305</v>
      </c>
      <c r="C293" s="21" t="s">
        <v>21</v>
      </c>
      <c r="D293" s="22">
        <v>44151</v>
      </c>
      <c r="E293" s="33">
        <v>44574.41</v>
      </c>
      <c r="F293" s="24"/>
      <c r="G293" s="23">
        <v>1436874322.3199999</v>
      </c>
      <c r="H293" s="1" t="s">
        <v>842</v>
      </c>
    </row>
    <row r="294" spans="1:8" s="107" customFormat="1" hidden="1" x14ac:dyDescent="0.2">
      <c r="A294" s="100">
        <v>44151</v>
      </c>
      <c r="B294" s="101">
        <v>3306</v>
      </c>
      <c r="C294" s="102" t="s">
        <v>26</v>
      </c>
      <c r="D294" s="103">
        <v>44151</v>
      </c>
      <c r="E294" s="104">
        <v>247441500.06999999</v>
      </c>
      <c r="F294" s="105"/>
      <c r="G294" s="106">
        <v>1189432822.25</v>
      </c>
    </row>
    <row r="295" spans="1:8" s="152" customFormat="1" hidden="1" x14ac:dyDescent="0.2">
      <c r="A295" s="164">
        <v>44151</v>
      </c>
      <c r="B295" s="165">
        <v>3307</v>
      </c>
      <c r="C295" s="166" t="s">
        <v>26</v>
      </c>
      <c r="D295" s="167">
        <v>44151</v>
      </c>
      <c r="E295" s="168">
        <v>110036954.16</v>
      </c>
      <c r="F295" s="169"/>
      <c r="G295" s="170">
        <v>1079395868.0899999</v>
      </c>
      <c r="H295" s="191"/>
    </row>
    <row r="296" spans="1:8" s="152" customFormat="1" ht="15.75" hidden="1" x14ac:dyDescent="0.25">
      <c r="A296" s="153">
        <v>44151</v>
      </c>
      <c r="B296" s="154">
        <v>3308</v>
      </c>
      <c r="C296" s="155" t="s">
        <v>26</v>
      </c>
      <c r="D296" s="156">
        <v>44151</v>
      </c>
      <c r="E296" s="157">
        <v>682162199.96000004</v>
      </c>
      <c r="F296" s="158"/>
      <c r="G296" s="159">
        <v>397233668.13</v>
      </c>
      <c r="H296" s="138" t="s">
        <v>1350</v>
      </c>
    </row>
    <row r="297" spans="1:8" s="152" customFormat="1" ht="15.75" hidden="1" x14ac:dyDescent="0.25">
      <c r="A297" s="153">
        <v>44151</v>
      </c>
      <c r="B297" s="154">
        <v>3309</v>
      </c>
      <c r="C297" s="155" t="s">
        <v>26</v>
      </c>
      <c r="D297" s="156">
        <v>44151</v>
      </c>
      <c r="E297" s="157">
        <v>228484952.33000001</v>
      </c>
      <c r="F297" s="158"/>
      <c r="G297" s="159">
        <v>168748715.80000001</v>
      </c>
      <c r="H297" s="138" t="s">
        <v>1350</v>
      </c>
    </row>
    <row r="298" spans="1:8" hidden="1" x14ac:dyDescent="0.2">
      <c r="A298" s="6">
        <v>44152</v>
      </c>
      <c r="B298" s="7">
        <v>3310</v>
      </c>
      <c r="C298" s="8" t="s">
        <v>17</v>
      </c>
      <c r="D298" s="9">
        <v>44152</v>
      </c>
      <c r="E298" s="10"/>
      <c r="F298" s="11">
        <v>1184440.52</v>
      </c>
      <c r="G298" s="11">
        <v>169933156.31999999</v>
      </c>
      <c r="H298" s="1" t="s">
        <v>842</v>
      </c>
    </row>
    <row r="299" spans="1:8" hidden="1" x14ac:dyDescent="0.2">
      <c r="A299" s="6">
        <v>44152</v>
      </c>
      <c r="B299" s="7">
        <v>3311</v>
      </c>
      <c r="C299" s="8" t="s">
        <v>18</v>
      </c>
      <c r="D299" s="9">
        <v>44152</v>
      </c>
      <c r="E299" s="10"/>
      <c r="F299" s="11">
        <v>341288969.70999998</v>
      </c>
      <c r="G299" s="11">
        <v>511222126.02999997</v>
      </c>
      <c r="H299" s="1" t="s">
        <v>842</v>
      </c>
    </row>
    <row r="300" spans="1:8" s="152" customFormat="1" hidden="1" x14ac:dyDescent="0.2">
      <c r="A300" s="164">
        <v>44152</v>
      </c>
      <c r="B300" s="165">
        <v>3312</v>
      </c>
      <c r="C300" s="166" t="s">
        <v>28</v>
      </c>
      <c r="D300" s="167">
        <v>44152</v>
      </c>
      <c r="E300" s="168">
        <v>50355601.950000003</v>
      </c>
      <c r="F300" s="169"/>
      <c r="G300" s="170">
        <v>460866524.07999998</v>
      </c>
      <c r="H300" s="191"/>
    </row>
    <row r="301" spans="1:8" hidden="1" x14ac:dyDescent="0.2">
      <c r="A301" s="19">
        <v>44152</v>
      </c>
      <c r="B301" s="20">
        <v>3313</v>
      </c>
      <c r="C301" s="21" t="s">
        <v>21</v>
      </c>
      <c r="D301" s="22">
        <v>44152</v>
      </c>
      <c r="E301" s="33">
        <v>125889</v>
      </c>
      <c r="F301" s="24"/>
      <c r="G301" s="23">
        <v>460740635.07999998</v>
      </c>
      <c r="H301" s="1" t="s">
        <v>842</v>
      </c>
    </row>
    <row r="302" spans="1:8" s="152" customFormat="1" hidden="1" x14ac:dyDescent="0.2">
      <c r="A302" s="164">
        <v>44152</v>
      </c>
      <c r="B302" s="165">
        <v>3314</v>
      </c>
      <c r="C302" s="166" t="s">
        <v>71</v>
      </c>
      <c r="D302" s="167">
        <v>44152</v>
      </c>
      <c r="E302" s="168">
        <v>34936508.359999999</v>
      </c>
      <c r="F302" s="169"/>
      <c r="G302" s="170">
        <v>425804126.72000003</v>
      </c>
      <c r="H302" s="191"/>
    </row>
    <row r="303" spans="1:8" hidden="1" x14ac:dyDescent="0.2">
      <c r="A303" s="19">
        <v>44152</v>
      </c>
      <c r="B303" s="20">
        <v>3315</v>
      </c>
      <c r="C303" s="21" t="s">
        <v>21</v>
      </c>
      <c r="D303" s="22">
        <v>44152</v>
      </c>
      <c r="E303" s="33">
        <v>87341.27</v>
      </c>
      <c r="F303" s="24"/>
      <c r="G303" s="23">
        <v>425716785.44999999</v>
      </c>
      <c r="H303" s="1" t="s">
        <v>842</v>
      </c>
    </row>
    <row r="304" spans="1:8" s="107" customFormat="1" hidden="1" x14ac:dyDescent="0.2">
      <c r="A304" s="100">
        <v>44152</v>
      </c>
      <c r="B304" s="101">
        <v>3316</v>
      </c>
      <c r="C304" s="102" t="s">
        <v>25</v>
      </c>
      <c r="D304" s="103">
        <v>44152</v>
      </c>
      <c r="E304" s="104">
        <v>4950000</v>
      </c>
      <c r="F304" s="105"/>
      <c r="G304" s="106">
        <v>420766785.44999999</v>
      </c>
    </row>
    <row r="305" spans="1:8" hidden="1" x14ac:dyDescent="0.2">
      <c r="A305" s="19">
        <v>44152</v>
      </c>
      <c r="B305" s="20">
        <v>3317</v>
      </c>
      <c r="C305" s="21" t="s">
        <v>21</v>
      </c>
      <c r="D305" s="22">
        <v>44152</v>
      </c>
      <c r="E305" s="33">
        <v>12375</v>
      </c>
      <c r="F305" s="24"/>
      <c r="G305" s="23">
        <v>420754410.44999999</v>
      </c>
      <c r="H305" s="1" t="s">
        <v>842</v>
      </c>
    </row>
    <row r="306" spans="1:8" s="107" customFormat="1" hidden="1" x14ac:dyDescent="0.2">
      <c r="A306" s="100">
        <v>44152</v>
      </c>
      <c r="B306" s="101">
        <v>3318</v>
      </c>
      <c r="C306" s="102" t="s">
        <v>32</v>
      </c>
      <c r="D306" s="103">
        <v>44152</v>
      </c>
      <c r="E306" s="104">
        <v>33994317.789999999</v>
      </c>
      <c r="F306" s="105"/>
      <c r="G306" s="106">
        <v>386760092.66000003</v>
      </c>
    </row>
    <row r="307" spans="1:8" hidden="1" x14ac:dyDescent="0.2">
      <c r="A307" s="19">
        <v>44152</v>
      </c>
      <c r="B307" s="20">
        <v>3319</v>
      </c>
      <c r="C307" s="21" t="s">
        <v>21</v>
      </c>
      <c r="D307" s="22">
        <v>44152</v>
      </c>
      <c r="E307" s="33">
        <v>84985.79</v>
      </c>
      <c r="F307" s="24"/>
      <c r="G307" s="23">
        <v>386675106.87</v>
      </c>
      <c r="H307" s="1" t="s">
        <v>842</v>
      </c>
    </row>
    <row r="308" spans="1:8" s="107" customFormat="1" hidden="1" x14ac:dyDescent="0.2">
      <c r="A308" s="100">
        <v>44152</v>
      </c>
      <c r="B308" s="101">
        <v>3320</v>
      </c>
      <c r="C308" s="102" t="s">
        <v>27</v>
      </c>
      <c r="D308" s="103">
        <v>44152</v>
      </c>
      <c r="E308" s="104">
        <v>10000000</v>
      </c>
      <c r="F308" s="105"/>
      <c r="G308" s="106">
        <v>376675106.87</v>
      </c>
    </row>
    <row r="309" spans="1:8" hidden="1" x14ac:dyDescent="0.2">
      <c r="A309" s="19">
        <v>44152</v>
      </c>
      <c r="B309" s="20">
        <v>3321</v>
      </c>
      <c r="C309" s="21" t="s">
        <v>21</v>
      </c>
      <c r="D309" s="22">
        <v>44152</v>
      </c>
      <c r="E309" s="33">
        <v>25000</v>
      </c>
      <c r="F309" s="24"/>
      <c r="G309" s="23">
        <v>376650106.87</v>
      </c>
      <c r="H309" s="1" t="s">
        <v>842</v>
      </c>
    </row>
    <row r="310" spans="1:8" s="107" customFormat="1" ht="15.75" hidden="1" x14ac:dyDescent="0.25">
      <c r="A310" s="181">
        <v>44152</v>
      </c>
      <c r="B310" s="182">
        <v>3322</v>
      </c>
      <c r="C310" s="183" t="s">
        <v>26</v>
      </c>
      <c r="D310" s="185">
        <v>44152</v>
      </c>
      <c r="E310" s="186">
        <v>270000000</v>
      </c>
      <c r="F310" s="187"/>
      <c r="G310" s="188">
        <v>106650106.87</v>
      </c>
      <c r="H310" s="139" t="s">
        <v>1351</v>
      </c>
    </row>
    <row r="311" spans="1:8" s="107" customFormat="1" hidden="1" x14ac:dyDescent="0.2">
      <c r="A311" s="100">
        <v>44152</v>
      </c>
      <c r="B311" s="101">
        <v>3323</v>
      </c>
      <c r="C311" s="102" t="s">
        <v>26</v>
      </c>
      <c r="D311" s="103">
        <v>44152</v>
      </c>
      <c r="E311" s="104">
        <v>84172542.760000005</v>
      </c>
      <c r="F311" s="105"/>
      <c r="G311" s="106">
        <v>22477564.109999999</v>
      </c>
    </row>
    <row r="312" spans="1:8" hidden="1" x14ac:dyDescent="0.2">
      <c r="A312" s="19">
        <v>44152</v>
      </c>
      <c r="B312" s="20">
        <v>3324</v>
      </c>
      <c r="C312" s="21" t="s">
        <v>72</v>
      </c>
      <c r="D312" s="22">
        <v>44152</v>
      </c>
      <c r="E312" s="33">
        <v>10170000</v>
      </c>
      <c r="F312" s="24"/>
      <c r="G312" s="23">
        <v>12307564.109999999</v>
      </c>
      <c r="H312" s="1" t="s">
        <v>842</v>
      </c>
    </row>
    <row r="313" spans="1:8" hidden="1" x14ac:dyDescent="0.2">
      <c r="A313" s="6">
        <v>44153</v>
      </c>
      <c r="B313" s="7">
        <v>3325</v>
      </c>
      <c r="C313" s="8" t="s">
        <v>17</v>
      </c>
      <c r="D313" s="9">
        <v>44153</v>
      </c>
      <c r="E313" s="10"/>
      <c r="F313" s="11">
        <v>2236551.7200000002</v>
      </c>
      <c r="G313" s="11">
        <v>14544115.83</v>
      </c>
      <c r="H313" s="1" t="s">
        <v>842</v>
      </c>
    </row>
    <row r="314" spans="1:8" hidden="1" x14ac:dyDescent="0.2">
      <c r="A314" s="6">
        <v>44153</v>
      </c>
      <c r="B314" s="7">
        <v>3326</v>
      </c>
      <c r="C314" s="8" t="s">
        <v>18</v>
      </c>
      <c r="D314" s="9">
        <v>44153</v>
      </c>
      <c r="E314" s="10"/>
      <c r="F314" s="11">
        <v>401838839.72000003</v>
      </c>
      <c r="G314" s="11">
        <v>416382955.55000001</v>
      </c>
      <c r="H314" s="1" t="s">
        <v>842</v>
      </c>
    </row>
    <row r="315" spans="1:8" s="107" customFormat="1" ht="15.75" hidden="1" x14ac:dyDescent="0.25">
      <c r="A315" s="131">
        <v>44153</v>
      </c>
      <c r="B315" s="132">
        <v>3327</v>
      </c>
      <c r="C315" s="133" t="s">
        <v>27</v>
      </c>
      <c r="D315" s="134">
        <v>44153</v>
      </c>
      <c r="E315" s="135">
        <v>12000000</v>
      </c>
      <c r="F315" s="136"/>
      <c r="G315" s="137">
        <v>404382955.55000001</v>
      </c>
      <c r="H315" s="139" t="s">
        <v>1352</v>
      </c>
    </row>
    <row r="316" spans="1:8" hidden="1" x14ac:dyDescent="0.2">
      <c r="A316" s="19">
        <v>44153</v>
      </c>
      <c r="B316" s="20">
        <v>3328</v>
      </c>
      <c r="C316" s="21" t="s">
        <v>21</v>
      </c>
      <c r="D316" s="22">
        <v>44153</v>
      </c>
      <c r="E316" s="33">
        <v>30000</v>
      </c>
      <c r="F316" s="24"/>
      <c r="G316" s="23">
        <v>404352955.55000001</v>
      </c>
      <c r="H316" s="1" t="s">
        <v>842</v>
      </c>
    </row>
    <row r="317" spans="1:8" s="107" customFormat="1" hidden="1" x14ac:dyDescent="0.2">
      <c r="A317" s="100">
        <v>44153</v>
      </c>
      <c r="B317" s="101">
        <v>3329</v>
      </c>
      <c r="C317" s="102" t="s">
        <v>26</v>
      </c>
      <c r="D317" s="103">
        <v>44153</v>
      </c>
      <c r="E317" s="104">
        <v>136912681.88</v>
      </c>
      <c r="F317" s="105"/>
      <c r="G317" s="106">
        <v>267440273.66999999</v>
      </c>
    </row>
    <row r="318" spans="1:8" s="107" customFormat="1" ht="15.75" hidden="1" x14ac:dyDescent="0.25">
      <c r="A318" s="131">
        <v>44153</v>
      </c>
      <c r="B318" s="132">
        <v>3330</v>
      </c>
      <c r="C318" s="133" t="s">
        <v>26</v>
      </c>
      <c r="D318" s="134">
        <v>44153</v>
      </c>
      <c r="E318" s="135">
        <v>115614798.05</v>
      </c>
      <c r="F318" s="136"/>
      <c r="G318" s="137">
        <v>151825475.62</v>
      </c>
      <c r="H318" s="139" t="s">
        <v>1388</v>
      </c>
    </row>
    <row r="319" spans="1:8" hidden="1" x14ac:dyDescent="0.2">
      <c r="A319" s="6">
        <v>44154</v>
      </c>
      <c r="B319" s="7">
        <v>3331</v>
      </c>
      <c r="C319" s="8" t="s">
        <v>17</v>
      </c>
      <c r="D319" s="9">
        <v>44154</v>
      </c>
      <c r="E319" s="10"/>
      <c r="F319" s="11">
        <v>4033211</v>
      </c>
      <c r="G319" s="11">
        <v>155858686.62</v>
      </c>
      <c r="H319" s="1" t="s">
        <v>842</v>
      </c>
    </row>
    <row r="320" spans="1:8" hidden="1" x14ac:dyDescent="0.2">
      <c r="A320" s="6">
        <v>44154</v>
      </c>
      <c r="B320" s="7">
        <v>3332</v>
      </c>
      <c r="C320" s="8" t="s">
        <v>18</v>
      </c>
      <c r="D320" s="9">
        <v>44154</v>
      </c>
      <c r="E320" s="10"/>
      <c r="F320" s="11">
        <v>364170456.27999997</v>
      </c>
      <c r="G320" s="11">
        <v>520029142.89999998</v>
      </c>
      <c r="H320" s="1" t="s">
        <v>842</v>
      </c>
    </row>
    <row r="321" spans="1:8" s="152" customFormat="1" ht="15.75" hidden="1" x14ac:dyDescent="0.25">
      <c r="A321" s="153">
        <v>44154</v>
      </c>
      <c r="B321" s="154">
        <v>3333</v>
      </c>
      <c r="C321" s="155" t="s">
        <v>73</v>
      </c>
      <c r="D321" s="156">
        <v>44154</v>
      </c>
      <c r="E321" s="157">
        <v>109493707.2</v>
      </c>
      <c r="F321" s="158"/>
      <c r="G321" s="159">
        <v>410535435.69999999</v>
      </c>
      <c r="H321" s="138" t="s">
        <v>1353</v>
      </c>
    </row>
    <row r="322" spans="1:8" hidden="1" x14ac:dyDescent="0.2">
      <c r="A322" s="19">
        <v>44154</v>
      </c>
      <c r="B322" s="20">
        <v>3334</v>
      </c>
      <c r="C322" s="21" t="s">
        <v>21</v>
      </c>
      <c r="D322" s="22">
        <v>44154</v>
      </c>
      <c r="E322" s="33">
        <v>273734.27</v>
      </c>
      <c r="F322" s="24"/>
      <c r="G322" s="23">
        <v>410261701.43000001</v>
      </c>
      <c r="H322" s="1" t="s">
        <v>842</v>
      </c>
    </row>
    <row r="323" spans="1:8" s="107" customFormat="1" hidden="1" x14ac:dyDescent="0.2">
      <c r="A323" s="100">
        <v>44154</v>
      </c>
      <c r="B323" s="101">
        <v>3335</v>
      </c>
      <c r="C323" s="102" t="s">
        <v>74</v>
      </c>
      <c r="D323" s="103">
        <v>44154</v>
      </c>
      <c r="E323" s="104">
        <v>30784926.120000001</v>
      </c>
      <c r="F323" s="105"/>
      <c r="G323" s="106">
        <v>379476775.31</v>
      </c>
    </row>
    <row r="324" spans="1:8" hidden="1" x14ac:dyDescent="0.2">
      <c r="A324" s="19">
        <v>44154</v>
      </c>
      <c r="B324" s="20">
        <v>3336</v>
      </c>
      <c r="C324" s="21" t="s">
        <v>21</v>
      </c>
      <c r="D324" s="22">
        <v>44154</v>
      </c>
      <c r="E324" s="33">
        <v>76962.320000000007</v>
      </c>
      <c r="F324" s="24"/>
      <c r="G324" s="23">
        <v>379399812.99000001</v>
      </c>
      <c r="H324" s="1" t="s">
        <v>842</v>
      </c>
    </row>
    <row r="325" spans="1:8" s="152" customFormat="1" ht="15.75" hidden="1" x14ac:dyDescent="0.25">
      <c r="A325" s="153">
        <v>44154</v>
      </c>
      <c r="B325" s="154">
        <v>3337</v>
      </c>
      <c r="C325" s="155" t="s">
        <v>26</v>
      </c>
      <c r="D325" s="156">
        <v>44154</v>
      </c>
      <c r="E325" s="157">
        <v>255000000</v>
      </c>
      <c r="F325" s="158"/>
      <c r="G325" s="159">
        <v>124399812.98999999</v>
      </c>
      <c r="H325" s="138" t="s">
        <v>1354</v>
      </c>
    </row>
    <row r="326" spans="1:8" s="107" customFormat="1" ht="15.75" hidden="1" x14ac:dyDescent="0.25">
      <c r="A326" s="131">
        <v>44154</v>
      </c>
      <c r="B326" s="132">
        <v>3338</v>
      </c>
      <c r="C326" s="133" t="s">
        <v>26</v>
      </c>
      <c r="D326" s="134">
        <v>44154</v>
      </c>
      <c r="E326" s="135">
        <v>47000000</v>
      </c>
      <c r="F326" s="136"/>
      <c r="G326" s="137">
        <v>77399812.989999995</v>
      </c>
      <c r="H326" s="139" t="s">
        <v>1372</v>
      </c>
    </row>
    <row r="327" spans="1:8" hidden="1" x14ac:dyDescent="0.2">
      <c r="A327" s="6">
        <v>44155</v>
      </c>
      <c r="B327" s="7">
        <v>3339</v>
      </c>
      <c r="C327" s="8" t="s">
        <v>18</v>
      </c>
      <c r="D327" s="9">
        <v>44155</v>
      </c>
      <c r="E327" s="10"/>
      <c r="F327" s="11">
        <v>488084007.43000001</v>
      </c>
      <c r="G327" s="11">
        <v>565483820.41999996</v>
      </c>
      <c r="H327" s="1" t="s">
        <v>842</v>
      </c>
    </row>
    <row r="328" spans="1:8" s="107" customFormat="1" hidden="1" x14ac:dyDescent="0.2">
      <c r="A328" s="100">
        <v>44155</v>
      </c>
      <c r="B328" s="101">
        <v>3340</v>
      </c>
      <c r="C328" s="102" t="s">
        <v>65</v>
      </c>
      <c r="D328" s="103">
        <v>44155</v>
      </c>
      <c r="E328" s="104">
        <v>18737109.359999999</v>
      </c>
      <c r="F328" s="105"/>
      <c r="G328" s="106">
        <v>546746711.05999994</v>
      </c>
    </row>
    <row r="329" spans="1:8" hidden="1" x14ac:dyDescent="0.2">
      <c r="A329" s="19">
        <v>44155</v>
      </c>
      <c r="B329" s="20">
        <v>3341</v>
      </c>
      <c r="C329" s="21" t="s">
        <v>21</v>
      </c>
      <c r="D329" s="22">
        <v>44155</v>
      </c>
      <c r="E329" s="33">
        <v>46842.77</v>
      </c>
      <c r="F329" s="24"/>
      <c r="G329" s="23">
        <v>546699868.28999996</v>
      </c>
      <c r="H329" s="1" t="s">
        <v>842</v>
      </c>
    </row>
    <row r="330" spans="1:8" s="107" customFormat="1" hidden="1" x14ac:dyDescent="0.2">
      <c r="A330" s="100">
        <v>44155</v>
      </c>
      <c r="B330" s="101">
        <v>3342</v>
      </c>
      <c r="C330" s="102" t="s">
        <v>20</v>
      </c>
      <c r="D330" s="103">
        <v>44155</v>
      </c>
      <c r="E330" s="104">
        <v>34221449.359999999</v>
      </c>
      <c r="F330" s="105"/>
      <c r="G330" s="106">
        <v>512478418.93000001</v>
      </c>
    </row>
    <row r="331" spans="1:8" hidden="1" x14ac:dyDescent="0.2">
      <c r="A331" s="19">
        <v>44155</v>
      </c>
      <c r="B331" s="20">
        <v>3343</v>
      </c>
      <c r="C331" s="21" t="s">
        <v>21</v>
      </c>
      <c r="D331" s="22">
        <v>44155</v>
      </c>
      <c r="E331" s="33">
        <v>85553.62</v>
      </c>
      <c r="F331" s="24"/>
      <c r="G331" s="23">
        <v>512392865.31</v>
      </c>
      <c r="H331" s="1" t="s">
        <v>842</v>
      </c>
    </row>
    <row r="332" spans="1:8" s="107" customFormat="1" hidden="1" x14ac:dyDescent="0.2">
      <c r="A332" s="100">
        <v>44155</v>
      </c>
      <c r="B332" s="101">
        <v>3344</v>
      </c>
      <c r="C332" s="102" t="s">
        <v>75</v>
      </c>
      <c r="D332" s="103">
        <v>44155</v>
      </c>
      <c r="E332" s="104">
        <v>12923096</v>
      </c>
      <c r="F332" s="105"/>
      <c r="G332" s="106">
        <v>499469769.31</v>
      </c>
    </row>
    <row r="333" spans="1:8" hidden="1" x14ac:dyDescent="0.2">
      <c r="A333" s="19">
        <v>44155</v>
      </c>
      <c r="B333" s="20">
        <v>3345</v>
      </c>
      <c r="C333" s="21" t="s">
        <v>21</v>
      </c>
      <c r="D333" s="22">
        <v>44155</v>
      </c>
      <c r="E333" s="33">
        <v>32307.74</v>
      </c>
      <c r="F333" s="24"/>
      <c r="G333" s="23">
        <v>499437461.56999999</v>
      </c>
      <c r="H333" s="1" t="s">
        <v>842</v>
      </c>
    </row>
    <row r="334" spans="1:8" s="152" customFormat="1" ht="15.75" hidden="1" x14ac:dyDescent="0.25">
      <c r="A334" s="153">
        <v>44155</v>
      </c>
      <c r="B334" s="154">
        <v>3346</v>
      </c>
      <c r="C334" s="155" t="s">
        <v>26</v>
      </c>
      <c r="D334" s="156">
        <v>44155</v>
      </c>
      <c r="E334" s="157">
        <v>153575491.44999999</v>
      </c>
      <c r="F334" s="158"/>
      <c r="G334" s="159">
        <v>345861970.12</v>
      </c>
      <c r="H334" s="138" t="s">
        <v>1389</v>
      </c>
    </row>
    <row r="335" spans="1:8" s="107" customFormat="1" ht="15.75" hidden="1" x14ac:dyDescent="0.25">
      <c r="A335" s="131">
        <v>44155</v>
      </c>
      <c r="B335" s="132">
        <v>3347</v>
      </c>
      <c r="C335" s="133" t="s">
        <v>26</v>
      </c>
      <c r="D335" s="134">
        <v>44155</v>
      </c>
      <c r="E335" s="135">
        <v>134374155.09</v>
      </c>
      <c r="F335" s="136"/>
      <c r="G335" s="137">
        <v>211487815.03</v>
      </c>
      <c r="H335" s="139" t="s">
        <v>1381</v>
      </c>
    </row>
    <row r="336" spans="1:8" hidden="1" x14ac:dyDescent="0.2">
      <c r="A336" s="6">
        <v>44156</v>
      </c>
      <c r="B336" s="7">
        <v>3348</v>
      </c>
      <c r="C336" s="8" t="s">
        <v>17</v>
      </c>
      <c r="D336" s="9">
        <v>44156</v>
      </c>
      <c r="E336" s="10"/>
      <c r="F336" s="11">
        <v>419353.45</v>
      </c>
      <c r="G336" s="11">
        <v>211907168.47999999</v>
      </c>
      <c r="H336" s="1" t="s">
        <v>842</v>
      </c>
    </row>
    <row r="337" spans="1:8" hidden="1" x14ac:dyDescent="0.2">
      <c r="A337" s="6">
        <v>44156</v>
      </c>
      <c r="B337" s="7">
        <v>3349</v>
      </c>
      <c r="C337" s="8" t="s">
        <v>18</v>
      </c>
      <c r="D337" s="9">
        <v>44156</v>
      </c>
      <c r="E337" s="10"/>
      <c r="F337" s="11">
        <v>568044838.75</v>
      </c>
      <c r="G337" s="11">
        <v>779952007.23000002</v>
      </c>
      <c r="H337" s="1" t="s">
        <v>842</v>
      </c>
    </row>
    <row r="338" spans="1:8" hidden="1" x14ac:dyDescent="0.2">
      <c r="A338" s="6">
        <v>44157</v>
      </c>
      <c r="B338" s="7">
        <v>3350</v>
      </c>
      <c r="C338" s="8" t="s">
        <v>17</v>
      </c>
      <c r="D338" s="9">
        <v>44157</v>
      </c>
      <c r="E338" s="10"/>
      <c r="F338" s="11">
        <v>3341874.21</v>
      </c>
      <c r="G338" s="11">
        <v>783293881.44000006</v>
      </c>
      <c r="H338" s="1" t="s">
        <v>842</v>
      </c>
    </row>
    <row r="339" spans="1:8" hidden="1" x14ac:dyDescent="0.2">
      <c r="A339" s="6">
        <v>44157</v>
      </c>
      <c r="B339" s="7">
        <v>3351</v>
      </c>
      <c r="C339" s="8" t="s">
        <v>18</v>
      </c>
      <c r="D339" s="9">
        <v>44157</v>
      </c>
      <c r="E339" s="10"/>
      <c r="F339" s="11">
        <v>759461259.25</v>
      </c>
      <c r="G339" s="11">
        <v>1542755140.6900001</v>
      </c>
      <c r="H339" s="1" t="s">
        <v>842</v>
      </c>
    </row>
    <row r="340" spans="1:8" hidden="1" x14ac:dyDescent="0.2">
      <c r="A340" s="6">
        <v>44158</v>
      </c>
      <c r="B340" s="7">
        <v>3352</v>
      </c>
      <c r="C340" s="8" t="s">
        <v>17</v>
      </c>
      <c r="D340" s="9">
        <v>44158</v>
      </c>
      <c r="E340" s="10"/>
      <c r="F340" s="11">
        <v>3952219.86</v>
      </c>
      <c r="G340" s="11">
        <v>1546707360.55</v>
      </c>
      <c r="H340" s="1" t="s">
        <v>842</v>
      </c>
    </row>
    <row r="341" spans="1:8" hidden="1" x14ac:dyDescent="0.2">
      <c r="A341" s="6">
        <v>44158</v>
      </c>
      <c r="B341" s="7">
        <v>3353</v>
      </c>
      <c r="C341" s="8" t="s">
        <v>18</v>
      </c>
      <c r="D341" s="9">
        <v>44158</v>
      </c>
      <c r="E341" s="10"/>
      <c r="F341" s="11">
        <v>528553263.33999997</v>
      </c>
      <c r="G341" s="11">
        <v>2075260623.8900001</v>
      </c>
      <c r="H341" s="1" t="s">
        <v>842</v>
      </c>
    </row>
    <row r="342" spans="1:8" hidden="1" x14ac:dyDescent="0.2">
      <c r="A342" s="6">
        <v>44159</v>
      </c>
      <c r="B342" s="7">
        <v>3354</v>
      </c>
      <c r="C342" s="8" t="s">
        <v>17</v>
      </c>
      <c r="D342" s="9">
        <v>44159</v>
      </c>
      <c r="E342" s="10"/>
      <c r="F342" s="11">
        <v>4378050</v>
      </c>
      <c r="G342" s="11">
        <v>2079638673.8900001</v>
      </c>
      <c r="H342" s="1" t="s">
        <v>842</v>
      </c>
    </row>
    <row r="343" spans="1:8" hidden="1" x14ac:dyDescent="0.2">
      <c r="A343" s="6">
        <v>44159</v>
      </c>
      <c r="B343" s="7">
        <v>3355</v>
      </c>
      <c r="C343" s="8" t="s">
        <v>18</v>
      </c>
      <c r="D343" s="9">
        <v>44159</v>
      </c>
      <c r="E343" s="10"/>
      <c r="F343" s="11">
        <v>288188567.32999998</v>
      </c>
      <c r="G343" s="11">
        <v>2367827241.2199998</v>
      </c>
      <c r="H343" s="1" t="s">
        <v>842</v>
      </c>
    </row>
    <row r="344" spans="1:8" s="152" customFormat="1" x14ac:dyDescent="0.2">
      <c r="A344" s="164">
        <v>44159</v>
      </c>
      <c r="B344" s="165">
        <v>3356</v>
      </c>
      <c r="C344" s="166" t="s">
        <v>26</v>
      </c>
      <c r="D344" s="167">
        <v>44159</v>
      </c>
      <c r="E344" s="168">
        <v>248213870.15000001</v>
      </c>
      <c r="F344" s="169"/>
      <c r="G344" s="170">
        <v>2119613371.0699999</v>
      </c>
      <c r="H344" s="191"/>
    </row>
    <row r="345" spans="1:8" s="152" customFormat="1" hidden="1" x14ac:dyDescent="0.2">
      <c r="A345" s="164">
        <v>44159</v>
      </c>
      <c r="B345" s="165">
        <v>3357</v>
      </c>
      <c r="C345" s="166" t="s">
        <v>26</v>
      </c>
      <c r="D345" s="167">
        <v>44159</v>
      </c>
      <c r="E345" s="168">
        <v>272215047.72000003</v>
      </c>
      <c r="F345" s="169"/>
      <c r="G345" s="170">
        <v>1847398323.3499999</v>
      </c>
      <c r="H345" s="191"/>
    </row>
    <row r="346" spans="1:8" s="107" customFormat="1" hidden="1" x14ac:dyDescent="0.2">
      <c r="A346" s="100">
        <v>44159</v>
      </c>
      <c r="B346" s="101">
        <v>3358</v>
      </c>
      <c r="C346" s="102" t="s">
        <v>70</v>
      </c>
      <c r="D346" s="103">
        <v>44159</v>
      </c>
      <c r="E346" s="104">
        <v>659558.82999999996</v>
      </c>
      <c r="F346" s="105"/>
      <c r="G346" s="106">
        <v>1846738764.52</v>
      </c>
    </row>
    <row r="347" spans="1:8" hidden="1" x14ac:dyDescent="0.2">
      <c r="A347" s="19">
        <v>44159</v>
      </c>
      <c r="B347" s="20">
        <v>3359</v>
      </c>
      <c r="C347" s="21" t="s">
        <v>21</v>
      </c>
      <c r="D347" s="22">
        <v>44159</v>
      </c>
      <c r="E347" s="33">
        <v>1648.9</v>
      </c>
      <c r="F347" s="24"/>
      <c r="G347" s="23">
        <v>1846737115.6199999</v>
      </c>
      <c r="H347" s="1" t="s">
        <v>842</v>
      </c>
    </row>
    <row r="348" spans="1:8" s="107" customFormat="1" ht="15.75" hidden="1" x14ac:dyDescent="0.25">
      <c r="A348" s="131">
        <v>44159</v>
      </c>
      <c r="B348" s="132">
        <v>3360</v>
      </c>
      <c r="C348" s="133" t="s">
        <v>76</v>
      </c>
      <c r="D348" s="134">
        <v>44159</v>
      </c>
      <c r="E348" s="135">
        <v>6532495</v>
      </c>
      <c r="F348" s="136"/>
      <c r="G348" s="137">
        <v>1840204620.6199999</v>
      </c>
      <c r="H348" s="139" t="s">
        <v>1355</v>
      </c>
    </row>
    <row r="349" spans="1:8" hidden="1" x14ac:dyDescent="0.2">
      <c r="A349" s="19">
        <v>44159</v>
      </c>
      <c r="B349" s="20">
        <v>3361</v>
      </c>
      <c r="C349" s="21" t="s">
        <v>21</v>
      </c>
      <c r="D349" s="22">
        <v>44159</v>
      </c>
      <c r="E349" s="33">
        <v>16331.24</v>
      </c>
      <c r="F349" s="24"/>
      <c r="G349" s="23">
        <v>1840188289.3800001</v>
      </c>
      <c r="H349" s="1" t="s">
        <v>842</v>
      </c>
    </row>
    <row r="350" spans="1:8" s="152" customFormat="1" hidden="1" x14ac:dyDescent="0.2">
      <c r="A350" s="164">
        <v>44159</v>
      </c>
      <c r="B350" s="165">
        <v>3362</v>
      </c>
      <c r="C350" s="166" t="s">
        <v>22</v>
      </c>
      <c r="D350" s="167">
        <v>44159</v>
      </c>
      <c r="E350" s="168">
        <v>4000000</v>
      </c>
      <c r="F350" s="169"/>
      <c r="G350" s="170">
        <v>1836188289.3800001</v>
      </c>
      <c r="H350" s="191"/>
    </row>
    <row r="351" spans="1:8" hidden="1" x14ac:dyDescent="0.2">
      <c r="A351" s="19">
        <v>44159</v>
      </c>
      <c r="B351" s="20">
        <v>3363</v>
      </c>
      <c r="C351" s="21" t="s">
        <v>21</v>
      </c>
      <c r="D351" s="22">
        <v>44159</v>
      </c>
      <c r="E351" s="33">
        <v>10000</v>
      </c>
      <c r="F351" s="24"/>
      <c r="G351" s="23">
        <v>1836178289.3800001</v>
      </c>
      <c r="H351" s="1" t="s">
        <v>842</v>
      </c>
    </row>
    <row r="352" spans="1:8" s="107" customFormat="1" ht="15.75" hidden="1" x14ac:dyDescent="0.25">
      <c r="A352" s="131">
        <v>44159</v>
      </c>
      <c r="B352" s="132">
        <v>3364</v>
      </c>
      <c r="C352" s="133" t="s">
        <v>22</v>
      </c>
      <c r="D352" s="134">
        <v>44159</v>
      </c>
      <c r="E352" s="135">
        <v>27626425.190000001</v>
      </c>
      <c r="F352" s="136"/>
      <c r="G352" s="137">
        <v>1808551864.1900001</v>
      </c>
      <c r="H352" s="139" t="s">
        <v>1356</v>
      </c>
    </row>
    <row r="353" spans="1:8" hidden="1" x14ac:dyDescent="0.2">
      <c r="A353" s="19">
        <v>44159</v>
      </c>
      <c r="B353" s="20">
        <v>3365</v>
      </c>
      <c r="C353" s="21" t="s">
        <v>21</v>
      </c>
      <c r="D353" s="22">
        <v>44159</v>
      </c>
      <c r="E353" s="33">
        <v>69066.06</v>
      </c>
      <c r="F353" s="24"/>
      <c r="G353" s="23">
        <v>1808482798.1300001</v>
      </c>
      <c r="H353" s="1" t="s">
        <v>842</v>
      </c>
    </row>
    <row r="354" spans="1:8" s="107" customFormat="1" ht="15.75" hidden="1" x14ac:dyDescent="0.25">
      <c r="A354" s="131">
        <v>44159</v>
      </c>
      <c r="B354" s="132">
        <v>3366</v>
      </c>
      <c r="C354" s="133" t="s">
        <v>31</v>
      </c>
      <c r="D354" s="134">
        <v>44159</v>
      </c>
      <c r="E354" s="135">
        <v>76492804.590000004</v>
      </c>
      <c r="F354" s="136"/>
      <c r="G354" s="137">
        <v>1731989993.54</v>
      </c>
      <c r="H354" s="190" t="s">
        <v>1397</v>
      </c>
    </row>
    <row r="355" spans="1:8" hidden="1" x14ac:dyDescent="0.2">
      <c r="A355" s="19">
        <v>44159</v>
      </c>
      <c r="B355" s="20">
        <v>3367</v>
      </c>
      <c r="C355" s="21" t="s">
        <v>21</v>
      </c>
      <c r="D355" s="22">
        <v>44159</v>
      </c>
      <c r="E355" s="33">
        <v>191232.01</v>
      </c>
      <c r="F355" s="24"/>
      <c r="G355" s="23">
        <v>1731798761.53</v>
      </c>
      <c r="H355" s="1" t="s">
        <v>842</v>
      </c>
    </row>
    <row r="356" spans="1:8" s="107" customFormat="1" hidden="1" x14ac:dyDescent="0.2">
      <c r="A356" s="100">
        <v>44159</v>
      </c>
      <c r="B356" s="101">
        <v>3368</v>
      </c>
      <c r="C356" s="102" t="s">
        <v>22</v>
      </c>
      <c r="D356" s="103">
        <v>44159</v>
      </c>
      <c r="E356" s="104">
        <v>77914695.780000001</v>
      </c>
      <c r="F356" s="105"/>
      <c r="G356" s="106">
        <v>1653884065.75</v>
      </c>
    </row>
    <row r="357" spans="1:8" hidden="1" x14ac:dyDescent="0.2">
      <c r="A357" s="19">
        <v>44159</v>
      </c>
      <c r="B357" s="20">
        <v>3369</v>
      </c>
      <c r="C357" s="21" t="s">
        <v>21</v>
      </c>
      <c r="D357" s="22">
        <v>44159</v>
      </c>
      <c r="E357" s="33">
        <v>194786.74</v>
      </c>
      <c r="F357" s="24"/>
      <c r="G357" s="23">
        <v>1653689279.01</v>
      </c>
      <c r="H357" s="1" t="s">
        <v>842</v>
      </c>
    </row>
    <row r="358" spans="1:8" s="152" customFormat="1" ht="15.75" hidden="1" x14ac:dyDescent="0.25">
      <c r="A358" s="153">
        <v>44159</v>
      </c>
      <c r="B358" s="154">
        <v>3370</v>
      </c>
      <c r="C358" s="155" t="s">
        <v>77</v>
      </c>
      <c r="D358" s="156">
        <v>44159</v>
      </c>
      <c r="E358" s="157">
        <v>218620622.90000001</v>
      </c>
      <c r="F358" s="158"/>
      <c r="G358" s="159">
        <v>1435068656.1099999</v>
      </c>
      <c r="H358" s="138" t="s">
        <v>1378</v>
      </c>
    </row>
    <row r="359" spans="1:8" hidden="1" x14ac:dyDescent="0.2">
      <c r="A359" s="19">
        <v>44159</v>
      </c>
      <c r="B359" s="20">
        <v>3371</v>
      </c>
      <c r="C359" s="21" t="s">
        <v>21</v>
      </c>
      <c r="D359" s="22">
        <v>44159</v>
      </c>
      <c r="E359" s="33">
        <v>546551.56000000006</v>
      </c>
      <c r="F359" s="24"/>
      <c r="G359" s="23">
        <v>1434522104.55</v>
      </c>
      <c r="H359" s="1" t="s">
        <v>842</v>
      </c>
    </row>
    <row r="360" spans="1:8" s="107" customFormat="1" hidden="1" x14ac:dyDescent="0.2">
      <c r="A360" s="100">
        <v>44159</v>
      </c>
      <c r="B360" s="101">
        <v>3372</v>
      </c>
      <c r="C360" s="102" t="s">
        <v>77</v>
      </c>
      <c r="D360" s="103">
        <v>44159</v>
      </c>
      <c r="E360" s="104">
        <v>280862602.80000001</v>
      </c>
      <c r="F360" s="105"/>
      <c r="G360" s="106">
        <v>1153659501.75</v>
      </c>
    </row>
    <row r="361" spans="1:8" hidden="1" x14ac:dyDescent="0.2">
      <c r="A361" s="19">
        <v>44159</v>
      </c>
      <c r="B361" s="20">
        <v>3373</v>
      </c>
      <c r="C361" s="21" t="s">
        <v>21</v>
      </c>
      <c r="D361" s="22">
        <v>44159</v>
      </c>
      <c r="E361" s="33">
        <v>702156.51</v>
      </c>
      <c r="F361" s="24"/>
      <c r="G361" s="23">
        <v>1152957345.24</v>
      </c>
      <c r="H361" s="1" t="s">
        <v>842</v>
      </c>
    </row>
    <row r="362" spans="1:8" s="152" customFormat="1" ht="15.75" hidden="1" x14ac:dyDescent="0.25">
      <c r="A362" s="153">
        <v>44159</v>
      </c>
      <c r="B362" s="154">
        <v>3374</v>
      </c>
      <c r="C362" s="155" t="s">
        <v>28</v>
      </c>
      <c r="D362" s="156">
        <v>44159</v>
      </c>
      <c r="E362" s="157">
        <v>600000000</v>
      </c>
      <c r="F362" s="158"/>
      <c r="G362" s="159">
        <v>552957345.24000001</v>
      </c>
      <c r="H362" s="138" t="s">
        <v>1380</v>
      </c>
    </row>
    <row r="363" spans="1:8" hidden="1" x14ac:dyDescent="0.2">
      <c r="A363" s="19">
        <v>44159</v>
      </c>
      <c r="B363" s="20">
        <v>3375</v>
      </c>
      <c r="C363" s="21" t="s">
        <v>21</v>
      </c>
      <c r="D363" s="22">
        <v>44159</v>
      </c>
      <c r="E363" s="33">
        <v>1500000</v>
      </c>
      <c r="F363" s="24"/>
      <c r="G363" s="23">
        <v>551457345.24000001</v>
      </c>
      <c r="H363" s="1" t="s">
        <v>842</v>
      </c>
    </row>
    <row r="364" spans="1:8" s="107" customFormat="1" ht="15.75" hidden="1" x14ac:dyDescent="0.25">
      <c r="A364" s="131">
        <v>44159</v>
      </c>
      <c r="B364" s="132">
        <v>3376</v>
      </c>
      <c r="C364" s="133" t="s">
        <v>26</v>
      </c>
      <c r="D364" s="134">
        <v>44159</v>
      </c>
      <c r="E364" s="135">
        <v>190079999.97</v>
      </c>
      <c r="F364" s="136"/>
      <c r="G364" s="137">
        <v>361377345.26999998</v>
      </c>
      <c r="H364" s="139" t="s">
        <v>1379</v>
      </c>
    </row>
    <row r="365" spans="1:8" hidden="1" x14ac:dyDescent="0.2">
      <c r="A365" s="19">
        <v>44160</v>
      </c>
      <c r="B365" s="20">
        <v>3377</v>
      </c>
      <c r="C365" s="21" t="s">
        <v>78</v>
      </c>
      <c r="D365" s="22">
        <v>44160</v>
      </c>
      <c r="E365" s="33">
        <v>67800</v>
      </c>
      <c r="F365" s="24"/>
      <c r="G365" s="23">
        <v>361309545.26999998</v>
      </c>
      <c r="H365" s="1" t="s">
        <v>842</v>
      </c>
    </row>
    <row r="366" spans="1:8" hidden="1" x14ac:dyDescent="0.2">
      <c r="A366" s="6">
        <v>44160</v>
      </c>
      <c r="B366" s="7">
        <v>3378</v>
      </c>
      <c r="C366" s="8" t="s">
        <v>17</v>
      </c>
      <c r="D366" s="9">
        <v>44160</v>
      </c>
      <c r="E366" s="10"/>
      <c r="F366" s="11">
        <v>2420135.34</v>
      </c>
      <c r="G366" s="11">
        <v>363729680.61000001</v>
      </c>
      <c r="H366" s="1" t="s">
        <v>842</v>
      </c>
    </row>
    <row r="367" spans="1:8" hidden="1" x14ac:dyDescent="0.2">
      <c r="A367" s="6">
        <v>44160</v>
      </c>
      <c r="B367" s="7">
        <v>3379</v>
      </c>
      <c r="C367" s="8" t="s">
        <v>18</v>
      </c>
      <c r="D367" s="9">
        <v>44160</v>
      </c>
      <c r="E367" s="10"/>
      <c r="F367" s="11">
        <v>379354914.17000002</v>
      </c>
      <c r="G367" s="11">
        <v>743084594.77999997</v>
      </c>
      <c r="H367" s="1" t="s">
        <v>842</v>
      </c>
    </row>
    <row r="368" spans="1:8" s="107" customFormat="1" ht="15.75" hidden="1" x14ac:dyDescent="0.25">
      <c r="A368" s="131">
        <v>44160</v>
      </c>
      <c r="B368" s="132">
        <v>3380</v>
      </c>
      <c r="C368" s="133" t="s">
        <v>79</v>
      </c>
      <c r="D368" s="134">
        <v>44160</v>
      </c>
      <c r="E368" s="135">
        <v>10000000</v>
      </c>
      <c r="F368" s="136"/>
      <c r="G368" s="137">
        <v>733084594.77999997</v>
      </c>
      <c r="H368" s="139" t="s">
        <v>1344</v>
      </c>
    </row>
    <row r="369" spans="1:8" hidden="1" x14ac:dyDescent="0.2">
      <c r="A369" s="19">
        <v>44160</v>
      </c>
      <c r="B369" s="20">
        <v>3381</v>
      </c>
      <c r="C369" s="21" t="s">
        <v>21</v>
      </c>
      <c r="D369" s="22">
        <v>44160</v>
      </c>
      <c r="E369" s="33">
        <v>25000</v>
      </c>
      <c r="F369" s="24"/>
      <c r="G369" s="23">
        <v>733059594.77999997</v>
      </c>
      <c r="H369" s="1" t="s">
        <v>842</v>
      </c>
    </row>
    <row r="370" spans="1:8" s="107" customFormat="1" ht="15.75" hidden="1" x14ac:dyDescent="0.25">
      <c r="A370" s="131">
        <v>44160</v>
      </c>
      <c r="B370" s="132">
        <v>3382</v>
      </c>
      <c r="C370" s="133" t="s">
        <v>80</v>
      </c>
      <c r="D370" s="134">
        <v>44160</v>
      </c>
      <c r="E370" s="135">
        <v>23350000</v>
      </c>
      <c r="F370" s="136"/>
      <c r="G370" s="137">
        <v>709709594.77999997</v>
      </c>
      <c r="H370" s="139" t="s">
        <v>1391</v>
      </c>
    </row>
    <row r="371" spans="1:8" hidden="1" x14ac:dyDescent="0.2">
      <c r="A371" s="19">
        <v>44160</v>
      </c>
      <c r="B371" s="20">
        <v>3383</v>
      </c>
      <c r="C371" s="21" t="s">
        <v>21</v>
      </c>
      <c r="D371" s="22">
        <v>44160</v>
      </c>
      <c r="E371" s="33">
        <v>58375</v>
      </c>
      <c r="F371" s="24"/>
      <c r="G371" s="23">
        <v>709651219.77999997</v>
      </c>
      <c r="H371" s="1" t="s">
        <v>842</v>
      </c>
    </row>
    <row r="372" spans="1:8" s="152" customFormat="1" ht="15.75" hidden="1" x14ac:dyDescent="0.25">
      <c r="A372" s="153">
        <v>44160</v>
      </c>
      <c r="B372" s="154">
        <v>3384</v>
      </c>
      <c r="C372" s="155" t="s">
        <v>27</v>
      </c>
      <c r="D372" s="156">
        <v>44160</v>
      </c>
      <c r="E372" s="157">
        <v>27325000</v>
      </c>
      <c r="F372" s="158"/>
      <c r="G372" s="159">
        <v>682326219.77999997</v>
      </c>
      <c r="H372" s="138" t="s">
        <v>1392</v>
      </c>
    </row>
    <row r="373" spans="1:8" hidden="1" x14ac:dyDescent="0.2">
      <c r="A373" s="19">
        <v>44160</v>
      </c>
      <c r="B373" s="20">
        <v>3385</v>
      </c>
      <c r="C373" s="21" t="s">
        <v>21</v>
      </c>
      <c r="D373" s="22">
        <v>44160</v>
      </c>
      <c r="E373" s="33">
        <v>68312.5</v>
      </c>
      <c r="F373" s="24"/>
      <c r="G373" s="23">
        <v>682257907.27999997</v>
      </c>
      <c r="H373" s="1" t="s">
        <v>842</v>
      </c>
    </row>
    <row r="374" spans="1:8" s="107" customFormat="1" ht="15.75" hidden="1" x14ac:dyDescent="0.25">
      <c r="A374" s="131">
        <v>44160</v>
      </c>
      <c r="B374" s="132">
        <v>3386</v>
      </c>
      <c r="C374" s="133" t="s">
        <v>81</v>
      </c>
      <c r="D374" s="134">
        <v>44160</v>
      </c>
      <c r="E374" s="135">
        <v>10000000</v>
      </c>
      <c r="F374" s="136"/>
      <c r="G374" s="137">
        <v>672257907.27999997</v>
      </c>
      <c r="H374" s="139" t="s">
        <v>1377</v>
      </c>
    </row>
    <row r="375" spans="1:8" hidden="1" x14ac:dyDescent="0.2">
      <c r="A375" s="19">
        <v>44160</v>
      </c>
      <c r="B375" s="20">
        <v>3387</v>
      </c>
      <c r="C375" s="21" t="s">
        <v>21</v>
      </c>
      <c r="D375" s="22">
        <v>44160</v>
      </c>
      <c r="E375" s="33">
        <v>25000</v>
      </c>
      <c r="F375" s="24"/>
      <c r="G375" s="23">
        <v>672232907.27999997</v>
      </c>
      <c r="H375" s="1" t="s">
        <v>842</v>
      </c>
    </row>
    <row r="376" spans="1:8" s="152" customFormat="1" hidden="1" x14ac:dyDescent="0.2">
      <c r="A376" s="164">
        <v>44160</v>
      </c>
      <c r="B376" s="165">
        <v>3388</v>
      </c>
      <c r="C376" s="166" t="s">
        <v>32</v>
      </c>
      <c r="D376" s="167">
        <v>44160</v>
      </c>
      <c r="E376" s="168">
        <v>59697408.75</v>
      </c>
      <c r="F376" s="169"/>
      <c r="G376" s="170">
        <v>612535498.52999997</v>
      </c>
      <c r="H376" s="191"/>
    </row>
    <row r="377" spans="1:8" hidden="1" x14ac:dyDescent="0.2">
      <c r="A377" s="19">
        <v>44160</v>
      </c>
      <c r="B377" s="20">
        <v>3389</v>
      </c>
      <c r="C377" s="21" t="s">
        <v>21</v>
      </c>
      <c r="D377" s="22">
        <v>44160</v>
      </c>
      <c r="E377" s="33">
        <v>149243.51999999999</v>
      </c>
      <c r="F377" s="24"/>
      <c r="G377" s="23">
        <v>612386255.00999999</v>
      </c>
      <c r="H377" s="1" t="s">
        <v>842</v>
      </c>
    </row>
    <row r="378" spans="1:8" s="152" customFormat="1" hidden="1" x14ac:dyDescent="0.2">
      <c r="A378" s="164">
        <v>44160</v>
      </c>
      <c r="B378" s="165">
        <v>3390</v>
      </c>
      <c r="C378" s="166" t="s">
        <v>27</v>
      </c>
      <c r="D378" s="167">
        <v>44160</v>
      </c>
      <c r="E378" s="168">
        <v>9850000</v>
      </c>
      <c r="F378" s="169"/>
      <c r="G378" s="170">
        <v>602536255.00999999</v>
      </c>
      <c r="H378" s="191"/>
    </row>
    <row r="379" spans="1:8" hidden="1" x14ac:dyDescent="0.2">
      <c r="A379" s="19">
        <v>44160</v>
      </c>
      <c r="B379" s="20">
        <v>3391</v>
      </c>
      <c r="C379" s="21" t="s">
        <v>21</v>
      </c>
      <c r="D379" s="22">
        <v>44160</v>
      </c>
      <c r="E379" s="33">
        <v>24625</v>
      </c>
      <c r="F379" s="24"/>
      <c r="G379" s="23">
        <v>602511630.00999999</v>
      </c>
      <c r="H379" s="1" t="s">
        <v>842</v>
      </c>
    </row>
    <row r="380" spans="1:8" s="107" customFormat="1" hidden="1" x14ac:dyDescent="0.2">
      <c r="A380" s="100">
        <v>44160</v>
      </c>
      <c r="B380" s="101">
        <v>3392</v>
      </c>
      <c r="C380" s="102" t="s">
        <v>34</v>
      </c>
      <c r="D380" s="103">
        <v>44160</v>
      </c>
      <c r="E380" s="104">
        <v>8091000</v>
      </c>
      <c r="F380" s="105"/>
      <c r="G380" s="106">
        <v>594420630.00999999</v>
      </c>
    </row>
    <row r="381" spans="1:8" hidden="1" x14ac:dyDescent="0.2">
      <c r="A381" s="26">
        <v>44160</v>
      </c>
      <c r="B381" s="27">
        <v>3393</v>
      </c>
      <c r="C381" s="28" t="s">
        <v>21</v>
      </c>
      <c r="D381" s="29">
        <v>44160</v>
      </c>
      <c r="E381" s="34">
        <v>20227.5</v>
      </c>
      <c r="F381" s="30"/>
      <c r="G381" s="31">
        <v>594400402.50999999</v>
      </c>
      <c r="H381" s="1" t="s">
        <v>842</v>
      </c>
    </row>
    <row r="382" spans="1:8" s="107" customFormat="1" ht="15.75" hidden="1" x14ac:dyDescent="0.25">
      <c r="A382" s="131">
        <v>44160</v>
      </c>
      <c r="B382" s="132">
        <v>3394</v>
      </c>
      <c r="C382" s="133" t="s">
        <v>36</v>
      </c>
      <c r="D382" s="134">
        <v>44160</v>
      </c>
      <c r="E382" s="135">
        <v>20759979.800000001</v>
      </c>
      <c r="F382" s="136"/>
      <c r="G382" s="137">
        <v>573640422.71000004</v>
      </c>
      <c r="H382" s="139" t="s">
        <v>1390</v>
      </c>
    </row>
    <row r="383" spans="1:8" hidden="1" x14ac:dyDescent="0.2">
      <c r="A383" s="19">
        <v>44160</v>
      </c>
      <c r="B383" s="20">
        <v>3395</v>
      </c>
      <c r="C383" s="21" t="s">
        <v>21</v>
      </c>
      <c r="D383" s="22">
        <v>44160</v>
      </c>
      <c r="E383" s="33">
        <v>51899.95</v>
      </c>
      <c r="F383" s="24"/>
      <c r="G383" s="23">
        <v>573588522.75999999</v>
      </c>
      <c r="H383" s="1" t="s">
        <v>842</v>
      </c>
    </row>
    <row r="384" spans="1:8" s="107" customFormat="1" ht="15.75" hidden="1" x14ac:dyDescent="0.25">
      <c r="A384" s="131">
        <v>44160</v>
      </c>
      <c r="B384" s="132">
        <v>3396</v>
      </c>
      <c r="C384" s="133" t="s">
        <v>82</v>
      </c>
      <c r="D384" s="134">
        <v>44160</v>
      </c>
      <c r="E384" s="135">
        <v>26588855.440000001</v>
      </c>
      <c r="F384" s="136"/>
      <c r="G384" s="137">
        <v>546999667.32000005</v>
      </c>
      <c r="H384" s="139" t="s">
        <v>1382</v>
      </c>
    </row>
    <row r="385" spans="1:8" hidden="1" x14ac:dyDescent="0.2">
      <c r="A385" s="19">
        <v>44160</v>
      </c>
      <c r="B385" s="20">
        <v>3397</v>
      </c>
      <c r="C385" s="21" t="s">
        <v>21</v>
      </c>
      <c r="D385" s="22">
        <v>44160</v>
      </c>
      <c r="E385" s="33">
        <v>66472.14</v>
      </c>
      <c r="F385" s="24"/>
      <c r="G385" s="23">
        <v>546933195.17999995</v>
      </c>
      <c r="H385" s="1" t="s">
        <v>842</v>
      </c>
    </row>
    <row r="386" spans="1:8" ht="15.75" hidden="1" x14ac:dyDescent="0.25">
      <c r="A386" s="131">
        <v>44160</v>
      </c>
      <c r="B386" s="132">
        <v>3398</v>
      </c>
      <c r="C386" s="133" t="s">
        <v>82</v>
      </c>
      <c r="D386" s="134">
        <v>44160</v>
      </c>
      <c r="E386" s="135">
        <v>53177710.880000003</v>
      </c>
      <c r="F386" s="136"/>
      <c r="G386" s="137">
        <v>493755484.30000001</v>
      </c>
      <c r="H386" s="138" t="s">
        <v>1376</v>
      </c>
    </row>
    <row r="387" spans="1:8" hidden="1" x14ac:dyDescent="0.2">
      <c r="A387" s="19">
        <v>44160</v>
      </c>
      <c r="B387" s="20">
        <v>3399</v>
      </c>
      <c r="C387" s="21" t="s">
        <v>21</v>
      </c>
      <c r="D387" s="22">
        <v>44160</v>
      </c>
      <c r="E387" s="33">
        <v>132944.28</v>
      </c>
      <c r="F387" s="24"/>
      <c r="G387" s="23">
        <v>493622540.01999998</v>
      </c>
      <c r="H387" s="1" t="s">
        <v>842</v>
      </c>
    </row>
    <row r="388" spans="1:8" s="107" customFormat="1" ht="15.75" hidden="1" x14ac:dyDescent="0.25">
      <c r="A388" s="131">
        <v>44160</v>
      </c>
      <c r="B388" s="132">
        <v>3400</v>
      </c>
      <c r="C388" s="133" t="s">
        <v>82</v>
      </c>
      <c r="D388" s="134">
        <v>44160</v>
      </c>
      <c r="E388" s="135">
        <v>26588855.440000001</v>
      </c>
      <c r="F388" s="136"/>
      <c r="G388" s="137">
        <v>467033684.57999998</v>
      </c>
      <c r="H388" s="139" t="s">
        <v>1375</v>
      </c>
    </row>
    <row r="389" spans="1:8" hidden="1" x14ac:dyDescent="0.2">
      <c r="A389" s="19">
        <v>44160</v>
      </c>
      <c r="B389" s="20">
        <v>3401</v>
      </c>
      <c r="C389" s="21" t="s">
        <v>21</v>
      </c>
      <c r="D389" s="22">
        <v>44160</v>
      </c>
      <c r="E389" s="33">
        <v>66472.14</v>
      </c>
      <c r="F389" s="24"/>
      <c r="G389" s="23">
        <v>466967212.44</v>
      </c>
      <c r="H389" s="1" t="s">
        <v>842</v>
      </c>
    </row>
    <row r="390" spans="1:8" hidden="1" x14ac:dyDescent="0.2">
      <c r="A390" s="6">
        <v>44161</v>
      </c>
      <c r="B390" s="7">
        <v>3402</v>
      </c>
      <c r="C390" s="8" t="s">
        <v>17</v>
      </c>
      <c r="D390" s="9">
        <v>44161</v>
      </c>
      <c r="E390" s="10"/>
      <c r="F390" s="11">
        <v>1435120.69</v>
      </c>
      <c r="G390" s="11">
        <v>468402333.13</v>
      </c>
      <c r="H390" s="1" t="s">
        <v>842</v>
      </c>
    </row>
    <row r="391" spans="1:8" hidden="1" x14ac:dyDescent="0.2">
      <c r="A391" s="6">
        <v>44161</v>
      </c>
      <c r="B391" s="7">
        <v>3403</v>
      </c>
      <c r="C391" s="8" t="s">
        <v>18</v>
      </c>
      <c r="D391" s="9">
        <v>44161</v>
      </c>
      <c r="E391" s="10"/>
      <c r="F391" s="11">
        <v>519392644.38</v>
      </c>
      <c r="G391" s="11">
        <v>987794977.50999999</v>
      </c>
      <c r="H391" s="1" t="s">
        <v>842</v>
      </c>
    </row>
    <row r="392" spans="1:8" hidden="1" x14ac:dyDescent="0.2">
      <c r="A392" s="100">
        <v>44161</v>
      </c>
      <c r="B392" s="101">
        <v>3404</v>
      </c>
      <c r="C392" s="102" t="s">
        <v>28</v>
      </c>
      <c r="D392" s="103">
        <v>44161</v>
      </c>
      <c r="E392" s="104">
        <v>68598574.900000006</v>
      </c>
      <c r="F392" s="105"/>
      <c r="G392" s="106">
        <v>919196402.61000001</v>
      </c>
      <c r="H392" s="191"/>
    </row>
    <row r="393" spans="1:8" hidden="1" x14ac:dyDescent="0.2">
      <c r="A393" s="19">
        <v>44161</v>
      </c>
      <c r="B393" s="20">
        <v>3405</v>
      </c>
      <c r="C393" s="21" t="s">
        <v>21</v>
      </c>
      <c r="D393" s="22">
        <v>44161</v>
      </c>
      <c r="E393" s="33">
        <v>171496.44</v>
      </c>
      <c r="F393" s="24"/>
      <c r="G393" s="23">
        <v>919024906.16999996</v>
      </c>
      <c r="H393" s="1" t="s">
        <v>842</v>
      </c>
    </row>
    <row r="394" spans="1:8" s="107" customFormat="1" hidden="1" x14ac:dyDescent="0.2">
      <c r="A394" s="100">
        <v>44161</v>
      </c>
      <c r="B394" s="101">
        <v>3406</v>
      </c>
      <c r="C394" s="102" t="s">
        <v>27</v>
      </c>
      <c r="D394" s="103">
        <v>44161</v>
      </c>
      <c r="E394" s="104">
        <v>9850000</v>
      </c>
      <c r="F394" s="105"/>
      <c r="G394" s="106">
        <v>909174906.16999996</v>
      </c>
    </row>
    <row r="395" spans="1:8" hidden="1" x14ac:dyDescent="0.2">
      <c r="A395" s="19">
        <v>44161</v>
      </c>
      <c r="B395" s="20">
        <v>3407</v>
      </c>
      <c r="C395" s="21" t="s">
        <v>21</v>
      </c>
      <c r="D395" s="22">
        <v>44161</v>
      </c>
      <c r="E395" s="33">
        <v>24625</v>
      </c>
      <c r="F395" s="24"/>
      <c r="G395" s="23">
        <v>909150281.16999996</v>
      </c>
      <c r="H395" s="1" t="s">
        <v>842</v>
      </c>
    </row>
    <row r="396" spans="1:8" hidden="1" x14ac:dyDescent="0.2">
      <c r="A396" s="6">
        <v>44162</v>
      </c>
      <c r="B396" s="7">
        <v>3408</v>
      </c>
      <c r="C396" s="8" t="s">
        <v>17</v>
      </c>
      <c r="D396" s="9">
        <v>44162</v>
      </c>
      <c r="E396" s="10"/>
      <c r="F396" s="11">
        <v>778185.81</v>
      </c>
      <c r="G396" s="11">
        <v>909928466.98000002</v>
      </c>
      <c r="H396" s="1" t="s">
        <v>842</v>
      </c>
    </row>
    <row r="397" spans="1:8" hidden="1" x14ac:dyDescent="0.2">
      <c r="A397" s="6">
        <v>44162</v>
      </c>
      <c r="B397" s="7">
        <v>3409</v>
      </c>
      <c r="C397" s="8" t="s">
        <v>18</v>
      </c>
      <c r="D397" s="9">
        <v>44162</v>
      </c>
      <c r="E397" s="10"/>
      <c r="F397" s="11">
        <v>475837683.93000001</v>
      </c>
      <c r="G397" s="11">
        <v>1385766150.9100001</v>
      </c>
      <c r="H397" s="1" t="s">
        <v>842</v>
      </c>
    </row>
    <row r="398" spans="1:8" hidden="1" x14ac:dyDescent="0.2">
      <c r="A398" s="69">
        <v>44162</v>
      </c>
      <c r="B398" s="70">
        <v>3410</v>
      </c>
      <c r="C398" s="71" t="s">
        <v>26</v>
      </c>
      <c r="D398" s="72">
        <v>44162</v>
      </c>
      <c r="E398" s="73">
        <v>222205.13</v>
      </c>
      <c r="F398" s="74"/>
      <c r="G398" s="73">
        <v>1385543945.78</v>
      </c>
      <c r="H398" s="189" t="s">
        <v>841</v>
      </c>
    </row>
    <row r="399" spans="1:8" s="107" customFormat="1" hidden="1" x14ac:dyDescent="0.2">
      <c r="A399" s="69">
        <v>44162</v>
      </c>
      <c r="B399" s="70">
        <v>3411</v>
      </c>
      <c r="C399" s="71" t="s">
        <v>26</v>
      </c>
      <c r="D399" s="72">
        <v>44162</v>
      </c>
      <c r="E399" s="73">
        <v>745538.45</v>
      </c>
      <c r="F399" s="74"/>
      <c r="G399" s="73">
        <v>1384798407.3299999</v>
      </c>
      <c r="H399" s="75" t="s">
        <v>841</v>
      </c>
    </row>
    <row r="400" spans="1:8" hidden="1" x14ac:dyDescent="0.2">
      <c r="A400" s="69">
        <v>44162</v>
      </c>
      <c r="B400" s="70">
        <v>3412</v>
      </c>
      <c r="C400" s="71" t="s">
        <v>26</v>
      </c>
      <c r="D400" s="72">
        <v>44162</v>
      </c>
      <c r="E400" s="73">
        <v>765538.46</v>
      </c>
      <c r="F400" s="74"/>
      <c r="G400" s="73">
        <v>1384032868.8699999</v>
      </c>
      <c r="H400" s="189" t="s">
        <v>841</v>
      </c>
    </row>
    <row r="401" spans="1:8" s="107" customFormat="1" hidden="1" x14ac:dyDescent="0.2">
      <c r="A401" s="69">
        <v>44162</v>
      </c>
      <c r="B401" s="70">
        <v>3413</v>
      </c>
      <c r="C401" s="71" t="s">
        <v>26</v>
      </c>
      <c r="D401" s="72">
        <v>44162</v>
      </c>
      <c r="E401" s="73">
        <v>685538.45</v>
      </c>
      <c r="F401" s="74"/>
      <c r="G401" s="73">
        <v>1383347330.4200001</v>
      </c>
      <c r="H401" s="75" t="s">
        <v>841</v>
      </c>
    </row>
    <row r="402" spans="1:8" s="75" customFormat="1" x14ac:dyDescent="0.2">
      <c r="A402" s="69">
        <v>44162</v>
      </c>
      <c r="B402" s="70">
        <v>3414</v>
      </c>
      <c r="C402" s="71" t="s">
        <v>26</v>
      </c>
      <c r="D402" s="72">
        <v>44162</v>
      </c>
      <c r="E402" s="73">
        <v>13813333.33</v>
      </c>
      <c r="F402" s="74"/>
      <c r="G402" s="73">
        <v>1369533997.0899999</v>
      </c>
      <c r="H402" s="75" t="s">
        <v>839</v>
      </c>
    </row>
    <row r="403" spans="1:8" s="75" customFormat="1" hidden="1" x14ac:dyDescent="0.2">
      <c r="A403" s="69">
        <v>44162</v>
      </c>
      <c r="B403" s="70">
        <v>3415</v>
      </c>
      <c r="C403" s="71" t="s">
        <v>26</v>
      </c>
      <c r="D403" s="72">
        <v>44162</v>
      </c>
      <c r="E403" s="73">
        <v>15540000</v>
      </c>
      <c r="F403" s="74"/>
      <c r="G403" s="73">
        <v>1353993997.0899999</v>
      </c>
      <c r="H403" s="75" t="s">
        <v>839</v>
      </c>
    </row>
    <row r="404" spans="1:8" s="75" customFormat="1" hidden="1" x14ac:dyDescent="0.2">
      <c r="A404" s="69">
        <v>44162</v>
      </c>
      <c r="B404" s="70">
        <v>3416</v>
      </c>
      <c r="C404" s="71" t="s">
        <v>26</v>
      </c>
      <c r="D404" s="72">
        <v>44162</v>
      </c>
      <c r="E404" s="73">
        <v>19663333.329999998</v>
      </c>
      <c r="F404" s="74"/>
      <c r="G404" s="73">
        <v>1334330663.76</v>
      </c>
      <c r="H404" s="75" t="s">
        <v>839</v>
      </c>
    </row>
    <row r="405" spans="1:8" s="75" customFormat="1" hidden="1" x14ac:dyDescent="0.2">
      <c r="A405" s="69">
        <v>44162</v>
      </c>
      <c r="B405" s="70">
        <v>3417</v>
      </c>
      <c r="C405" s="71" t="s">
        <v>26</v>
      </c>
      <c r="D405" s="72">
        <v>44162</v>
      </c>
      <c r="E405" s="73">
        <v>20820000</v>
      </c>
      <c r="F405" s="74"/>
      <c r="G405" s="73">
        <v>1313510663.76</v>
      </c>
      <c r="H405" s="75" t="s">
        <v>839</v>
      </c>
    </row>
    <row r="406" spans="1:8" ht="15.75" hidden="1" x14ac:dyDescent="0.25">
      <c r="A406" s="131">
        <v>44162</v>
      </c>
      <c r="B406" s="132">
        <v>3418</v>
      </c>
      <c r="C406" s="133" t="s">
        <v>31</v>
      </c>
      <c r="D406" s="134">
        <v>44162</v>
      </c>
      <c r="E406" s="135">
        <v>192000000</v>
      </c>
      <c r="F406" s="136"/>
      <c r="G406" s="137">
        <v>1121510663.76</v>
      </c>
      <c r="H406" s="138" t="s">
        <v>1358</v>
      </c>
    </row>
    <row r="407" spans="1:8" hidden="1" x14ac:dyDescent="0.2">
      <c r="A407" s="19">
        <v>44162</v>
      </c>
      <c r="B407" s="20">
        <v>3419</v>
      </c>
      <c r="C407" s="21" t="s">
        <v>21</v>
      </c>
      <c r="D407" s="22">
        <v>44162</v>
      </c>
      <c r="E407" s="33">
        <v>480000</v>
      </c>
      <c r="F407" s="24"/>
      <c r="G407" s="23">
        <v>1121030663.76</v>
      </c>
      <c r="H407" s="1" t="s">
        <v>842</v>
      </c>
    </row>
    <row r="408" spans="1:8" s="107" customFormat="1" ht="15.75" hidden="1" x14ac:dyDescent="0.25">
      <c r="A408" s="131">
        <v>44162</v>
      </c>
      <c r="B408" s="132">
        <v>3420</v>
      </c>
      <c r="C408" s="133" t="s">
        <v>31</v>
      </c>
      <c r="D408" s="134">
        <v>44162</v>
      </c>
      <c r="E408" s="135">
        <v>543642159.77999997</v>
      </c>
      <c r="F408" s="136"/>
      <c r="G408" s="137">
        <v>577388503.98000002</v>
      </c>
      <c r="H408" s="139" t="s">
        <v>1374</v>
      </c>
    </row>
    <row r="409" spans="1:8" hidden="1" x14ac:dyDescent="0.2">
      <c r="A409" s="19">
        <v>44162</v>
      </c>
      <c r="B409" s="20">
        <v>3421</v>
      </c>
      <c r="C409" s="21" t="s">
        <v>21</v>
      </c>
      <c r="D409" s="22">
        <v>44162</v>
      </c>
      <c r="E409" s="33">
        <v>1359105.4</v>
      </c>
      <c r="F409" s="24"/>
      <c r="G409" s="23">
        <v>576029398.58000004</v>
      </c>
      <c r="H409" s="1" t="s">
        <v>842</v>
      </c>
    </row>
    <row r="410" spans="1:8" ht="15.75" hidden="1" x14ac:dyDescent="0.25">
      <c r="A410" s="131">
        <v>44162</v>
      </c>
      <c r="B410" s="132">
        <v>3422</v>
      </c>
      <c r="C410" s="133" t="s">
        <v>83</v>
      </c>
      <c r="D410" s="134">
        <v>44162</v>
      </c>
      <c r="E410" s="135">
        <v>52000000</v>
      </c>
      <c r="F410" s="136"/>
      <c r="G410" s="137">
        <v>524029398.57999998</v>
      </c>
      <c r="H410" s="138" t="s">
        <v>1357</v>
      </c>
    </row>
    <row r="411" spans="1:8" hidden="1" x14ac:dyDescent="0.2">
      <c r="A411" s="19">
        <v>44162</v>
      </c>
      <c r="B411" s="20">
        <v>3423</v>
      </c>
      <c r="C411" s="21" t="s">
        <v>21</v>
      </c>
      <c r="D411" s="22">
        <v>44162</v>
      </c>
      <c r="E411" s="33">
        <v>130000</v>
      </c>
      <c r="F411" s="24"/>
      <c r="G411" s="23">
        <v>523899398.57999998</v>
      </c>
      <c r="H411" s="1" t="s">
        <v>842</v>
      </c>
    </row>
    <row r="412" spans="1:8" s="107" customFormat="1" ht="15.75" hidden="1" x14ac:dyDescent="0.25">
      <c r="A412" s="131">
        <v>44162</v>
      </c>
      <c r="B412" s="132">
        <v>3424</v>
      </c>
      <c r="C412" s="133" t="s">
        <v>26</v>
      </c>
      <c r="D412" s="134">
        <v>44162</v>
      </c>
      <c r="E412" s="135">
        <v>199034020.13999999</v>
      </c>
      <c r="F412" s="136"/>
      <c r="G412" s="137">
        <v>324865378.44</v>
      </c>
      <c r="H412" s="190" t="s">
        <v>1394</v>
      </c>
    </row>
    <row r="413" spans="1:8" hidden="1" x14ac:dyDescent="0.2">
      <c r="A413" s="6">
        <v>44163</v>
      </c>
      <c r="B413" s="7">
        <v>3425</v>
      </c>
      <c r="C413" s="8" t="s">
        <v>18</v>
      </c>
      <c r="D413" s="9">
        <v>44163</v>
      </c>
      <c r="E413" s="10"/>
      <c r="F413" s="11">
        <v>609396876.74000001</v>
      </c>
      <c r="G413" s="11">
        <v>934262255.17999995</v>
      </c>
      <c r="H413" s="1" t="s">
        <v>842</v>
      </c>
    </row>
    <row r="414" spans="1:8" hidden="1" x14ac:dyDescent="0.2">
      <c r="A414" s="6">
        <v>44164</v>
      </c>
      <c r="B414" s="7">
        <v>3426</v>
      </c>
      <c r="C414" s="8" t="s">
        <v>17</v>
      </c>
      <c r="D414" s="9">
        <v>44164</v>
      </c>
      <c r="E414" s="10"/>
      <c r="F414" s="11">
        <v>5030489.41</v>
      </c>
      <c r="G414" s="11">
        <v>939292744.59000003</v>
      </c>
      <c r="H414" s="1" t="s">
        <v>842</v>
      </c>
    </row>
    <row r="415" spans="1:8" hidden="1" x14ac:dyDescent="0.2">
      <c r="A415" s="6">
        <v>44164</v>
      </c>
      <c r="B415" s="7">
        <v>3427</v>
      </c>
      <c r="C415" s="8" t="s">
        <v>18</v>
      </c>
      <c r="D415" s="9">
        <v>44164</v>
      </c>
      <c r="E415" s="10"/>
      <c r="F415" s="11">
        <v>981698277.82000005</v>
      </c>
      <c r="G415" s="11">
        <v>1920991022.4100001</v>
      </c>
      <c r="H415" s="1" t="s">
        <v>842</v>
      </c>
    </row>
    <row r="416" spans="1:8" hidden="1" x14ac:dyDescent="0.2">
      <c r="A416" s="19">
        <v>44165</v>
      </c>
      <c r="B416" s="20">
        <v>3428</v>
      </c>
      <c r="C416" s="21" t="s">
        <v>84</v>
      </c>
      <c r="D416" s="22">
        <v>44165</v>
      </c>
      <c r="E416" s="33">
        <v>67800</v>
      </c>
      <c r="F416" s="24"/>
      <c r="G416" s="23">
        <v>1920923222.4100001</v>
      </c>
      <c r="H416" s="1" t="s">
        <v>842</v>
      </c>
    </row>
    <row r="417" spans="1:8" hidden="1" x14ac:dyDescent="0.2">
      <c r="A417" s="6">
        <v>44165</v>
      </c>
      <c r="B417" s="7">
        <v>3429</v>
      </c>
      <c r="C417" s="8" t="s">
        <v>17</v>
      </c>
      <c r="D417" s="9">
        <v>44165</v>
      </c>
      <c r="E417" s="10"/>
      <c r="F417" s="11">
        <v>748797.52</v>
      </c>
      <c r="G417" s="11">
        <v>1921672019.9300001</v>
      </c>
      <c r="H417" s="1" t="s">
        <v>842</v>
      </c>
    </row>
    <row r="418" spans="1:8" hidden="1" x14ac:dyDescent="0.2">
      <c r="A418" s="6">
        <v>44165</v>
      </c>
      <c r="B418" s="7">
        <v>3430</v>
      </c>
      <c r="C418" s="8" t="s">
        <v>18</v>
      </c>
      <c r="D418" s="9">
        <v>44165</v>
      </c>
      <c r="E418" s="10"/>
      <c r="F418" s="11">
        <v>618856408.74000001</v>
      </c>
      <c r="G418" s="11">
        <v>2540528428.6700001</v>
      </c>
      <c r="H418" s="1" t="s">
        <v>842</v>
      </c>
    </row>
    <row r="419" spans="1:8" s="75" customFormat="1" x14ac:dyDescent="0.2">
      <c r="A419" s="69">
        <v>44165</v>
      </c>
      <c r="B419" s="70">
        <v>3431</v>
      </c>
      <c r="C419" s="71" t="s">
        <v>40</v>
      </c>
      <c r="D419" s="72">
        <v>44165</v>
      </c>
      <c r="E419" s="73">
        <v>13637600.869999999</v>
      </c>
      <c r="F419" s="74"/>
      <c r="G419" s="73">
        <v>2526890827.8000002</v>
      </c>
      <c r="H419" s="75" t="s">
        <v>839</v>
      </c>
    </row>
    <row r="420" spans="1:8" hidden="1" x14ac:dyDescent="0.2">
      <c r="A420" s="19">
        <v>44165</v>
      </c>
      <c r="B420" s="20">
        <v>3432</v>
      </c>
      <c r="C420" s="21" t="s">
        <v>21</v>
      </c>
      <c r="D420" s="22">
        <v>44165</v>
      </c>
      <c r="E420" s="33">
        <v>34094</v>
      </c>
      <c r="F420" s="24"/>
      <c r="G420" s="23">
        <v>2526856733.8000002</v>
      </c>
      <c r="H420" s="1" t="s">
        <v>842</v>
      </c>
    </row>
    <row r="421" spans="1:8" s="75" customFormat="1" hidden="1" x14ac:dyDescent="0.2">
      <c r="A421" s="69">
        <v>44165</v>
      </c>
      <c r="B421" s="70">
        <v>3433</v>
      </c>
      <c r="C421" s="71" t="s">
        <v>41</v>
      </c>
      <c r="D421" s="72">
        <v>44165</v>
      </c>
      <c r="E421" s="73">
        <v>17350000</v>
      </c>
      <c r="F421" s="74"/>
      <c r="G421" s="73">
        <v>2509506733.8000002</v>
      </c>
      <c r="H421" s="75" t="s">
        <v>839</v>
      </c>
    </row>
    <row r="422" spans="1:8" hidden="1" x14ac:dyDescent="0.2">
      <c r="A422" s="19">
        <v>44165</v>
      </c>
      <c r="B422" s="20">
        <v>3434</v>
      </c>
      <c r="C422" s="21" t="s">
        <v>21</v>
      </c>
      <c r="D422" s="22">
        <v>44165</v>
      </c>
      <c r="E422" s="33">
        <v>43375</v>
      </c>
      <c r="F422" s="24"/>
      <c r="G422" s="23">
        <v>2509463358.8000002</v>
      </c>
      <c r="H422" s="1" t="s">
        <v>842</v>
      </c>
    </row>
    <row r="423" spans="1:8" s="75" customFormat="1" hidden="1" x14ac:dyDescent="0.2">
      <c r="A423" s="69">
        <v>44165</v>
      </c>
      <c r="B423" s="70">
        <v>3435</v>
      </c>
      <c r="C423" s="71" t="s">
        <v>42</v>
      </c>
      <c r="D423" s="72">
        <v>44165</v>
      </c>
      <c r="E423" s="73">
        <v>12325933.33</v>
      </c>
      <c r="F423" s="74"/>
      <c r="G423" s="73">
        <v>2497137425.4699998</v>
      </c>
      <c r="H423" s="75" t="s">
        <v>839</v>
      </c>
    </row>
    <row r="424" spans="1:8" hidden="1" x14ac:dyDescent="0.2">
      <c r="A424" s="19">
        <v>44165</v>
      </c>
      <c r="B424" s="20">
        <v>3436</v>
      </c>
      <c r="C424" s="21" t="s">
        <v>21</v>
      </c>
      <c r="D424" s="22">
        <v>44165</v>
      </c>
      <c r="E424" s="33">
        <v>30814.83</v>
      </c>
      <c r="F424" s="24"/>
      <c r="G424" s="23">
        <v>2497106610.6399999</v>
      </c>
      <c r="H424" s="1" t="s">
        <v>842</v>
      </c>
    </row>
    <row r="425" spans="1:8" s="75" customFormat="1" hidden="1" x14ac:dyDescent="0.2">
      <c r="A425" s="69">
        <v>44165</v>
      </c>
      <c r="B425" s="70">
        <v>3437</v>
      </c>
      <c r="C425" s="71" t="s">
        <v>45</v>
      </c>
      <c r="D425" s="72">
        <v>44165</v>
      </c>
      <c r="E425" s="73">
        <v>14676666.67</v>
      </c>
      <c r="F425" s="74"/>
      <c r="G425" s="73">
        <v>2482429943.9699998</v>
      </c>
      <c r="H425" s="75" t="s">
        <v>839</v>
      </c>
    </row>
    <row r="426" spans="1:8" hidden="1" x14ac:dyDescent="0.2">
      <c r="A426" s="19">
        <v>44165</v>
      </c>
      <c r="B426" s="20">
        <v>3438</v>
      </c>
      <c r="C426" s="21" t="s">
        <v>21</v>
      </c>
      <c r="D426" s="22">
        <v>44165</v>
      </c>
      <c r="E426" s="33">
        <v>36691.67</v>
      </c>
      <c r="F426" s="24"/>
      <c r="G426" s="23">
        <v>2482393252.3000002</v>
      </c>
      <c r="H426" s="1" t="s">
        <v>842</v>
      </c>
    </row>
    <row r="427" spans="1:8" s="75" customFormat="1" hidden="1" x14ac:dyDescent="0.2">
      <c r="A427" s="69">
        <v>44165</v>
      </c>
      <c r="B427" s="70">
        <v>3439</v>
      </c>
      <c r="C427" s="71" t="s">
        <v>47</v>
      </c>
      <c r="D427" s="72">
        <v>44165</v>
      </c>
      <c r="E427" s="73">
        <v>24290000</v>
      </c>
      <c r="F427" s="74"/>
      <c r="G427" s="73">
        <v>2458103252.3000002</v>
      </c>
      <c r="H427" s="75" t="s">
        <v>839</v>
      </c>
    </row>
    <row r="428" spans="1:8" hidden="1" x14ac:dyDescent="0.2">
      <c r="A428" s="19">
        <v>44165</v>
      </c>
      <c r="B428" s="20">
        <v>3440</v>
      </c>
      <c r="C428" s="21" t="s">
        <v>21</v>
      </c>
      <c r="D428" s="22">
        <v>44165</v>
      </c>
      <c r="E428" s="33">
        <v>60725</v>
      </c>
      <c r="F428" s="24"/>
      <c r="G428" s="23">
        <v>2458042527.3000002</v>
      </c>
      <c r="H428" s="1" t="s">
        <v>842</v>
      </c>
    </row>
    <row r="429" spans="1:8" s="75" customFormat="1" hidden="1" x14ac:dyDescent="0.2">
      <c r="A429" s="69">
        <v>44165</v>
      </c>
      <c r="B429" s="70">
        <v>3441</v>
      </c>
      <c r="C429" s="71" t="s">
        <v>49</v>
      </c>
      <c r="D429" s="72">
        <v>44165</v>
      </c>
      <c r="E429" s="73">
        <v>14659027.789999999</v>
      </c>
      <c r="F429" s="74"/>
      <c r="G429" s="73">
        <v>2443383499.5100002</v>
      </c>
      <c r="H429" s="75" t="s">
        <v>839</v>
      </c>
    </row>
    <row r="430" spans="1:8" hidden="1" x14ac:dyDescent="0.2">
      <c r="A430" s="19">
        <v>44165</v>
      </c>
      <c r="B430" s="20">
        <v>3442</v>
      </c>
      <c r="C430" s="21" t="s">
        <v>21</v>
      </c>
      <c r="D430" s="22">
        <v>44165</v>
      </c>
      <c r="E430" s="33">
        <v>36647.57</v>
      </c>
      <c r="F430" s="24"/>
      <c r="G430" s="23">
        <v>2443346851.9400001</v>
      </c>
      <c r="H430" s="1" t="s">
        <v>842</v>
      </c>
    </row>
    <row r="431" spans="1:8" s="75" customFormat="1" hidden="1" x14ac:dyDescent="0.2">
      <c r="A431" s="69">
        <v>44165</v>
      </c>
      <c r="B431" s="70">
        <v>3443</v>
      </c>
      <c r="C431" s="71" t="s">
        <v>50</v>
      </c>
      <c r="D431" s="72">
        <v>44165</v>
      </c>
      <c r="E431" s="73">
        <v>12489333.33</v>
      </c>
      <c r="F431" s="74"/>
      <c r="G431" s="73">
        <v>2430857518.6100001</v>
      </c>
      <c r="H431" s="75" t="s">
        <v>839</v>
      </c>
    </row>
    <row r="432" spans="1:8" hidden="1" x14ac:dyDescent="0.2">
      <c r="A432" s="26">
        <v>44165</v>
      </c>
      <c r="B432" s="27">
        <v>3444</v>
      </c>
      <c r="C432" s="28" t="s">
        <v>21</v>
      </c>
      <c r="D432" s="29">
        <v>44165</v>
      </c>
      <c r="E432" s="34">
        <v>31223.33</v>
      </c>
      <c r="F432" s="30"/>
      <c r="G432" s="31">
        <v>2430826295.2800002</v>
      </c>
      <c r="H432" s="1" t="s">
        <v>842</v>
      </c>
    </row>
    <row r="433" spans="1:8" s="75" customFormat="1" hidden="1" x14ac:dyDescent="0.2">
      <c r="A433" s="69">
        <v>44165</v>
      </c>
      <c r="B433" s="70">
        <v>3445</v>
      </c>
      <c r="C433" s="71" t="s">
        <v>51</v>
      </c>
      <c r="D433" s="72">
        <v>44165</v>
      </c>
      <c r="E433" s="73">
        <v>15540000</v>
      </c>
      <c r="F433" s="74"/>
      <c r="G433" s="73">
        <v>2415286295.2800002</v>
      </c>
      <c r="H433" s="75" t="s">
        <v>839</v>
      </c>
    </row>
    <row r="434" spans="1:8" hidden="1" x14ac:dyDescent="0.2">
      <c r="A434" s="19">
        <v>44165</v>
      </c>
      <c r="B434" s="20">
        <v>3446</v>
      </c>
      <c r="C434" s="21" t="s">
        <v>21</v>
      </c>
      <c r="D434" s="22">
        <v>44165</v>
      </c>
      <c r="E434" s="33">
        <v>38850</v>
      </c>
      <c r="F434" s="24"/>
      <c r="G434" s="23">
        <v>2415247445.2800002</v>
      </c>
      <c r="H434" s="1" t="s">
        <v>842</v>
      </c>
    </row>
    <row r="435" spans="1:8" s="75" customFormat="1" hidden="1" x14ac:dyDescent="0.2">
      <c r="A435" s="69">
        <v>44165</v>
      </c>
      <c r="B435" s="70">
        <v>3447</v>
      </c>
      <c r="C435" s="71" t="s">
        <v>85</v>
      </c>
      <c r="D435" s="72">
        <v>44165</v>
      </c>
      <c r="E435" s="73">
        <v>14676666.67</v>
      </c>
      <c r="F435" s="74"/>
      <c r="G435" s="73">
        <v>2400570778.6100001</v>
      </c>
      <c r="H435" s="75" t="s">
        <v>839</v>
      </c>
    </row>
    <row r="436" spans="1:8" hidden="1" x14ac:dyDescent="0.2">
      <c r="A436" s="19">
        <v>44165</v>
      </c>
      <c r="B436" s="20">
        <v>3448</v>
      </c>
      <c r="C436" s="21" t="s">
        <v>21</v>
      </c>
      <c r="D436" s="22">
        <v>44165</v>
      </c>
      <c r="E436" s="33">
        <v>36691.67</v>
      </c>
      <c r="F436" s="24"/>
      <c r="G436" s="23">
        <v>2400534086.9400001</v>
      </c>
      <c r="H436" s="1" t="s">
        <v>842</v>
      </c>
    </row>
    <row r="437" spans="1:8" s="75" customFormat="1" hidden="1" x14ac:dyDescent="0.2">
      <c r="A437" s="69">
        <v>44165</v>
      </c>
      <c r="B437" s="70">
        <v>3449</v>
      </c>
      <c r="C437" s="71" t="s">
        <v>53</v>
      </c>
      <c r="D437" s="72">
        <v>44165</v>
      </c>
      <c r="E437" s="73">
        <v>12183333.33</v>
      </c>
      <c r="F437" s="74"/>
      <c r="G437" s="73">
        <v>2388350753.6100001</v>
      </c>
      <c r="H437" s="75" t="s">
        <v>839</v>
      </c>
    </row>
    <row r="438" spans="1:8" hidden="1" x14ac:dyDescent="0.2">
      <c r="A438" s="19">
        <v>44165</v>
      </c>
      <c r="B438" s="20">
        <v>3450</v>
      </c>
      <c r="C438" s="21" t="s">
        <v>21</v>
      </c>
      <c r="D438" s="22">
        <v>44165</v>
      </c>
      <c r="E438" s="33">
        <v>30458.33</v>
      </c>
      <c r="F438" s="24"/>
      <c r="G438" s="23">
        <v>2388320295.2800002</v>
      </c>
      <c r="H438" s="1" t="s">
        <v>842</v>
      </c>
    </row>
    <row r="439" spans="1:8" s="75" customFormat="1" hidden="1" x14ac:dyDescent="0.2">
      <c r="A439" s="69">
        <v>44165</v>
      </c>
      <c r="B439" s="70">
        <v>3451</v>
      </c>
      <c r="C439" s="71" t="s">
        <v>54</v>
      </c>
      <c r="D439" s="72">
        <v>44165</v>
      </c>
      <c r="E439" s="73">
        <v>14676666.67</v>
      </c>
      <c r="F439" s="74"/>
      <c r="G439" s="73">
        <v>2373643628.6100001</v>
      </c>
      <c r="H439" s="75" t="s">
        <v>839</v>
      </c>
    </row>
    <row r="440" spans="1:8" hidden="1" x14ac:dyDescent="0.2">
      <c r="A440" s="19">
        <v>44165</v>
      </c>
      <c r="B440" s="20">
        <v>3452</v>
      </c>
      <c r="C440" s="21" t="s">
        <v>21</v>
      </c>
      <c r="D440" s="22">
        <v>44165</v>
      </c>
      <c r="E440" s="33">
        <v>36691.67</v>
      </c>
      <c r="F440" s="24"/>
      <c r="G440" s="23">
        <v>2373606936.9400001</v>
      </c>
      <c r="H440" s="1" t="s">
        <v>842</v>
      </c>
    </row>
    <row r="441" spans="1:8" s="75" customFormat="1" hidden="1" x14ac:dyDescent="0.2">
      <c r="A441" s="69">
        <v>44165</v>
      </c>
      <c r="B441" s="70">
        <v>3453</v>
      </c>
      <c r="C441" s="71" t="s">
        <v>55</v>
      </c>
      <c r="D441" s="72">
        <v>44165</v>
      </c>
      <c r="E441" s="73">
        <v>17170000</v>
      </c>
      <c r="F441" s="74"/>
      <c r="G441" s="73">
        <v>2356436936.9400001</v>
      </c>
      <c r="H441" s="75" t="s">
        <v>839</v>
      </c>
    </row>
    <row r="442" spans="1:8" hidden="1" x14ac:dyDescent="0.2">
      <c r="A442" s="19">
        <v>44165</v>
      </c>
      <c r="B442" s="20">
        <v>3454</v>
      </c>
      <c r="C442" s="21" t="s">
        <v>21</v>
      </c>
      <c r="D442" s="22">
        <v>44165</v>
      </c>
      <c r="E442" s="33">
        <v>42925</v>
      </c>
      <c r="F442" s="24"/>
      <c r="G442" s="23">
        <v>2356394011.9400001</v>
      </c>
      <c r="H442" s="1" t="s">
        <v>842</v>
      </c>
    </row>
    <row r="443" spans="1:8" s="75" customFormat="1" hidden="1" x14ac:dyDescent="0.2">
      <c r="A443" s="69">
        <v>44165</v>
      </c>
      <c r="B443" s="70">
        <v>3455</v>
      </c>
      <c r="C443" s="71" t="s">
        <v>56</v>
      </c>
      <c r="D443" s="72">
        <v>44165</v>
      </c>
      <c r="E443" s="73">
        <v>12924067.34</v>
      </c>
      <c r="F443" s="74"/>
      <c r="G443" s="73">
        <v>2343469944.5999999</v>
      </c>
      <c r="H443" s="75" t="s">
        <v>839</v>
      </c>
    </row>
    <row r="444" spans="1:8" hidden="1" x14ac:dyDescent="0.2">
      <c r="A444" s="19">
        <v>44165</v>
      </c>
      <c r="B444" s="20">
        <v>3456</v>
      </c>
      <c r="C444" s="21" t="s">
        <v>21</v>
      </c>
      <c r="D444" s="22">
        <v>44165</v>
      </c>
      <c r="E444" s="33">
        <v>32310.17</v>
      </c>
      <c r="F444" s="24"/>
      <c r="G444" s="23">
        <v>2343437634.4299998</v>
      </c>
      <c r="H444" s="1" t="s">
        <v>842</v>
      </c>
    </row>
    <row r="445" spans="1:8" s="75" customFormat="1" hidden="1" x14ac:dyDescent="0.2">
      <c r="A445" s="69">
        <v>44165</v>
      </c>
      <c r="B445" s="70">
        <v>3457</v>
      </c>
      <c r="C445" s="71" t="s">
        <v>57</v>
      </c>
      <c r="D445" s="72">
        <v>44165</v>
      </c>
      <c r="E445" s="73">
        <v>14676666.67</v>
      </c>
      <c r="F445" s="74"/>
      <c r="G445" s="73">
        <v>2328760967.7600002</v>
      </c>
      <c r="H445" s="75" t="s">
        <v>839</v>
      </c>
    </row>
    <row r="446" spans="1:8" hidden="1" x14ac:dyDescent="0.2">
      <c r="A446" s="19">
        <v>44165</v>
      </c>
      <c r="B446" s="20">
        <v>3458</v>
      </c>
      <c r="C446" s="21" t="s">
        <v>21</v>
      </c>
      <c r="D446" s="22">
        <v>44165</v>
      </c>
      <c r="E446" s="33">
        <v>36691.67</v>
      </c>
      <c r="F446" s="24"/>
      <c r="G446" s="23">
        <v>2328724276.0900002</v>
      </c>
      <c r="H446" s="1" t="s">
        <v>842</v>
      </c>
    </row>
    <row r="447" spans="1:8" s="75" customFormat="1" hidden="1" x14ac:dyDescent="0.2">
      <c r="A447" s="69">
        <v>44165</v>
      </c>
      <c r="B447" s="70">
        <v>3459</v>
      </c>
      <c r="C447" s="71" t="s">
        <v>58</v>
      </c>
      <c r="D447" s="72">
        <v>44165</v>
      </c>
      <c r="E447" s="73">
        <v>17170000</v>
      </c>
      <c r="F447" s="74"/>
      <c r="G447" s="73">
        <v>2311554276.0900002</v>
      </c>
      <c r="H447" s="75" t="s">
        <v>839</v>
      </c>
    </row>
    <row r="448" spans="1:8" hidden="1" x14ac:dyDescent="0.2">
      <c r="A448" s="19">
        <v>44165</v>
      </c>
      <c r="B448" s="20">
        <v>3460</v>
      </c>
      <c r="C448" s="21" t="s">
        <v>21</v>
      </c>
      <c r="D448" s="22">
        <v>44165</v>
      </c>
      <c r="E448" s="33">
        <v>42925</v>
      </c>
      <c r="F448" s="24"/>
      <c r="G448" s="23">
        <v>2311511351.0900002</v>
      </c>
      <c r="H448" s="1" t="s">
        <v>842</v>
      </c>
    </row>
    <row r="449" spans="1:8" s="75" customFormat="1" hidden="1" x14ac:dyDescent="0.2">
      <c r="A449" s="69">
        <v>44165</v>
      </c>
      <c r="B449" s="70">
        <v>3461</v>
      </c>
      <c r="C449" s="71" t="s">
        <v>59</v>
      </c>
      <c r="D449" s="72">
        <v>44165</v>
      </c>
      <c r="E449" s="73">
        <v>19663333.329999998</v>
      </c>
      <c r="F449" s="74"/>
      <c r="G449" s="73">
        <v>2291848017.7600002</v>
      </c>
      <c r="H449" s="75" t="s">
        <v>839</v>
      </c>
    </row>
    <row r="450" spans="1:8" hidden="1" x14ac:dyDescent="0.2">
      <c r="A450" s="19">
        <v>44165</v>
      </c>
      <c r="B450" s="20">
        <v>3462</v>
      </c>
      <c r="C450" s="21" t="s">
        <v>21</v>
      </c>
      <c r="D450" s="22">
        <v>44165</v>
      </c>
      <c r="E450" s="33">
        <v>49158.33</v>
      </c>
      <c r="F450" s="24"/>
      <c r="G450" s="23">
        <v>2291798859.4299998</v>
      </c>
      <c r="H450" s="1" t="s">
        <v>842</v>
      </c>
    </row>
    <row r="451" spans="1:8" s="75" customFormat="1" x14ac:dyDescent="0.2">
      <c r="A451" s="69">
        <v>44165</v>
      </c>
      <c r="B451" s="70">
        <v>3463</v>
      </c>
      <c r="C451" s="71" t="s">
        <v>86</v>
      </c>
      <c r="D451" s="72">
        <v>44165</v>
      </c>
      <c r="E451" s="73">
        <v>13813333.33</v>
      </c>
      <c r="F451" s="74"/>
      <c r="G451" s="73">
        <v>2277985526.0999999</v>
      </c>
      <c r="H451" s="75" t="s">
        <v>839</v>
      </c>
    </row>
    <row r="452" spans="1:8" hidden="1" x14ac:dyDescent="0.2">
      <c r="A452" s="19">
        <v>44165</v>
      </c>
      <c r="B452" s="20">
        <v>3464</v>
      </c>
      <c r="C452" s="21" t="s">
        <v>21</v>
      </c>
      <c r="D452" s="22">
        <v>44165</v>
      </c>
      <c r="E452" s="33">
        <v>34533.33</v>
      </c>
      <c r="F452" s="24"/>
      <c r="G452" s="23">
        <v>2277950992.77</v>
      </c>
      <c r="H452" s="1" t="s">
        <v>842</v>
      </c>
    </row>
    <row r="453" spans="1:8" s="75" customFormat="1" hidden="1" x14ac:dyDescent="0.2">
      <c r="A453" s="69">
        <v>44165</v>
      </c>
      <c r="B453" s="70">
        <v>3465</v>
      </c>
      <c r="C453" s="71" t="s">
        <v>87</v>
      </c>
      <c r="D453" s="72">
        <v>44165</v>
      </c>
      <c r="E453" s="73">
        <v>17350000</v>
      </c>
      <c r="F453" s="74"/>
      <c r="G453" s="73">
        <v>2260600992.77</v>
      </c>
      <c r="H453" s="75" t="s">
        <v>839</v>
      </c>
    </row>
    <row r="454" spans="1:8" hidden="1" x14ac:dyDescent="0.2">
      <c r="A454" s="19">
        <v>44165</v>
      </c>
      <c r="B454" s="20">
        <v>3466</v>
      </c>
      <c r="C454" s="21" t="s">
        <v>21</v>
      </c>
      <c r="D454" s="22">
        <v>44165</v>
      </c>
      <c r="E454" s="33">
        <v>43375</v>
      </c>
      <c r="F454" s="24"/>
      <c r="G454" s="23">
        <v>2260557617.77</v>
      </c>
      <c r="H454" s="1" t="s">
        <v>842</v>
      </c>
    </row>
    <row r="455" spans="1:8" s="75" customFormat="1" x14ac:dyDescent="0.2">
      <c r="A455" s="69">
        <v>44165</v>
      </c>
      <c r="B455" s="70">
        <v>3467</v>
      </c>
      <c r="C455" s="71" t="s">
        <v>62</v>
      </c>
      <c r="D455" s="72">
        <v>44165</v>
      </c>
      <c r="E455" s="73">
        <v>17113333.329999998</v>
      </c>
      <c r="F455" s="74"/>
      <c r="G455" s="73">
        <v>2243444284.4400001</v>
      </c>
      <c r="H455" s="75" t="s">
        <v>839</v>
      </c>
    </row>
    <row r="456" spans="1:8" hidden="1" x14ac:dyDescent="0.2">
      <c r="A456" s="19">
        <v>44165</v>
      </c>
      <c r="B456" s="20">
        <v>3468</v>
      </c>
      <c r="C456" s="21" t="s">
        <v>21</v>
      </c>
      <c r="D456" s="22">
        <v>44165</v>
      </c>
      <c r="E456" s="33">
        <v>42783.33</v>
      </c>
      <c r="F456" s="24"/>
      <c r="G456" s="23">
        <v>2243401501.1100001</v>
      </c>
    </row>
    <row r="457" spans="1:8" hidden="1" x14ac:dyDescent="0.2">
      <c r="A457" s="69">
        <v>44165</v>
      </c>
      <c r="B457" s="70">
        <v>3469</v>
      </c>
      <c r="C457" s="71" t="s">
        <v>40</v>
      </c>
      <c r="D457" s="72">
        <v>44165</v>
      </c>
      <c r="E457" s="73">
        <v>690538.45</v>
      </c>
      <c r="F457" s="74"/>
      <c r="G457" s="73">
        <v>2242710962.6599998</v>
      </c>
      <c r="H457" s="189" t="s">
        <v>841</v>
      </c>
    </row>
    <row r="458" spans="1:8" hidden="1" x14ac:dyDescent="0.2">
      <c r="A458" s="19">
        <v>44165</v>
      </c>
      <c r="B458" s="20">
        <v>3470</v>
      </c>
      <c r="C458" s="21" t="s">
        <v>21</v>
      </c>
      <c r="D458" s="22">
        <v>44165</v>
      </c>
      <c r="E458" s="33">
        <v>1726.35</v>
      </c>
      <c r="F458" s="24"/>
      <c r="G458" s="23">
        <v>2242709236.3099999</v>
      </c>
    </row>
    <row r="459" spans="1:8" s="107" customFormat="1" hidden="1" x14ac:dyDescent="0.2">
      <c r="A459" s="69">
        <v>44165</v>
      </c>
      <c r="B459" s="70">
        <v>3471</v>
      </c>
      <c r="C459" s="71" t="s">
        <v>41</v>
      </c>
      <c r="D459" s="72">
        <v>44165</v>
      </c>
      <c r="E459" s="73">
        <v>698871.78</v>
      </c>
      <c r="F459" s="74"/>
      <c r="G459" s="73">
        <v>2242010364.5300002</v>
      </c>
      <c r="H459" s="75" t="s">
        <v>841</v>
      </c>
    </row>
    <row r="460" spans="1:8" hidden="1" x14ac:dyDescent="0.2">
      <c r="A460" s="19">
        <v>44165</v>
      </c>
      <c r="B460" s="20">
        <v>3472</v>
      </c>
      <c r="C460" s="21" t="s">
        <v>21</v>
      </c>
      <c r="D460" s="22">
        <v>44165</v>
      </c>
      <c r="E460" s="33">
        <v>1747.18</v>
      </c>
      <c r="F460" s="24"/>
      <c r="G460" s="23">
        <v>2242008617.3499999</v>
      </c>
    </row>
    <row r="461" spans="1:8" hidden="1" x14ac:dyDescent="0.2">
      <c r="A461" s="69">
        <v>44165</v>
      </c>
      <c r="B461" s="70">
        <v>3473</v>
      </c>
      <c r="C461" s="71" t="s">
        <v>42</v>
      </c>
      <c r="D461" s="72">
        <v>44165</v>
      </c>
      <c r="E461" s="73">
        <v>845538.45</v>
      </c>
      <c r="F461" s="74"/>
      <c r="G461" s="73">
        <v>2241163078.9000001</v>
      </c>
      <c r="H461" s="75" t="s">
        <v>841</v>
      </c>
    </row>
    <row r="462" spans="1:8" hidden="1" x14ac:dyDescent="0.2">
      <c r="A462" s="19">
        <v>44165</v>
      </c>
      <c r="B462" s="20">
        <v>3474</v>
      </c>
      <c r="C462" s="21" t="s">
        <v>21</v>
      </c>
      <c r="D462" s="22">
        <v>44165</v>
      </c>
      <c r="E462" s="33">
        <v>2113.85</v>
      </c>
      <c r="F462" s="24"/>
      <c r="G462" s="23">
        <v>2241160965.0500002</v>
      </c>
    </row>
    <row r="463" spans="1:8" s="107" customFormat="1" hidden="1" x14ac:dyDescent="0.2">
      <c r="A463" s="69">
        <v>44165</v>
      </c>
      <c r="B463" s="70">
        <v>3475</v>
      </c>
      <c r="C463" s="71" t="s">
        <v>45</v>
      </c>
      <c r="D463" s="72">
        <v>44165</v>
      </c>
      <c r="E463" s="73">
        <v>745538.45</v>
      </c>
      <c r="F463" s="74"/>
      <c r="G463" s="73">
        <v>2240415426.5999999</v>
      </c>
      <c r="H463" s="75" t="s">
        <v>841</v>
      </c>
    </row>
    <row r="464" spans="1:8" hidden="1" x14ac:dyDescent="0.2">
      <c r="A464" s="19">
        <v>44165</v>
      </c>
      <c r="B464" s="20">
        <v>3476</v>
      </c>
      <c r="C464" s="21" t="s">
        <v>21</v>
      </c>
      <c r="D464" s="22">
        <v>44165</v>
      </c>
      <c r="E464" s="33">
        <v>1863.85</v>
      </c>
      <c r="F464" s="24"/>
      <c r="G464" s="23">
        <v>2240413562.75</v>
      </c>
    </row>
    <row r="465" spans="1:8" hidden="1" x14ac:dyDescent="0.2">
      <c r="A465" s="69">
        <v>44165</v>
      </c>
      <c r="B465" s="70">
        <v>3477</v>
      </c>
      <c r="C465" s="71" t="s">
        <v>47</v>
      </c>
      <c r="D465" s="72">
        <v>44165</v>
      </c>
      <c r="E465" s="73">
        <v>992205.11</v>
      </c>
      <c r="F465" s="74"/>
      <c r="G465" s="73">
        <v>2239421357.6399999</v>
      </c>
      <c r="H465" s="189" t="s">
        <v>841</v>
      </c>
    </row>
    <row r="466" spans="1:8" hidden="1" x14ac:dyDescent="0.2">
      <c r="A466" s="19">
        <v>44165</v>
      </c>
      <c r="B466" s="20">
        <v>3478</v>
      </c>
      <c r="C466" s="21" t="s">
        <v>21</v>
      </c>
      <c r="D466" s="22">
        <v>44165</v>
      </c>
      <c r="E466" s="33">
        <v>2480.5100000000002</v>
      </c>
      <c r="F466" s="24"/>
      <c r="G466" s="23">
        <v>2239418877.1300001</v>
      </c>
    </row>
    <row r="467" spans="1:8" hidden="1" x14ac:dyDescent="0.2">
      <c r="A467" s="69">
        <v>44165</v>
      </c>
      <c r="B467" s="70">
        <v>3479</v>
      </c>
      <c r="C467" s="71" t="s">
        <v>49</v>
      </c>
      <c r="D467" s="72">
        <v>44165</v>
      </c>
      <c r="E467" s="73">
        <v>585538.46</v>
      </c>
      <c r="F467" s="74"/>
      <c r="G467" s="73">
        <v>2238833338.6700001</v>
      </c>
      <c r="H467" s="189" t="s">
        <v>841</v>
      </c>
    </row>
    <row r="468" spans="1:8" hidden="1" x14ac:dyDescent="0.2">
      <c r="A468" s="19">
        <v>44165</v>
      </c>
      <c r="B468" s="20">
        <v>3480</v>
      </c>
      <c r="C468" s="21" t="s">
        <v>21</v>
      </c>
      <c r="D468" s="22">
        <v>44165</v>
      </c>
      <c r="E468" s="33">
        <v>1463.85</v>
      </c>
      <c r="F468" s="24"/>
      <c r="G468" s="23">
        <v>2238831874.8200002</v>
      </c>
    </row>
    <row r="469" spans="1:8" s="107" customFormat="1" hidden="1" x14ac:dyDescent="0.2">
      <c r="A469" s="69">
        <v>44165</v>
      </c>
      <c r="B469" s="70">
        <v>3481</v>
      </c>
      <c r="C469" s="71" t="s">
        <v>50</v>
      </c>
      <c r="D469" s="72">
        <v>44165</v>
      </c>
      <c r="E469" s="73">
        <v>678871.79</v>
      </c>
      <c r="F469" s="74"/>
      <c r="G469" s="73">
        <v>2238153003.0300002</v>
      </c>
      <c r="H469" s="75" t="s">
        <v>841</v>
      </c>
    </row>
    <row r="470" spans="1:8" hidden="1" x14ac:dyDescent="0.2">
      <c r="A470" s="19">
        <v>44165</v>
      </c>
      <c r="B470" s="20">
        <v>3482</v>
      </c>
      <c r="C470" s="21" t="s">
        <v>21</v>
      </c>
      <c r="D470" s="22">
        <v>44165</v>
      </c>
      <c r="E470" s="33">
        <v>1697.18</v>
      </c>
      <c r="F470" s="24"/>
      <c r="G470" s="23">
        <v>2238151305.8499999</v>
      </c>
    </row>
    <row r="471" spans="1:8" hidden="1" x14ac:dyDescent="0.2">
      <c r="A471" s="69">
        <v>44165</v>
      </c>
      <c r="B471" s="70">
        <v>3483</v>
      </c>
      <c r="C471" s="71" t="s">
        <v>51</v>
      </c>
      <c r="D471" s="72">
        <v>44165</v>
      </c>
      <c r="E471" s="73">
        <v>685538.45</v>
      </c>
      <c r="F471" s="74"/>
      <c r="G471" s="73">
        <v>2237465767.4000001</v>
      </c>
      <c r="H471" s="189" t="s">
        <v>841</v>
      </c>
    </row>
    <row r="472" spans="1:8" hidden="1" x14ac:dyDescent="0.2">
      <c r="A472" s="19">
        <v>44165</v>
      </c>
      <c r="B472" s="20">
        <v>3484</v>
      </c>
      <c r="C472" s="21" t="s">
        <v>21</v>
      </c>
      <c r="D472" s="22">
        <v>44165</v>
      </c>
      <c r="E472" s="33">
        <v>1713.85</v>
      </c>
      <c r="F472" s="24"/>
      <c r="G472" s="23">
        <v>2237464053.5500002</v>
      </c>
    </row>
    <row r="473" spans="1:8" hidden="1" x14ac:dyDescent="0.2">
      <c r="A473" s="69">
        <v>44165</v>
      </c>
      <c r="B473" s="70">
        <v>3485</v>
      </c>
      <c r="C473" s="71" t="s">
        <v>85</v>
      </c>
      <c r="D473" s="72">
        <v>44165</v>
      </c>
      <c r="E473" s="73">
        <v>578871.79</v>
      </c>
      <c r="F473" s="74"/>
      <c r="G473" s="73">
        <v>2236885181.7600002</v>
      </c>
      <c r="H473" s="189" t="s">
        <v>841</v>
      </c>
    </row>
    <row r="474" spans="1:8" hidden="1" x14ac:dyDescent="0.2">
      <c r="A474" s="19">
        <v>44165</v>
      </c>
      <c r="B474" s="20">
        <v>3486</v>
      </c>
      <c r="C474" s="21" t="s">
        <v>21</v>
      </c>
      <c r="D474" s="22">
        <v>44165</v>
      </c>
      <c r="E474" s="33">
        <v>1447.18</v>
      </c>
      <c r="F474" s="24"/>
      <c r="G474" s="23">
        <v>2236883734.5799999</v>
      </c>
    </row>
    <row r="475" spans="1:8" hidden="1" x14ac:dyDescent="0.2">
      <c r="A475" s="69">
        <v>44165</v>
      </c>
      <c r="B475" s="70">
        <v>3487</v>
      </c>
      <c r="C475" s="71" t="s">
        <v>53</v>
      </c>
      <c r="D475" s="72">
        <v>44165</v>
      </c>
      <c r="E475" s="73">
        <v>578871.79</v>
      </c>
      <c r="F475" s="74"/>
      <c r="G475" s="73">
        <v>2236304862.79</v>
      </c>
      <c r="H475" s="189" t="s">
        <v>841</v>
      </c>
    </row>
    <row r="476" spans="1:8" hidden="1" x14ac:dyDescent="0.2">
      <c r="A476" s="19">
        <v>44165</v>
      </c>
      <c r="B476" s="20">
        <v>3488</v>
      </c>
      <c r="C476" s="21" t="s">
        <v>21</v>
      </c>
      <c r="D476" s="22">
        <v>44165</v>
      </c>
      <c r="E476" s="33">
        <v>1447.18</v>
      </c>
      <c r="F476" s="24"/>
      <c r="G476" s="23">
        <v>2236303415.6100001</v>
      </c>
    </row>
    <row r="477" spans="1:8" s="107" customFormat="1" hidden="1" x14ac:dyDescent="0.2">
      <c r="A477" s="69">
        <v>44165</v>
      </c>
      <c r="B477" s="70">
        <v>3489</v>
      </c>
      <c r="C477" s="71" t="s">
        <v>54</v>
      </c>
      <c r="D477" s="72">
        <v>44165</v>
      </c>
      <c r="E477" s="73">
        <v>745538.45</v>
      </c>
      <c r="F477" s="74"/>
      <c r="G477" s="73">
        <v>2235557877.1599998</v>
      </c>
      <c r="H477" s="75" t="s">
        <v>841</v>
      </c>
    </row>
    <row r="478" spans="1:8" hidden="1" x14ac:dyDescent="0.2">
      <c r="A478" s="19">
        <v>44165</v>
      </c>
      <c r="B478" s="20">
        <v>3490</v>
      </c>
      <c r="C478" s="21" t="s">
        <v>21</v>
      </c>
      <c r="D478" s="22">
        <v>44165</v>
      </c>
      <c r="E478" s="33">
        <v>1863.85</v>
      </c>
      <c r="F478" s="24"/>
      <c r="G478" s="23">
        <v>2235556013.3099999</v>
      </c>
    </row>
    <row r="479" spans="1:8" hidden="1" x14ac:dyDescent="0.2">
      <c r="A479" s="69">
        <v>44165</v>
      </c>
      <c r="B479" s="70">
        <v>3491</v>
      </c>
      <c r="C479" s="71" t="s">
        <v>55</v>
      </c>
      <c r="D479" s="72">
        <v>44165</v>
      </c>
      <c r="E479" s="73">
        <v>692205.12</v>
      </c>
      <c r="F479" s="74"/>
      <c r="G479" s="73">
        <v>2234863808.1900001</v>
      </c>
      <c r="H479" s="189" t="s">
        <v>841</v>
      </c>
    </row>
    <row r="480" spans="1:8" hidden="1" x14ac:dyDescent="0.2">
      <c r="A480" s="19">
        <v>44165</v>
      </c>
      <c r="B480" s="20">
        <v>3492</v>
      </c>
      <c r="C480" s="21" t="s">
        <v>21</v>
      </c>
      <c r="D480" s="22">
        <v>44165</v>
      </c>
      <c r="E480" s="33">
        <v>1730.51</v>
      </c>
      <c r="F480" s="24"/>
      <c r="G480" s="23">
        <v>2234862077.6799998</v>
      </c>
    </row>
    <row r="481" spans="1:8" hidden="1" x14ac:dyDescent="0.2">
      <c r="A481" s="69">
        <v>44165</v>
      </c>
      <c r="B481" s="70">
        <v>3493</v>
      </c>
      <c r="C481" s="71" t="s">
        <v>56</v>
      </c>
      <c r="D481" s="72">
        <v>44165</v>
      </c>
      <c r="E481" s="73">
        <v>645538.46</v>
      </c>
      <c r="F481" s="74"/>
      <c r="G481" s="73">
        <v>2234216539.2199998</v>
      </c>
      <c r="H481" s="189" t="s">
        <v>841</v>
      </c>
    </row>
    <row r="482" spans="1:8" hidden="1" x14ac:dyDescent="0.2">
      <c r="A482" s="19">
        <v>44165</v>
      </c>
      <c r="B482" s="20">
        <v>3494</v>
      </c>
      <c r="C482" s="21" t="s">
        <v>21</v>
      </c>
      <c r="D482" s="22">
        <v>44165</v>
      </c>
      <c r="E482" s="33">
        <v>1613.85</v>
      </c>
      <c r="F482" s="24"/>
      <c r="G482" s="23">
        <v>2234214925.3699999</v>
      </c>
    </row>
    <row r="483" spans="1:8" s="107" customFormat="1" hidden="1" x14ac:dyDescent="0.2">
      <c r="A483" s="69">
        <v>44165</v>
      </c>
      <c r="B483" s="70">
        <v>3495</v>
      </c>
      <c r="C483" s="71" t="s">
        <v>57</v>
      </c>
      <c r="D483" s="72">
        <v>44165</v>
      </c>
      <c r="E483" s="73">
        <v>745538.45</v>
      </c>
      <c r="F483" s="74"/>
      <c r="G483" s="73">
        <v>2233469386.9200001</v>
      </c>
      <c r="H483" s="75" t="s">
        <v>841</v>
      </c>
    </row>
    <row r="484" spans="1:8" hidden="1" x14ac:dyDescent="0.2">
      <c r="A484" s="19">
        <v>44165</v>
      </c>
      <c r="B484" s="20">
        <v>3496</v>
      </c>
      <c r="C484" s="21" t="s">
        <v>21</v>
      </c>
      <c r="D484" s="22">
        <v>44165</v>
      </c>
      <c r="E484" s="33">
        <v>1863.85</v>
      </c>
      <c r="F484" s="24"/>
      <c r="G484" s="23">
        <v>2233467523.0700002</v>
      </c>
    </row>
    <row r="485" spans="1:8" s="107" customFormat="1" hidden="1" x14ac:dyDescent="0.2">
      <c r="A485" s="69">
        <v>44165</v>
      </c>
      <c r="B485" s="70">
        <v>3497</v>
      </c>
      <c r="C485" s="71" t="s">
        <v>58</v>
      </c>
      <c r="D485" s="72">
        <v>44165</v>
      </c>
      <c r="E485" s="73">
        <v>918871.78</v>
      </c>
      <c r="F485" s="74"/>
      <c r="G485" s="73">
        <v>2232548651.29</v>
      </c>
      <c r="H485" s="75" t="s">
        <v>841</v>
      </c>
    </row>
    <row r="486" spans="1:8" hidden="1" x14ac:dyDescent="0.2">
      <c r="A486" s="19">
        <v>44165</v>
      </c>
      <c r="B486" s="20">
        <v>3498</v>
      </c>
      <c r="C486" s="21" t="s">
        <v>21</v>
      </c>
      <c r="D486" s="22">
        <v>44165</v>
      </c>
      <c r="E486" s="33">
        <v>2297.1799999999998</v>
      </c>
      <c r="F486" s="24"/>
      <c r="G486" s="23">
        <v>2232546354.1100001</v>
      </c>
    </row>
    <row r="487" spans="1:8" s="107" customFormat="1" hidden="1" x14ac:dyDescent="0.2">
      <c r="A487" s="69">
        <v>44165</v>
      </c>
      <c r="B487" s="70">
        <v>3499</v>
      </c>
      <c r="C487" s="71" t="s">
        <v>59</v>
      </c>
      <c r="D487" s="72">
        <v>44165</v>
      </c>
      <c r="E487" s="73">
        <v>878871.79</v>
      </c>
      <c r="F487" s="74"/>
      <c r="G487" s="73">
        <v>2231667482.3200002</v>
      </c>
      <c r="H487" s="75" t="s">
        <v>841</v>
      </c>
    </row>
    <row r="488" spans="1:8" hidden="1" x14ac:dyDescent="0.2">
      <c r="A488" s="19">
        <v>44165</v>
      </c>
      <c r="B488" s="20">
        <v>3500</v>
      </c>
      <c r="C488" s="21" t="s">
        <v>21</v>
      </c>
      <c r="D488" s="22">
        <v>44165</v>
      </c>
      <c r="E488" s="33">
        <v>2197.1799999999998</v>
      </c>
      <c r="F488" s="24"/>
      <c r="G488" s="23">
        <v>2231665285.1399999</v>
      </c>
    </row>
    <row r="489" spans="1:8" s="152" customFormat="1" hidden="1" x14ac:dyDescent="0.2">
      <c r="A489" s="174">
        <v>44165</v>
      </c>
      <c r="B489" s="175">
        <v>3501</v>
      </c>
      <c r="C489" s="176" t="s">
        <v>86</v>
      </c>
      <c r="D489" s="177">
        <v>44165</v>
      </c>
      <c r="E489" s="179">
        <v>242205.13</v>
      </c>
      <c r="F489" s="178"/>
      <c r="G489" s="179">
        <v>2231423080.0100002</v>
      </c>
      <c r="H489" s="189" t="s">
        <v>841</v>
      </c>
    </row>
    <row r="490" spans="1:8" hidden="1" x14ac:dyDescent="0.2">
      <c r="A490" s="19">
        <v>44165</v>
      </c>
      <c r="B490" s="20">
        <v>3502</v>
      </c>
      <c r="C490" s="21" t="s">
        <v>21</v>
      </c>
      <c r="D490" s="22">
        <v>44165</v>
      </c>
      <c r="E490" s="33">
        <v>605.51</v>
      </c>
      <c r="F490" s="24"/>
      <c r="G490" s="23">
        <v>2231422474.5</v>
      </c>
    </row>
    <row r="491" spans="1:8" s="107" customFormat="1" hidden="1" x14ac:dyDescent="0.2">
      <c r="A491" s="69">
        <v>44165</v>
      </c>
      <c r="B491" s="70">
        <v>3503</v>
      </c>
      <c r="C491" s="71" t="s">
        <v>87</v>
      </c>
      <c r="D491" s="72">
        <v>44165</v>
      </c>
      <c r="E491" s="73">
        <v>992205.11</v>
      </c>
      <c r="F491" s="74"/>
      <c r="G491" s="73">
        <v>2230430269.3899999</v>
      </c>
      <c r="H491" s="75" t="s">
        <v>841</v>
      </c>
    </row>
    <row r="492" spans="1:8" hidden="1" x14ac:dyDescent="0.2">
      <c r="A492" s="19">
        <v>44165</v>
      </c>
      <c r="B492" s="20">
        <v>3504</v>
      </c>
      <c r="C492" s="21" t="s">
        <v>21</v>
      </c>
      <c r="D492" s="22">
        <v>44165</v>
      </c>
      <c r="E492" s="33">
        <v>2480.5100000000002</v>
      </c>
      <c r="F492" s="24"/>
      <c r="G492" s="23">
        <v>2230427788.8800001</v>
      </c>
    </row>
    <row r="493" spans="1:8" s="152" customFormat="1" hidden="1" x14ac:dyDescent="0.2">
      <c r="A493" s="174">
        <v>44165</v>
      </c>
      <c r="B493" s="175">
        <v>3505</v>
      </c>
      <c r="C493" s="176" t="s">
        <v>62</v>
      </c>
      <c r="D493" s="177">
        <v>44165</v>
      </c>
      <c r="E493" s="179">
        <v>812205.12</v>
      </c>
      <c r="F493" s="178"/>
      <c r="G493" s="179">
        <v>2229615583.7600002</v>
      </c>
      <c r="H493" s="189" t="s">
        <v>841</v>
      </c>
    </row>
    <row r="494" spans="1:8" hidden="1" x14ac:dyDescent="0.2">
      <c r="A494" s="19">
        <v>44165</v>
      </c>
      <c r="B494" s="20">
        <v>3506</v>
      </c>
      <c r="C494" s="21" t="s">
        <v>21</v>
      </c>
      <c r="D494" s="22">
        <v>44165</v>
      </c>
      <c r="E494" s="33">
        <v>2030.51</v>
      </c>
      <c r="F494" s="24"/>
      <c r="G494" s="23">
        <v>2229613553.25</v>
      </c>
    </row>
    <row r="495" spans="1:8" s="107" customFormat="1" ht="15.75" hidden="1" x14ac:dyDescent="0.25">
      <c r="A495" s="131">
        <v>44165</v>
      </c>
      <c r="B495" s="132">
        <v>3507</v>
      </c>
      <c r="C495" s="133" t="s">
        <v>24</v>
      </c>
      <c r="D495" s="134">
        <v>44165</v>
      </c>
      <c r="E495" s="135">
        <v>11400000</v>
      </c>
      <c r="F495" s="136"/>
      <c r="G495" s="137">
        <v>2218213553.25</v>
      </c>
      <c r="H495" s="190" t="s">
        <v>1395</v>
      </c>
    </row>
    <row r="496" spans="1:8" hidden="1" x14ac:dyDescent="0.2">
      <c r="A496" s="19">
        <v>44165</v>
      </c>
      <c r="B496" s="20">
        <v>3508</v>
      </c>
      <c r="C496" s="21" t="s">
        <v>21</v>
      </c>
      <c r="D496" s="22">
        <v>44165</v>
      </c>
      <c r="E496" s="33">
        <v>28500</v>
      </c>
      <c r="F496" s="24"/>
      <c r="G496" s="23">
        <v>2218185053.25</v>
      </c>
    </row>
    <row r="497" spans="1:8" s="107" customFormat="1" hidden="1" x14ac:dyDescent="0.2">
      <c r="A497" s="100">
        <v>44165</v>
      </c>
      <c r="B497" s="101">
        <v>3509</v>
      </c>
      <c r="C497" s="102" t="s">
        <v>26</v>
      </c>
      <c r="D497" s="103">
        <v>44165</v>
      </c>
      <c r="E497" s="104">
        <v>191845800.21000001</v>
      </c>
      <c r="F497" s="105"/>
      <c r="G497" s="106">
        <v>2026339253.04</v>
      </c>
    </row>
    <row r="498" spans="1:8" s="107" customFormat="1" hidden="1" x14ac:dyDescent="0.2">
      <c r="A498" s="100">
        <v>44165</v>
      </c>
      <c r="B498" s="101">
        <v>3510</v>
      </c>
      <c r="C498" s="102" t="s">
        <v>26</v>
      </c>
      <c r="D498" s="103">
        <v>44165</v>
      </c>
      <c r="E498" s="104">
        <v>44829870.259999998</v>
      </c>
      <c r="F498" s="105"/>
      <c r="G498" s="106">
        <v>1981509382.78</v>
      </c>
    </row>
    <row r="499" spans="1:8" s="107" customFormat="1" hidden="1" x14ac:dyDescent="0.2">
      <c r="A499" s="100">
        <v>44165</v>
      </c>
      <c r="B499" s="101">
        <v>3511</v>
      </c>
      <c r="C499" s="102" t="s">
        <v>26</v>
      </c>
      <c r="D499" s="103">
        <v>44165</v>
      </c>
      <c r="E499" s="104">
        <v>261210154.77000001</v>
      </c>
      <c r="F499" s="105"/>
      <c r="G499" s="106">
        <v>1720299228.01</v>
      </c>
    </row>
    <row r="500" spans="1:8" s="152" customFormat="1" hidden="1" x14ac:dyDescent="0.2">
      <c r="A500" s="164">
        <v>44165</v>
      </c>
      <c r="B500" s="165">
        <v>3512</v>
      </c>
      <c r="C500" s="166" t="s">
        <v>26</v>
      </c>
      <c r="D500" s="167">
        <v>44165</v>
      </c>
      <c r="E500" s="168">
        <v>653635327.24000001</v>
      </c>
      <c r="F500" s="169"/>
      <c r="G500" s="170">
        <v>1066663900.77</v>
      </c>
      <c r="H500" s="191"/>
    </row>
    <row r="501" spans="1:8" s="152" customFormat="1" ht="15.75" hidden="1" x14ac:dyDescent="0.25">
      <c r="A501" s="153">
        <v>44165</v>
      </c>
      <c r="B501" s="154">
        <v>3513</v>
      </c>
      <c r="C501" s="155" t="s">
        <v>26</v>
      </c>
      <c r="D501" s="156">
        <v>44165</v>
      </c>
      <c r="E501" s="157">
        <v>60000000</v>
      </c>
      <c r="F501" s="158"/>
      <c r="G501" s="159">
        <v>1006663900.77</v>
      </c>
      <c r="H501" s="138" t="s">
        <v>1359</v>
      </c>
    </row>
    <row r="502" spans="1:8" s="107" customFormat="1" ht="15.75" hidden="1" x14ac:dyDescent="0.25">
      <c r="A502" s="131">
        <v>44165</v>
      </c>
      <c r="B502" s="132">
        <v>3514</v>
      </c>
      <c r="C502" s="133" t="s">
        <v>26</v>
      </c>
      <c r="D502" s="134">
        <v>44165</v>
      </c>
      <c r="E502" s="135">
        <v>70000000</v>
      </c>
      <c r="F502" s="136"/>
      <c r="G502" s="137">
        <v>936663900.76999998</v>
      </c>
      <c r="H502" s="139" t="s">
        <v>1373</v>
      </c>
    </row>
    <row r="503" spans="1:8" s="152" customFormat="1" hidden="1" x14ac:dyDescent="0.2">
      <c r="A503" s="164">
        <v>44165</v>
      </c>
      <c r="B503" s="165">
        <v>3515</v>
      </c>
      <c r="C503" s="166" t="s">
        <v>26</v>
      </c>
      <c r="D503" s="167">
        <v>44165</v>
      </c>
      <c r="E503" s="252">
        <v>390618144</v>
      </c>
      <c r="F503" s="169"/>
      <c r="G503" s="170">
        <v>546045756.76999998</v>
      </c>
      <c r="H503" s="191"/>
    </row>
    <row r="504" spans="1:8" hidden="1" x14ac:dyDescent="0.2">
      <c r="A504" s="19">
        <v>44165</v>
      </c>
      <c r="B504" s="20">
        <v>3516</v>
      </c>
      <c r="C504" s="21" t="s">
        <v>88</v>
      </c>
      <c r="D504" s="22">
        <v>44165</v>
      </c>
      <c r="E504" s="35">
        <v>833</v>
      </c>
      <c r="F504" s="24"/>
      <c r="G504" s="23">
        <v>546044923.76999998</v>
      </c>
    </row>
    <row r="505" spans="1:8" hidden="1" x14ac:dyDescent="0.2">
      <c r="A505" s="19">
        <v>44165</v>
      </c>
      <c r="B505" s="20">
        <v>3517</v>
      </c>
      <c r="C505" s="21" t="s">
        <v>89</v>
      </c>
      <c r="D505" s="22">
        <v>44165</v>
      </c>
      <c r="E505" s="35">
        <v>18452</v>
      </c>
      <c r="F505" s="24"/>
      <c r="G505" s="23">
        <v>546026471.76999998</v>
      </c>
    </row>
    <row r="507" spans="1:8" x14ac:dyDescent="0.2">
      <c r="E507" s="2">
        <f>-SUBTOTAL(9,E15:E506)</f>
        <v>-321418137.66999996</v>
      </c>
      <c r="F507" s="2">
        <f>SUBTOTAL(9,F15:F506)</f>
        <v>0</v>
      </c>
    </row>
    <row r="509" spans="1:8" x14ac:dyDescent="0.2">
      <c r="E509" s="2">
        <f>+F507-E507</f>
        <v>321418137.66999996</v>
      </c>
    </row>
  </sheetData>
  <autoFilter ref="A15:H505">
    <filterColumn colId="4">
      <filters>
        <filter val="13.637.600,87"/>
        <filter val="13.813.333,33"/>
        <filter val="17.113.333,33"/>
        <filter val="248.213.870,15"/>
        <filter val="7.413.333,33"/>
      </filters>
    </filterColumn>
    <sortState ref="A22:H503">
      <sortCondition ref="B15:B505"/>
    </sortState>
  </autoFilter>
  <pageMargins left="0.11811023622047244" right="7.874015748031496E-2" top="0.31496062992125984" bottom="0.15748031496062992" header="0" footer="0"/>
  <pageSetup scale="6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I97"/>
  <sheetViews>
    <sheetView topLeftCell="A88" zoomScaleNormal="100" workbookViewId="0">
      <selection activeCell="E1" sqref="E1"/>
    </sheetView>
  </sheetViews>
  <sheetFormatPr baseColWidth="10" defaultRowHeight="15.75" x14ac:dyDescent="0.25"/>
  <cols>
    <col min="1" max="1" width="15.33203125" style="62" bestFit="1" customWidth="1"/>
    <col min="2" max="2" width="12" style="62" customWidth="1"/>
    <col min="3" max="3" width="17.83203125" style="62" customWidth="1"/>
    <col min="4" max="4" width="77.33203125" style="62" bestFit="1" customWidth="1"/>
    <col min="5" max="5" width="23.6640625" style="64" customWidth="1"/>
    <col min="6" max="6" width="20.1640625" style="125" bestFit="1" customWidth="1"/>
    <col min="7" max="7" width="21.33203125" style="61" bestFit="1" customWidth="1"/>
    <col min="8" max="8" width="12.1640625" style="61" bestFit="1" customWidth="1"/>
    <col min="9" max="9" width="57.83203125" style="61" bestFit="1" customWidth="1"/>
    <col min="10" max="16384" width="12" style="62"/>
  </cols>
  <sheetData>
    <row r="1" spans="1:9" x14ac:dyDescent="0.25">
      <c r="A1" s="60" t="s">
        <v>825</v>
      </c>
      <c r="B1" s="60" t="s">
        <v>826</v>
      </c>
      <c r="C1" s="60" t="s">
        <v>827</v>
      </c>
      <c r="D1" s="60" t="s">
        <v>828</v>
      </c>
      <c r="E1" s="123" t="s">
        <v>829</v>
      </c>
      <c r="F1" s="124" t="s">
        <v>830</v>
      </c>
      <c r="G1" s="61" t="s">
        <v>831</v>
      </c>
      <c r="H1" s="61" t="s">
        <v>832</v>
      </c>
      <c r="I1" s="61" t="s">
        <v>833</v>
      </c>
    </row>
    <row r="2" spans="1:9" ht="14.25" customHeight="1" x14ac:dyDescent="0.25">
      <c r="A2" s="140">
        <v>44165</v>
      </c>
      <c r="B2" s="141" t="s">
        <v>1399</v>
      </c>
      <c r="C2" s="149" t="s">
        <v>128</v>
      </c>
      <c r="D2" s="139" t="s">
        <v>1358</v>
      </c>
      <c r="E2" s="216">
        <v>192000000</v>
      </c>
      <c r="F2" s="143"/>
      <c r="G2" s="226">
        <v>3418</v>
      </c>
      <c r="H2" s="141" t="s">
        <v>1361</v>
      </c>
      <c r="I2" s="61" t="s">
        <v>1362</v>
      </c>
    </row>
    <row r="3" spans="1:9" x14ac:dyDescent="0.25">
      <c r="A3" s="140">
        <v>44165</v>
      </c>
      <c r="B3" s="141" t="s">
        <v>1399</v>
      </c>
      <c r="C3" s="149" t="s">
        <v>128</v>
      </c>
      <c r="D3" s="139" t="s">
        <v>1347</v>
      </c>
      <c r="E3" s="216">
        <v>187000000</v>
      </c>
      <c r="F3" s="144"/>
      <c r="G3" s="226">
        <v>3065</v>
      </c>
      <c r="H3" s="141" t="s">
        <v>1361</v>
      </c>
    </row>
    <row r="4" spans="1:9" s="61" customFormat="1" x14ac:dyDescent="0.25">
      <c r="A4" s="140">
        <v>44165</v>
      </c>
      <c r="B4" s="141" t="s">
        <v>1399</v>
      </c>
      <c r="C4" s="149" t="s">
        <v>128</v>
      </c>
      <c r="D4" s="139" t="s">
        <v>1352</v>
      </c>
      <c r="E4" s="216">
        <v>12000000</v>
      </c>
      <c r="F4" s="143"/>
      <c r="G4" s="226">
        <v>3327</v>
      </c>
      <c r="H4" s="141" t="s">
        <v>1361</v>
      </c>
    </row>
    <row r="5" spans="1:9" s="61" customFormat="1" x14ac:dyDescent="0.25">
      <c r="A5" s="140">
        <v>44165</v>
      </c>
      <c r="B5" s="141" t="s">
        <v>1399</v>
      </c>
      <c r="C5" s="149" t="s">
        <v>128</v>
      </c>
      <c r="D5" s="139" t="s">
        <v>1349</v>
      </c>
      <c r="E5" s="216">
        <v>6040000</v>
      </c>
      <c r="F5" s="143"/>
      <c r="G5" s="226">
        <v>3173</v>
      </c>
      <c r="H5" s="141" t="s">
        <v>1361</v>
      </c>
    </row>
    <row r="6" spans="1:9" s="61" customFormat="1" x14ac:dyDescent="0.25">
      <c r="A6" s="140">
        <v>44165</v>
      </c>
      <c r="B6" s="141" t="s">
        <v>1399</v>
      </c>
      <c r="C6" s="149" t="s">
        <v>128</v>
      </c>
      <c r="D6" s="139" t="s">
        <v>1355</v>
      </c>
      <c r="E6" s="216">
        <v>6532495</v>
      </c>
      <c r="F6" s="143"/>
      <c r="G6" s="226">
        <v>3360</v>
      </c>
      <c r="H6" s="141" t="s">
        <v>1361</v>
      </c>
    </row>
    <row r="7" spans="1:9" x14ac:dyDescent="0.25">
      <c r="A7" s="140">
        <v>44165</v>
      </c>
      <c r="B7" s="141" t="s">
        <v>1399</v>
      </c>
      <c r="C7" s="149" t="s">
        <v>128</v>
      </c>
      <c r="D7" s="139" t="s">
        <v>1344</v>
      </c>
      <c r="E7" s="216">
        <v>10000000</v>
      </c>
      <c r="F7" s="143"/>
      <c r="G7" s="226">
        <v>3380</v>
      </c>
      <c r="H7" s="141" t="s">
        <v>1361</v>
      </c>
    </row>
    <row r="8" spans="1:9" x14ac:dyDescent="0.25">
      <c r="A8" s="140">
        <v>44165</v>
      </c>
      <c r="B8" s="141" t="s">
        <v>1399</v>
      </c>
      <c r="C8" s="149" t="s">
        <v>128</v>
      </c>
      <c r="D8" s="139" t="s">
        <v>1356</v>
      </c>
      <c r="E8" s="216">
        <v>27626425.190000001</v>
      </c>
      <c r="F8" s="143"/>
      <c r="G8" s="226">
        <v>3364</v>
      </c>
      <c r="H8" s="141" t="s">
        <v>1361</v>
      </c>
    </row>
    <row r="9" spans="1:9" x14ac:dyDescent="0.25">
      <c r="A9" s="140">
        <v>44165</v>
      </c>
      <c r="B9" s="141" t="s">
        <v>1399</v>
      </c>
      <c r="C9" s="149" t="s">
        <v>128</v>
      </c>
      <c r="D9" s="139" t="s">
        <v>1348</v>
      </c>
      <c r="E9" s="216">
        <v>61425481.729999997</v>
      </c>
      <c r="F9" s="143"/>
      <c r="G9" s="226">
        <v>3070</v>
      </c>
      <c r="H9" s="141" t="s">
        <v>1361</v>
      </c>
    </row>
    <row r="10" spans="1:9" x14ac:dyDescent="0.25">
      <c r="A10" s="140">
        <v>44165</v>
      </c>
      <c r="B10" s="141" t="s">
        <v>1399</v>
      </c>
      <c r="C10" s="149" t="s">
        <v>128</v>
      </c>
      <c r="D10" s="139" t="s">
        <v>1357</v>
      </c>
      <c r="E10" s="216">
        <v>52000000</v>
      </c>
      <c r="F10" s="143"/>
      <c r="G10" s="226">
        <v>3422</v>
      </c>
      <c r="H10" s="141" t="s">
        <v>1361</v>
      </c>
    </row>
    <row r="11" spans="1:9" x14ac:dyDescent="0.25">
      <c r="A11" s="140">
        <v>44165</v>
      </c>
      <c r="B11" s="141" t="s">
        <v>1399</v>
      </c>
      <c r="C11" s="150" t="s">
        <v>130</v>
      </c>
      <c r="D11" s="139" t="s">
        <v>1346</v>
      </c>
      <c r="E11" s="216">
        <v>180000000</v>
      </c>
      <c r="F11" s="145"/>
      <c r="G11" s="226">
        <v>3048</v>
      </c>
      <c r="H11" s="141" t="s">
        <v>1361</v>
      </c>
    </row>
    <row r="12" spans="1:9" x14ac:dyDescent="0.25">
      <c r="A12" s="140">
        <v>44165</v>
      </c>
      <c r="B12" s="141" t="s">
        <v>1399</v>
      </c>
      <c r="C12" s="150" t="s">
        <v>130</v>
      </c>
      <c r="D12" s="139" t="s">
        <v>1350</v>
      </c>
      <c r="E12" s="216">
        <v>228484952.33000001</v>
      </c>
      <c r="F12" s="145"/>
      <c r="G12" s="226">
        <v>3309</v>
      </c>
      <c r="H12" s="141" t="s">
        <v>1361</v>
      </c>
    </row>
    <row r="13" spans="1:9" x14ac:dyDescent="0.25">
      <c r="A13" s="140">
        <v>44165</v>
      </c>
      <c r="B13" s="141" t="s">
        <v>1399</v>
      </c>
      <c r="C13" s="150" t="s">
        <v>130</v>
      </c>
      <c r="D13" s="139" t="s">
        <v>1350</v>
      </c>
      <c r="E13" s="216">
        <v>682162199.96000004</v>
      </c>
      <c r="F13" s="145"/>
      <c r="G13" s="226">
        <v>3308</v>
      </c>
      <c r="H13" s="141" t="s">
        <v>1361</v>
      </c>
    </row>
    <row r="14" spans="1:9" x14ac:dyDescent="0.25">
      <c r="A14" s="140">
        <v>44165</v>
      </c>
      <c r="B14" s="141" t="s">
        <v>1399</v>
      </c>
      <c r="C14" s="150" t="s">
        <v>130</v>
      </c>
      <c r="D14" s="139" t="s">
        <v>1359</v>
      </c>
      <c r="E14" s="216">
        <v>60000000</v>
      </c>
      <c r="F14" s="145"/>
      <c r="G14" s="226">
        <v>3513</v>
      </c>
      <c r="H14" s="141" t="s">
        <v>1361</v>
      </c>
    </row>
    <row r="15" spans="1:9" ht="12.75" customHeight="1" x14ac:dyDescent="0.25">
      <c r="A15" s="140">
        <v>44165</v>
      </c>
      <c r="B15" s="141" t="s">
        <v>1399</v>
      </c>
      <c r="C15" s="149" t="s">
        <v>126</v>
      </c>
      <c r="D15" s="139" t="s">
        <v>1353</v>
      </c>
      <c r="E15" s="216">
        <v>109493707.2</v>
      </c>
      <c r="F15" s="145"/>
      <c r="G15" s="226">
        <v>3333</v>
      </c>
      <c r="H15" s="141" t="s">
        <v>1361</v>
      </c>
    </row>
    <row r="16" spans="1:9" x14ac:dyDescent="0.25">
      <c r="A16" s="140">
        <v>44165</v>
      </c>
      <c r="B16" s="141" t="s">
        <v>1399</v>
      </c>
      <c r="C16" s="151" t="s">
        <v>126</v>
      </c>
      <c r="D16" s="139" t="s">
        <v>1345</v>
      </c>
      <c r="E16" s="216">
        <v>8819855.2400000002</v>
      </c>
      <c r="F16" s="145"/>
      <c r="G16" s="226">
        <v>3032</v>
      </c>
      <c r="H16" s="141" t="s">
        <v>1361</v>
      </c>
    </row>
    <row r="17" spans="1:9" x14ac:dyDescent="0.25">
      <c r="A17" s="140">
        <v>44165</v>
      </c>
      <c r="B17" s="141" t="s">
        <v>1399</v>
      </c>
      <c r="C17" s="142">
        <v>1112001</v>
      </c>
      <c r="D17" s="139" t="s">
        <v>31</v>
      </c>
      <c r="E17" s="146"/>
      <c r="F17" s="216">
        <v>192000000</v>
      </c>
      <c r="G17" s="226">
        <v>3418</v>
      </c>
      <c r="H17" s="141" t="s">
        <v>866</v>
      </c>
      <c r="I17" s="62"/>
    </row>
    <row r="18" spans="1:9" x14ac:dyDescent="0.25">
      <c r="A18" s="140">
        <v>44165</v>
      </c>
      <c r="B18" s="141" t="s">
        <v>1399</v>
      </c>
      <c r="C18" s="142">
        <v>1112001</v>
      </c>
      <c r="D18" s="139" t="s">
        <v>26</v>
      </c>
      <c r="E18" s="146"/>
      <c r="F18" s="216">
        <v>187000000</v>
      </c>
      <c r="G18" s="226">
        <v>3065</v>
      </c>
      <c r="H18" s="141" t="s">
        <v>866</v>
      </c>
      <c r="I18" s="62"/>
    </row>
    <row r="19" spans="1:9" x14ac:dyDescent="0.25">
      <c r="A19" s="140">
        <v>44165</v>
      </c>
      <c r="B19" s="141" t="s">
        <v>1399</v>
      </c>
      <c r="C19" s="142">
        <v>1112001</v>
      </c>
      <c r="D19" s="139" t="s">
        <v>27</v>
      </c>
      <c r="E19" s="146"/>
      <c r="F19" s="216">
        <v>12000000</v>
      </c>
      <c r="G19" s="226">
        <v>3327</v>
      </c>
      <c r="H19" s="141" t="s">
        <v>866</v>
      </c>
      <c r="I19" s="62"/>
    </row>
    <row r="20" spans="1:9" x14ac:dyDescent="0.25">
      <c r="A20" s="140">
        <v>44165</v>
      </c>
      <c r="B20" s="141" t="s">
        <v>1399</v>
      </c>
      <c r="C20" s="142">
        <v>1112001</v>
      </c>
      <c r="D20" s="139" t="s">
        <v>34</v>
      </c>
      <c r="E20" s="145"/>
      <c r="F20" s="216">
        <v>6040000</v>
      </c>
      <c r="G20" s="226">
        <v>3173</v>
      </c>
      <c r="H20" s="141" t="s">
        <v>866</v>
      </c>
      <c r="I20" s="62"/>
    </row>
    <row r="21" spans="1:9" x14ac:dyDescent="0.25">
      <c r="A21" s="140">
        <v>44165</v>
      </c>
      <c r="B21" s="141" t="s">
        <v>1399</v>
      </c>
      <c r="C21" s="142">
        <v>1112001</v>
      </c>
      <c r="D21" s="139" t="s">
        <v>76</v>
      </c>
      <c r="E21" s="145"/>
      <c r="F21" s="216">
        <v>6532495</v>
      </c>
      <c r="G21" s="226">
        <v>3360</v>
      </c>
      <c r="H21" s="141" t="s">
        <v>866</v>
      </c>
      <c r="I21" s="62"/>
    </row>
    <row r="22" spans="1:9" x14ac:dyDescent="0.25">
      <c r="A22" s="140">
        <v>44165</v>
      </c>
      <c r="B22" s="141" t="s">
        <v>1399</v>
      </c>
      <c r="C22" s="142">
        <v>1112001</v>
      </c>
      <c r="D22" s="139" t="s">
        <v>79</v>
      </c>
      <c r="E22" s="145"/>
      <c r="F22" s="216">
        <v>10000000</v>
      </c>
      <c r="G22" s="226">
        <v>3380</v>
      </c>
      <c r="H22" s="141" t="s">
        <v>866</v>
      </c>
      <c r="I22" s="62"/>
    </row>
    <row r="23" spans="1:9" x14ac:dyDescent="0.25">
      <c r="A23" s="140">
        <v>44165</v>
      </c>
      <c r="B23" s="141" t="s">
        <v>1399</v>
      </c>
      <c r="C23" s="142">
        <v>1112001</v>
      </c>
      <c r="D23" s="139" t="s">
        <v>22</v>
      </c>
      <c r="E23" s="145"/>
      <c r="F23" s="216">
        <v>27626425.190000001</v>
      </c>
      <c r="G23" s="226">
        <v>3364</v>
      </c>
      <c r="H23" s="141" t="s">
        <v>866</v>
      </c>
      <c r="I23" s="62"/>
    </row>
    <row r="24" spans="1:9" x14ac:dyDescent="0.25">
      <c r="A24" s="140">
        <v>44165</v>
      </c>
      <c r="B24" s="141" t="s">
        <v>1399</v>
      </c>
      <c r="C24" s="142">
        <v>1112001</v>
      </c>
      <c r="D24" s="139" t="s">
        <v>26</v>
      </c>
      <c r="E24" s="146"/>
      <c r="F24" s="216">
        <v>61425481.729999997</v>
      </c>
      <c r="G24" s="226">
        <v>3070</v>
      </c>
      <c r="H24" s="141" t="s">
        <v>866</v>
      </c>
    </row>
    <row r="25" spans="1:9" x14ac:dyDescent="0.25">
      <c r="A25" s="140">
        <v>44165</v>
      </c>
      <c r="B25" s="141" t="s">
        <v>1399</v>
      </c>
      <c r="C25" s="142">
        <v>1112001</v>
      </c>
      <c r="D25" s="139" t="s">
        <v>83</v>
      </c>
      <c r="E25" s="146"/>
      <c r="F25" s="216">
        <v>52000000</v>
      </c>
      <c r="G25" s="226">
        <v>3422</v>
      </c>
      <c r="H25" s="141" t="s">
        <v>866</v>
      </c>
    </row>
    <row r="26" spans="1:9" x14ac:dyDescent="0.25">
      <c r="A26" s="147">
        <v>44165</v>
      </c>
      <c r="B26" s="148" t="s">
        <v>1399</v>
      </c>
      <c r="C26" s="142">
        <v>1112001</v>
      </c>
      <c r="D26" s="139" t="s">
        <v>26</v>
      </c>
      <c r="E26" s="146"/>
      <c r="F26" s="216">
        <v>180000000</v>
      </c>
      <c r="G26" s="226">
        <v>3048</v>
      </c>
      <c r="H26" s="141" t="s">
        <v>866</v>
      </c>
    </row>
    <row r="27" spans="1:9" x14ac:dyDescent="0.25">
      <c r="A27" s="147">
        <v>44165</v>
      </c>
      <c r="B27" s="148" t="s">
        <v>1399</v>
      </c>
      <c r="C27" s="142">
        <v>1112001</v>
      </c>
      <c r="D27" s="139" t="s">
        <v>26</v>
      </c>
      <c r="E27" s="146"/>
      <c r="F27" s="216">
        <v>228484952.33000001</v>
      </c>
      <c r="G27" s="226">
        <v>3309</v>
      </c>
      <c r="H27" s="141" t="s">
        <v>866</v>
      </c>
    </row>
    <row r="28" spans="1:9" x14ac:dyDescent="0.25">
      <c r="A28" s="147">
        <v>44165</v>
      </c>
      <c r="B28" s="148" t="s">
        <v>1399</v>
      </c>
      <c r="C28" s="142">
        <v>1112001</v>
      </c>
      <c r="D28" s="139" t="s">
        <v>26</v>
      </c>
      <c r="E28" s="146"/>
      <c r="F28" s="216">
        <v>682162199.96000004</v>
      </c>
      <c r="G28" s="226">
        <v>3308</v>
      </c>
      <c r="H28" s="141" t="s">
        <v>866</v>
      </c>
    </row>
    <row r="29" spans="1:9" x14ac:dyDescent="0.25">
      <c r="A29" s="147">
        <v>44165</v>
      </c>
      <c r="B29" s="148" t="s">
        <v>1399</v>
      </c>
      <c r="C29" s="142">
        <v>1112001</v>
      </c>
      <c r="D29" s="139" t="s">
        <v>26</v>
      </c>
      <c r="E29" s="146"/>
      <c r="F29" s="216">
        <v>60000000</v>
      </c>
      <c r="G29" s="226">
        <v>3513</v>
      </c>
      <c r="H29" s="141" t="s">
        <v>866</v>
      </c>
    </row>
    <row r="30" spans="1:9" x14ac:dyDescent="0.25">
      <c r="A30" s="147">
        <v>44165</v>
      </c>
      <c r="B30" s="148" t="s">
        <v>1399</v>
      </c>
      <c r="C30" s="142">
        <v>1112001</v>
      </c>
      <c r="D30" s="139" t="s">
        <v>73</v>
      </c>
      <c r="E30" s="146"/>
      <c r="F30" s="216">
        <v>109493707.2</v>
      </c>
      <c r="G30" s="226">
        <v>3333</v>
      </c>
      <c r="H30" s="141" t="s">
        <v>866</v>
      </c>
    </row>
    <row r="31" spans="1:9" x14ac:dyDescent="0.25">
      <c r="A31" s="147">
        <v>44165</v>
      </c>
      <c r="B31" s="148" t="s">
        <v>1399</v>
      </c>
      <c r="C31" s="142">
        <v>1112001</v>
      </c>
      <c r="D31" s="139" t="s">
        <v>20</v>
      </c>
      <c r="E31" s="146"/>
      <c r="F31" s="216">
        <v>8819855.2400000002</v>
      </c>
      <c r="G31" s="226">
        <v>3032</v>
      </c>
      <c r="H31" s="141" t="s">
        <v>866</v>
      </c>
    </row>
    <row r="32" spans="1:9" s="160" customFormat="1" x14ac:dyDescent="0.25">
      <c r="A32" s="147">
        <v>44165</v>
      </c>
      <c r="B32" s="148" t="s">
        <v>1399</v>
      </c>
      <c r="C32" s="142">
        <v>1133001</v>
      </c>
      <c r="D32" s="139" t="s">
        <v>1363</v>
      </c>
      <c r="E32" s="216">
        <v>11100000</v>
      </c>
      <c r="F32" s="145"/>
      <c r="G32" s="226">
        <v>3038</v>
      </c>
      <c r="H32" s="141"/>
      <c r="I32" s="141"/>
    </row>
    <row r="33" spans="1:8" s="141" customFormat="1" x14ac:dyDescent="0.25">
      <c r="A33" s="147">
        <v>44165</v>
      </c>
      <c r="B33" s="148" t="s">
        <v>1399</v>
      </c>
      <c r="C33" s="142">
        <v>1112001</v>
      </c>
      <c r="D33" s="139" t="s">
        <v>23</v>
      </c>
      <c r="E33" s="146"/>
      <c r="F33" s="216">
        <v>11100000</v>
      </c>
      <c r="G33" s="226">
        <v>3038</v>
      </c>
      <c r="H33" s="141" t="s">
        <v>866</v>
      </c>
    </row>
    <row r="34" spans="1:8" s="141" customFormat="1" x14ac:dyDescent="0.25">
      <c r="A34" s="147">
        <v>44165</v>
      </c>
      <c r="B34" s="148" t="s">
        <v>1399</v>
      </c>
      <c r="C34" s="149" t="s">
        <v>126</v>
      </c>
      <c r="D34" s="139" t="s">
        <v>1351</v>
      </c>
      <c r="E34" s="217">
        <v>270000000</v>
      </c>
      <c r="F34" s="145"/>
      <c r="G34" s="227">
        <v>3322</v>
      </c>
      <c r="H34" s="141" t="s">
        <v>1361</v>
      </c>
    </row>
    <row r="35" spans="1:8" s="141" customFormat="1" x14ac:dyDescent="0.25">
      <c r="A35" s="147">
        <v>44165</v>
      </c>
      <c r="B35" s="148" t="s">
        <v>1399</v>
      </c>
      <c r="C35" s="149" t="s">
        <v>126</v>
      </c>
      <c r="D35" s="139" t="s">
        <v>1354</v>
      </c>
      <c r="E35" s="217">
        <v>255000000</v>
      </c>
      <c r="F35" s="145"/>
      <c r="G35" s="227">
        <v>3337</v>
      </c>
      <c r="H35" s="141" t="s">
        <v>1361</v>
      </c>
    </row>
    <row r="36" spans="1:8" s="141" customFormat="1" x14ac:dyDescent="0.25">
      <c r="A36" s="147">
        <v>44165</v>
      </c>
      <c r="B36" s="148" t="s">
        <v>1399</v>
      </c>
      <c r="C36" s="142">
        <v>1112001</v>
      </c>
      <c r="D36" s="139" t="s">
        <v>26</v>
      </c>
      <c r="E36" s="146"/>
      <c r="F36" s="217">
        <v>270000000</v>
      </c>
      <c r="G36" s="227">
        <v>3322</v>
      </c>
      <c r="H36" s="141" t="s">
        <v>866</v>
      </c>
    </row>
    <row r="37" spans="1:8" s="141" customFormat="1" x14ac:dyDescent="0.25">
      <c r="A37" s="147">
        <v>44165</v>
      </c>
      <c r="B37" s="148" t="s">
        <v>1399</v>
      </c>
      <c r="C37" s="142">
        <v>1112001</v>
      </c>
      <c r="D37" s="139" t="s">
        <v>26</v>
      </c>
      <c r="E37" s="146"/>
      <c r="F37" s="217">
        <v>255000000</v>
      </c>
      <c r="G37" s="227">
        <v>3337</v>
      </c>
      <c r="H37" s="141" t="s">
        <v>866</v>
      </c>
    </row>
    <row r="38" spans="1:8" s="141" customFormat="1" x14ac:dyDescent="0.25">
      <c r="A38" s="147">
        <v>44165</v>
      </c>
      <c r="B38" s="148" t="s">
        <v>1399</v>
      </c>
      <c r="C38" s="142">
        <v>1133001</v>
      </c>
      <c r="D38" s="139" t="s">
        <v>1364</v>
      </c>
      <c r="E38" s="146">
        <v>2700000</v>
      </c>
      <c r="F38" s="145"/>
      <c r="G38" s="226">
        <v>3040</v>
      </c>
      <c r="H38" s="141" t="s">
        <v>1084</v>
      </c>
    </row>
    <row r="39" spans="1:8" s="141" customFormat="1" x14ac:dyDescent="0.25">
      <c r="A39" s="147">
        <v>44165</v>
      </c>
      <c r="B39" s="148" t="s">
        <v>1399</v>
      </c>
      <c r="C39" s="142">
        <v>1112001</v>
      </c>
      <c r="D39" s="139" t="s">
        <v>24</v>
      </c>
      <c r="E39" s="146"/>
      <c r="F39" s="146">
        <v>2700000</v>
      </c>
      <c r="G39" s="226"/>
      <c r="H39" s="141" t="s">
        <v>866</v>
      </c>
    </row>
    <row r="40" spans="1:8" x14ac:dyDescent="0.25">
      <c r="A40" s="121">
        <v>44165</v>
      </c>
      <c r="B40" s="122" t="s">
        <v>1399</v>
      </c>
      <c r="C40" s="142">
        <v>1133001</v>
      </c>
      <c r="D40" s="171" t="s">
        <v>1367</v>
      </c>
      <c r="E40" s="146">
        <v>99173751.569999993</v>
      </c>
      <c r="F40" s="145"/>
      <c r="G40" s="226">
        <v>3069</v>
      </c>
      <c r="H40" s="141" t="s">
        <v>1084</v>
      </c>
    </row>
    <row r="41" spans="1:8" x14ac:dyDescent="0.25">
      <c r="A41" s="121">
        <v>44165</v>
      </c>
      <c r="B41" s="122" t="s">
        <v>1399</v>
      </c>
      <c r="C41" s="142">
        <v>1112001</v>
      </c>
      <c r="D41" s="160" t="s">
        <v>26</v>
      </c>
      <c r="E41" s="146"/>
      <c r="F41" s="145">
        <v>99173751.569999993</v>
      </c>
      <c r="G41" s="226">
        <v>3069</v>
      </c>
      <c r="H41" s="141" t="s">
        <v>866</v>
      </c>
    </row>
    <row r="42" spans="1:8" x14ac:dyDescent="0.25">
      <c r="A42" s="121">
        <v>44165</v>
      </c>
      <c r="B42" s="122" t="s">
        <v>1399</v>
      </c>
      <c r="C42" s="142">
        <v>1133001</v>
      </c>
      <c r="D42" s="138" t="s">
        <v>1368</v>
      </c>
      <c r="E42" s="146">
        <v>38073597.109999999</v>
      </c>
      <c r="F42" s="145"/>
      <c r="G42" s="227">
        <v>3074</v>
      </c>
      <c r="H42" s="141" t="s">
        <v>1084</v>
      </c>
    </row>
    <row r="43" spans="1:8" x14ac:dyDescent="0.25">
      <c r="A43" s="121">
        <v>44165</v>
      </c>
      <c r="B43" s="122" t="s">
        <v>1399</v>
      </c>
      <c r="C43" s="142">
        <v>1112001</v>
      </c>
      <c r="D43" s="155" t="s">
        <v>20</v>
      </c>
      <c r="E43" s="146"/>
      <c r="F43" s="145">
        <v>38073597.109999999</v>
      </c>
      <c r="G43" s="227">
        <v>3074</v>
      </c>
      <c r="H43" s="141" t="s">
        <v>866</v>
      </c>
    </row>
    <row r="44" spans="1:8" x14ac:dyDescent="0.25">
      <c r="A44" s="121">
        <v>44165</v>
      </c>
      <c r="B44" s="122" t="s">
        <v>1399</v>
      </c>
      <c r="C44" s="142">
        <v>1133001</v>
      </c>
      <c r="D44" s="138" t="s">
        <v>1369</v>
      </c>
      <c r="E44" s="217">
        <v>56160000</v>
      </c>
      <c r="G44" s="227">
        <v>3077</v>
      </c>
    </row>
    <row r="45" spans="1:8" x14ac:dyDescent="0.25">
      <c r="A45" s="121">
        <v>44165</v>
      </c>
      <c r="B45" s="122" t="s">
        <v>1399</v>
      </c>
      <c r="C45" s="142">
        <v>1112001</v>
      </c>
      <c r="D45" s="155" t="s">
        <v>26</v>
      </c>
      <c r="F45" s="217">
        <v>56160000</v>
      </c>
      <c r="G45" s="227">
        <v>3077</v>
      </c>
      <c r="H45" s="141" t="s">
        <v>866</v>
      </c>
    </row>
    <row r="46" spans="1:8" x14ac:dyDescent="0.25">
      <c r="A46" s="121">
        <v>44165</v>
      </c>
      <c r="B46" s="122" t="s">
        <v>1399</v>
      </c>
      <c r="C46" s="149" t="s">
        <v>128</v>
      </c>
      <c r="D46" s="62" t="s">
        <v>1370</v>
      </c>
      <c r="E46" s="217">
        <v>19000000</v>
      </c>
      <c r="G46" s="227">
        <v>3170</v>
      </c>
    </row>
    <row r="47" spans="1:8" x14ac:dyDescent="0.25">
      <c r="A47" s="121">
        <v>44165</v>
      </c>
      <c r="B47" s="122" t="s">
        <v>1399</v>
      </c>
      <c r="C47" s="142">
        <v>1112001</v>
      </c>
      <c r="D47" s="126" t="s">
        <v>26</v>
      </c>
      <c r="F47" s="217">
        <v>19000000</v>
      </c>
      <c r="G47" s="227">
        <v>3170</v>
      </c>
      <c r="H47" s="141" t="s">
        <v>866</v>
      </c>
    </row>
    <row r="48" spans="1:8" x14ac:dyDescent="0.25">
      <c r="A48" s="121">
        <v>44165</v>
      </c>
      <c r="B48" s="122" t="s">
        <v>1399</v>
      </c>
      <c r="C48" s="67">
        <v>1133001</v>
      </c>
      <c r="D48" s="127" t="s">
        <v>1371</v>
      </c>
      <c r="E48" s="218">
        <v>200000000</v>
      </c>
      <c r="G48" s="228">
        <v>3196</v>
      </c>
    </row>
    <row r="49" spans="1:8" x14ac:dyDescent="0.25">
      <c r="A49" s="121">
        <v>44165</v>
      </c>
      <c r="B49" s="122" t="s">
        <v>1399</v>
      </c>
      <c r="C49" s="67">
        <v>1133001</v>
      </c>
      <c r="D49" s="127" t="s">
        <v>1372</v>
      </c>
      <c r="E49" s="218">
        <v>47000000</v>
      </c>
      <c r="G49" s="228">
        <v>3338</v>
      </c>
    </row>
    <row r="50" spans="1:8" x14ac:dyDescent="0.25">
      <c r="A50" s="121">
        <v>44165</v>
      </c>
      <c r="B50" s="122" t="s">
        <v>1399</v>
      </c>
      <c r="C50" s="142">
        <v>1112001</v>
      </c>
      <c r="D50" s="126" t="s">
        <v>26</v>
      </c>
      <c r="F50" s="218">
        <v>200000000</v>
      </c>
      <c r="G50" s="228">
        <v>3196</v>
      </c>
      <c r="H50" s="141" t="s">
        <v>866</v>
      </c>
    </row>
    <row r="51" spans="1:8" x14ac:dyDescent="0.25">
      <c r="A51" s="121">
        <v>44165</v>
      </c>
      <c r="B51" s="122" t="s">
        <v>1399</v>
      </c>
      <c r="C51" s="142">
        <v>1112001</v>
      </c>
      <c r="D51" s="126" t="s">
        <v>26</v>
      </c>
      <c r="F51" s="218">
        <v>47000000</v>
      </c>
      <c r="G51" s="228">
        <v>3338</v>
      </c>
      <c r="H51" s="141" t="s">
        <v>866</v>
      </c>
    </row>
    <row r="52" spans="1:8" x14ac:dyDescent="0.25">
      <c r="A52" s="121">
        <v>44165</v>
      </c>
      <c r="B52" s="122" t="s">
        <v>1399</v>
      </c>
      <c r="C52" s="149" t="s">
        <v>128</v>
      </c>
      <c r="D52" s="127" t="s">
        <v>1381</v>
      </c>
      <c r="E52" s="218">
        <v>134374155.09</v>
      </c>
      <c r="G52" s="228">
        <v>3347</v>
      </c>
      <c r="H52" s="61" t="s">
        <v>1361</v>
      </c>
    </row>
    <row r="53" spans="1:8" x14ac:dyDescent="0.25">
      <c r="A53" s="121">
        <v>44165</v>
      </c>
      <c r="B53" s="122" t="s">
        <v>1399</v>
      </c>
      <c r="C53" s="149" t="s">
        <v>128</v>
      </c>
      <c r="D53" s="127" t="s">
        <v>1379</v>
      </c>
      <c r="E53" s="218">
        <v>190079999.97</v>
      </c>
      <c r="G53" s="228">
        <v>3376</v>
      </c>
      <c r="H53" s="61" t="s">
        <v>1361</v>
      </c>
    </row>
    <row r="54" spans="1:8" x14ac:dyDescent="0.25">
      <c r="A54" s="121">
        <v>44165</v>
      </c>
      <c r="B54" s="122" t="s">
        <v>1399</v>
      </c>
      <c r="C54" s="149" t="s">
        <v>128</v>
      </c>
      <c r="D54" s="127" t="s">
        <v>1380</v>
      </c>
      <c r="E54" s="218">
        <v>600000000</v>
      </c>
      <c r="G54" s="228">
        <v>3374</v>
      </c>
      <c r="H54" s="61" t="s">
        <v>1361</v>
      </c>
    </row>
    <row r="55" spans="1:8" x14ac:dyDescent="0.25">
      <c r="A55" s="121">
        <v>44165</v>
      </c>
      <c r="B55" s="122" t="s">
        <v>1399</v>
      </c>
      <c r="C55" s="149" t="s">
        <v>128</v>
      </c>
      <c r="D55" s="127" t="s">
        <v>1376</v>
      </c>
      <c r="E55" s="218">
        <v>53177710.880000003</v>
      </c>
      <c r="G55" s="228">
        <v>3398</v>
      </c>
      <c r="H55" s="61" t="s">
        <v>1361</v>
      </c>
    </row>
    <row r="56" spans="1:8" x14ac:dyDescent="0.25">
      <c r="A56" s="121">
        <v>44165</v>
      </c>
      <c r="B56" s="122" t="s">
        <v>1399</v>
      </c>
      <c r="C56" s="149" t="s">
        <v>128</v>
      </c>
      <c r="D56" s="127" t="s">
        <v>1374</v>
      </c>
      <c r="E56" s="218">
        <v>543642159.77999997</v>
      </c>
      <c r="G56" s="228">
        <v>3420</v>
      </c>
      <c r="H56" s="61" t="s">
        <v>1361</v>
      </c>
    </row>
    <row r="57" spans="1:8" x14ac:dyDescent="0.25">
      <c r="A57" s="121">
        <v>44165</v>
      </c>
      <c r="B57" s="122" t="s">
        <v>1399</v>
      </c>
      <c r="C57" s="149" t="s">
        <v>128</v>
      </c>
      <c r="D57" s="127" t="s">
        <v>1373</v>
      </c>
      <c r="E57" s="218">
        <v>70000000</v>
      </c>
      <c r="G57" s="228">
        <v>3514</v>
      </c>
      <c r="H57" s="61" t="s">
        <v>1361</v>
      </c>
    </row>
    <row r="58" spans="1:8" x14ac:dyDescent="0.25">
      <c r="A58" s="121">
        <v>44165</v>
      </c>
      <c r="B58" s="122" t="s">
        <v>1399</v>
      </c>
      <c r="C58" s="142">
        <v>1112001</v>
      </c>
      <c r="D58" s="126" t="s">
        <v>26</v>
      </c>
      <c r="F58" s="218">
        <v>134374155.09</v>
      </c>
      <c r="G58" s="228">
        <v>3347</v>
      </c>
      <c r="H58" s="141" t="s">
        <v>866</v>
      </c>
    </row>
    <row r="59" spans="1:8" x14ac:dyDescent="0.25">
      <c r="A59" s="121">
        <v>44165</v>
      </c>
      <c r="B59" s="122" t="s">
        <v>1399</v>
      </c>
      <c r="C59" s="142">
        <v>1112001</v>
      </c>
      <c r="D59" s="126" t="s">
        <v>26</v>
      </c>
      <c r="F59" s="218">
        <v>190079999.97</v>
      </c>
      <c r="G59" s="228">
        <v>3376</v>
      </c>
      <c r="H59" s="141" t="s">
        <v>866</v>
      </c>
    </row>
    <row r="60" spans="1:8" x14ac:dyDescent="0.25">
      <c r="A60" s="121">
        <v>44165</v>
      </c>
      <c r="B60" s="122" t="s">
        <v>1399</v>
      </c>
      <c r="C60" s="142">
        <v>1112001</v>
      </c>
      <c r="D60" s="126" t="s">
        <v>28</v>
      </c>
      <c r="F60" s="218">
        <v>600000000</v>
      </c>
      <c r="G60" s="228">
        <v>3374</v>
      </c>
      <c r="H60" s="141" t="s">
        <v>866</v>
      </c>
    </row>
    <row r="61" spans="1:8" x14ac:dyDescent="0.25">
      <c r="A61" s="121">
        <v>44165</v>
      </c>
      <c r="B61" s="122" t="s">
        <v>1399</v>
      </c>
      <c r="C61" s="142">
        <v>1112001</v>
      </c>
      <c r="D61" s="126" t="s">
        <v>82</v>
      </c>
      <c r="F61" s="218">
        <v>53177710.880000003</v>
      </c>
      <c r="G61" s="228">
        <v>3398</v>
      </c>
      <c r="H61" s="141" t="s">
        <v>866</v>
      </c>
    </row>
    <row r="62" spans="1:8" x14ac:dyDescent="0.25">
      <c r="A62" s="121">
        <v>44165</v>
      </c>
      <c r="B62" s="122" t="s">
        <v>1399</v>
      </c>
      <c r="C62" s="142">
        <v>1112001</v>
      </c>
      <c r="D62" s="126" t="s">
        <v>31</v>
      </c>
      <c r="F62" s="218">
        <v>543642159.77999997</v>
      </c>
      <c r="G62" s="228">
        <v>3420</v>
      </c>
      <c r="H62" s="141" t="s">
        <v>866</v>
      </c>
    </row>
    <row r="63" spans="1:8" x14ac:dyDescent="0.25">
      <c r="A63" s="121">
        <v>44165</v>
      </c>
      <c r="B63" s="122" t="s">
        <v>1399</v>
      </c>
      <c r="C63" s="142">
        <v>1112001</v>
      </c>
      <c r="D63" s="126" t="s">
        <v>26</v>
      </c>
      <c r="F63" s="218">
        <v>70000000</v>
      </c>
      <c r="G63" s="228">
        <v>3514</v>
      </c>
      <c r="H63" s="141" t="s">
        <v>866</v>
      </c>
    </row>
    <row r="64" spans="1:8" x14ac:dyDescent="0.25">
      <c r="A64" s="121">
        <v>44165</v>
      </c>
      <c r="B64" s="122" t="s">
        <v>1399</v>
      </c>
      <c r="C64" s="149" t="s">
        <v>126</v>
      </c>
      <c r="D64" s="127" t="s">
        <v>1377</v>
      </c>
      <c r="E64" s="218">
        <v>10000000</v>
      </c>
      <c r="G64" s="228">
        <v>3386</v>
      </c>
      <c r="H64" s="61" t="s">
        <v>1361</v>
      </c>
    </row>
    <row r="65" spans="1:8" x14ac:dyDescent="0.25">
      <c r="A65" s="121">
        <v>44165</v>
      </c>
      <c r="B65" s="122" t="s">
        <v>1399</v>
      </c>
      <c r="C65" s="149" t="s">
        <v>126</v>
      </c>
      <c r="D65" s="127" t="s">
        <v>1375</v>
      </c>
      <c r="E65" s="218">
        <v>26588855.440000001</v>
      </c>
      <c r="G65" s="228">
        <v>3400</v>
      </c>
      <c r="H65" s="61" t="s">
        <v>1361</v>
      </c>
    </row>
    <row r="66" spans="1:8" x14ac:dyDescent="0.25">
      <c r="A66" s="121">
        <v>44165</v>
      </c>
      <c r="B66" s="122" t="s">
        <v>1399</v>
      </c>
      <c r="C66" s="142">
        <v>1112001</v>
      </c>
      <c r="D66" s="126" t="s">
        <v>81</v>
      </c>
      <c r="F66" s="218">
        <v>10000000</v>
      </c>
      <c r="G66" s="228">
        <v>3386</v>
      </c>
      <c r="H66" s="141" t="s">
        <v>866</v>
      </c>
    </row>
    <row r="67" spans="1:8" x14ac:dyDescent="0.25">
      <c r="A67" s="121">
        <v>44165</v>
      </c>
      <c r="B67" s="122" t="s">
        <v>1399</v>
      </c>
      <c r="C67" s="142">
        <v>1112001</v>
      </c>
      <c r="D67" s="126" t="s">
        <v>82</v>
      </c>
      <c r="F67" s="218">
        <v>26588855.440000001</v>
      </c>
      <c r="G67" s="228">
        <v>3400</v>
      </c>
      <c r="H67" s="141" t="s">
        <v>866</v>
      </c>
    </row>
    <row r="68" spans="1:8" x14ac:dyDescent="0.25">
      <c r="A68" s="121">
        <v>44165</v>
      </c>
      <c r="B68" s="122" t="s">
        <v>1399</v>
      </c>
      <c r="C68" s="150" t="s">
        <v>130</v>
      </c>
      <c r="D68" s="127" t="s">
        <v>1378</v>
      </c>
      <c r="E68" s="218">
        <v>218620622.90000001</v>
      </c>
      <c r="G68" s="228">
        <v>3370</v>
      </c>
      <c r="H68" s="61" t="s">
        <v>1361</v>
      </c>
    </row>
    <row r="69" spans="1:8" x14ac:dyDescent="0.25">
      <c r="A69" s="121">
        <v>44165</v>
      </c>
      <c r="B69" s="122" t="s">
        <v>1399</v>
      </c>
      <c r="C69" s="142">
        <v>1112001</v>
      </c>
      <c r="D69" s="126" t="s">
        <v>77</v>
      </c>
      <c r="F69" s="218">
        <v>218620622.90000001</v>
      </c>
      <c r="G69" s="228">
        <v>3370</v>
      </c>
      <c r="H69" s="141" t="s">
        <v>866</v>
      </c>
    </row>
    <row r="70" spans="1:8" x14ac:dyDescent="0.25">
      <c r="A70" s="121">
        <v>44165</v>
      </c>
      <c r="B70" s="122" t="s">
        <v>1399</v>
      </c>
      <c r="C70" s="150" t="s">
        <v>130</v>
      </c>
      <c r="D70" s="127" t="s">
        <v>1382</v>
      </c>
      <c r="E70" s="218">
        <v>26588855.440000001</v>
      </c>
      <c r="G70" s="228">
        <v>3396</v>
      </c>
      <c r="H70" s="61" t="s">
        <v>1361</v>
      </c>
    </row>
    <row r="71" spans="1:8" x14ac:dyDescent="0.25">
      <c r="A71" s="121">
        <v>44165</v>
      </c>
      <c r="B71" s="122" t="s">
        <v>1399</v>
      </c>
      <c r="C71" s="142">
        <v>1112001</v>
      </c>
      <c r="D71" s="126" t="s">
        <v>82</v>
      </c>
      <c r="F71" s="218">
        <v>26588855.440000001</v>
      </c>
      <c r="G71" s="228">
        <v>3396</v>
      </c>
      <c r="H71" s="61" t="s">
        <v>866</v>
      </c>
    </row>
    <row r="72" spans="1:8" x14ac:dyDescent="0.25">
      <c r="A72" s="121">
        <v>44165</v>
      </c>
      <c r="B72" s="122" t="s">
        <v>1399</v>
      </c>
      <c r="C72" s="67">
        <v>1133001</v>
      </c>
      <c r="D72" s="138" t="s">
        <v>1383</v>
      </c>
      <c r="E72" s="217">
        <v>75883315.950000003</v>
      </c>
      <c r="G72" s="227">
        <v>3108</v>
      </c>
      <c r="H72" s="61" t="s">
        <v>1084</v>
      </c>
    </row>
    <row r="73" spans="1:8" x14ac:dyDescent="0.25">
      <c r="A73" s="121">
        <v>44165</v>
      </c>
      <c r="B73" s="122" t="s">
        <v>1399</v>
      </c>
      <c r="C73" s="67">
        <v>1112001</v>
      </c>
      <c r="D73" s="172" t="s">
        <v>37</v>
      </c>
      <c r="F73" s="217">
        <v>75883315.950000003</v>
      </c>
      <c r="G73" s="227">
        <v>3108</v>
      </c>
      <c r="H73" s="61" t="s">
        <v>866</v>
      </c>
    </row>
    <row r="74" spans="1:8" x14ac:dyDescent="0.25">
      <c r="A74" s="121">
        <v>44165</v>
      </c>
      <c r="B74" s="122" t="s">
        <v>1399</v>
      </c>
      <c r="C74" s="67">
        <v>1133001</v>
      </c>
      <c r="D74" s="127" t="s">
        <v>1385</v>
      </c>
      <c r="E74" s="217">
        <v>90253422.840000004</v>
      </c>
      <c r="G74" s="227">
        <v>3197</v>
      </c>
      <c r="H74" s="61" t="s">
        <v>1084</v>
      </c>
    </row>
    <row r="75" spans="1:8" x14ac:dyDescent="0.25">
      <c r="A75" s="121">
        <v>44165</v>
      </c>
      <c r="B75" s="122" t="s">
        <v>1399</v>
      </c>
      <c r="C75" s="67">
        <v>1112001</v>
      </c>
      <c r="D75" s="155" t="s">
        <v>66</v>
      </c>
      <c r="F75" s="217">
        <v>90253422.840000004</v>
      </c>
      <c r="G75" s="227">
        <v>3197</v>
      </c>
      <c r="H75" s="61" t="s">
        <v>866</v>
      </c>
    </row>
    <row r="76" spans="1:8" x14ac:dyDescent="0.25">
      <c r="A76" s="121">
        <v>44165</v>
      </c>
      <c r="B76" s="122" t="s">
        <v>1399</v>
      </c>
      <c r="C76" s="67">
        <v>1133001</v>
      </c>
      <c r="D76" s="138" t="s">
        <v>1386</v>
      </c>
      <c r="E76" s="217">
        <v>17829765.41</v>
      </c>
      <c r="G76" s="227">
        <v>3304</v>
      </c>
      <c r="H76" s="61" t="s">
        <v>1084</v>
      </c>
    </row>
    <row r="77" spans="1:8" x14ac:dyDescent="0.25">
      <c r="A77" s="121">
        <v>44165</v>
      </c>
      <c r="B77" s="122" t="s">
        <v>1399</v>
      </c>
      <c r="C77" s="67">
        <v>1133001</v>
      </c>
      <c r="D77" s="138" t="s">
        <v>1387</v>
      </c>
      <c r="E77" s="217">
        <v>90639463.799999997</v>
      </c>
      <c r="G77" s="227">
        <v>3302</v>
      </c>
      <c r="H77" s="61" t="s">
        <v>1084</v>
      </c>
    </row>
    <row r="78" spans="1:8" x14ac:dyDescent="0.25">
      <c r="A78" s="121">
        <v>44165</v>
      </c>
      <c r="B78" s="122" t="s">
        <v>1399</v>
      </c>
      <c r="C78" s="67">
        <v>1112001</v>
      </c>
      <c r="D78" s="155" t="s">
        <v>70</v>
      </c>
      <c r="F78" s="217">
        <v>17829765.41</v>
      </c>
      <c r="G78" s="227">
        <v>3304</v>
      </c>
      <c r="H78" s="61" t="s">
        <v>866</v>
      </c>
    </row>
    <row r="79" spans="1:8" x14ac:dyDescent="0.25">
      <c r="A79" s="121">
        <v>44165</v>
      </c>
      <c r="B79" s="122" t="s">
        <v>1399</v>
      </c>
      <c r="C79" s="67">
        <v>1112001</v>
      </c>
      <c r="D79" s="155" t="s">
        <v>69</v>
      </c>
      <c r="F79" s="217">
        <v>90639463.799999997</v>
      </c>
      <c r="G79" s="227">
        <v>3302</v>
      </c>
      <c r="H79" s="61" t="s">
        <v>866</v>
      </c>
    </row>
    <row r="80" spans="1:8" x14ac:dyDescent="0.25">
      <c r="A80" s="121">
        <v>44165</v>
      </c>
      <c r="B80" s="122" t="s">
        <v>1399</v>
      </c>
      <c r="C80" s="149" t="s">
        <v>126</v>
      </c>
      <c r="D80" s="127" t="s">
        <v>1388</v>
      </c>
      <c r="E80" s="217">
        <v>115614798.05</v>
      </c>
      <c r="G80" s="227">
        <v>3330</v>
      </c>
      <c r="H80" s="61" t="s">
        <v>1084</v>
      </c>
    </row>
    <row r="81" spans="1:8" x14ac:dyDescent="0.25">
      <c r="A81" s="121">
        <v>44165</v>
      </c>
      <c r="B81" s="122" t="s">
        <v>1399</v>
      </c>
      <c r="C81" s="67">
        <v>1112001</v>
      </c>
      <c r="D81" s="155" t="s">
        <v>26</v>
      </c>
      <c r="F81" s="217">
        <v>115614798.05</v>
      </c>
      <c r="G81" s="227">
        <v>3330</v>
      </c>
      <c r="H81" s="61" t="s">
        <v>866</v>
      </c>
    </row>
    <row r="82" spans="1:8" x14ac:dyDescent="0.25">
      <c r="A82" s="121">
        <v>44165</v>
      </c>
      <c r="B82" s="122" t="s">
        <v>1399</v>
      </c>
      <c r="C82" s="67">
        <v>1133001</v>
      </c>
      <c r="D82" s="127" t="s">
        <v>1389</v>
      </c>
      <c r="E82" s="125">
        <v>153575491.44999999</v>
      </c>
      <c r="G82" s="227">
        <v>3346</v>
      </c>
      <c r="H82" s="61" t="s">
        <v>1084</v>
      </c>
    </row>
    <row r="83" spans="1:8" x14ac:dyDescent="0.25">
      <c r="A83" s="121">
        <v>44165</v>
      </c>
      <c r="B83" s="122" t="s">
        <v>1399</v>
      </c>
      <c r="C83" s="67">
        <v>1112001</v>
      </c>
      <c r="D83" s="155" t="s">
        <v>26</v>
      </c>
      <c r="E83" s="125"/>
      <c r="F83" s="125">
        <v>153575491.44999999</v>
      </c>
      <c r="G83" s="227">
        <v>3346</v>
      </c>
      <c r="H83" s="61" t="s">
        <v>866</v>
      </c>
    </row>
    <row r="84" spans="1:8" x14ac:dyDescent="0.25">
      <c r="A84" s="121">
        <v>44165</v>
      </c>
      <c r="B84" s="122" t="s">
        <v>1399</v>
      </c>
      <c r="C84" s="67">
        <v>1133001</v>
      </c>
      <c r="D84" s="127" t="s">
        <v>1390</v>
      </c>
      <c r="E84" s="217">
        <v>20759979.800000001</v>
      </c>
      <c r="G84" s="227">
        <v>3394</v>
      </c>
      <c r="H84" s="61" t="s">
        <v>1084</v>
      </c>
    </row>
    <row r="85" spans="1:8" x14ac:dyDescent="0.25">
      <c r="A85" s="121">
        <v>44165</v>
      </c>
      <c r="B85" s="122" t="s">
        <v>1399</v>
      </c>
      <c r="C85" s="67">
        <v>1112001</v>
      </c>
      <c r="D85" s="155" t="s">
        <v>36</v>
      </c>
      <c r="F85" s="217">
        <v>20759979.800000001</v>
      </c>
      <c r="G85" s="227">
        <v>3394</v>
      </c>
      <c r="H85" s="61" t="s">
        <v>866</v>
      </c>
    </row>
    <row r="86" spans="1:8" x14ac:dyDescent="0.25">
      <c r="A86" s="121">
        <v>44165</v>
      </c>
      <c r="B86" s="122" t="s">
        <v>1399</v>
      </c>
      <c r="C86" s="149" t="s">
        <v>128</v>
      </c>
      <c r="D86" s="138" t="s">
        <v>1391</v>
      </c>
      <c r="E86" s="218">
        <v>23350000</v>
      </c>
      <c r="G86" s="228">
        <v>3382</v>
      </c>
      <c r="H86" s="61" t="s">
        <v>1084</v>
      </c>
    </row>
    <row r="87" spans="1:8" x14ac:dyDescent="0.25">
      <c r="A87" s="121">
        <v>44165</v>
      </c>
      <c r="B87" s="122" t="s">
        <v>1399</v>
      </c>
      <c r="C87" s="149" t="s">
        <v>128</v>
      </c>
      <c r="D87" s="138" t="s">
        <v>1392</v>
      </c>
      <c r="E87" s="218">
        <v>27325000</v>
      </c>
      <c r="G87" s="228">
        <v>3384</v>
      </c>
      <c r="H87" s="61" t="s">
        <v>1084</v>
      </c>
    </row>
    <row r="88" spans="1:8" x14ac:dyDescent="0.25">
      <c r="A88" s="121">
        <v>44165</v>
      </c>
      <c r="B88" s="122" t="s">
        <v>1399</v>
      </c>
      <c r="C88" s="67">
        <v>1112001</v>
      </c>
      <c r="D88" s="126" t="s">
        <v>80</v>
      </c>
      <c r="F88" s="218">
        <v>23350000</v>
      </c>
      <c r="G88" s="228">
        <v>3382</v>
      </c>
      <c r="H88" s="61" t="s">
        <v>866</v>
      </c>
    </row>
    <row r="89" spans="1:8" x14ac:dyDescent="0.25">
      <c r="A89" s="121">
        <v>44165</v>
      </c>
      <c r="B89" s="122" t="s">
        <v>1399</v>
      </c>
      <c r="C89" s="67">
        <v>1112001</v>
      </c>
      <c r="D89" s="126" t="s">
        <v>27</v>
      </c>
      <c r="F89" s="218">
        <v>27325000</v>
      </c>
      <c r="G89" s="228">
        <v>3384</v>
      </c>
      <c r="H89" s="61" t="s">
        <v>866</v>
      </c>
    </row>
    <row r="90" spans="1:8" x14ac:dyDescent="0.25">
      <c r="A90" s="121">
        <v>44165</v>
      </c>
      <c r="B90" s="122" t="s">
        <v>1399</v>
      </c>
      <c r="C90" s="67">
        <v>1133001</v>
      </c>
      <c r="D90" s="180" t="s">
        <v>1393</v>
      </c>
      <c r="E90" s="217">
        <v>34570818.18</v>
      </c>
      <c r="G90" s="227">
        <v>3052</v>
      </c>
      <c r="H90" s="61" t="s">
        <v>1084</v>
      </c>
    </row>
    <row r="91" spans="1:8" x14ac:dyDescent="0.25">
      <c r="A91" s="121">
        <v>44165</v>
      </c>
      <c r="B91" s="122" t="s">
        <v>1399</v>
      </c>
      <c r="C91" s="67">
        <v>1112001</v>
      </c>
      <c r="D91" s="155" t="s">
        <v>26</v>
      </c>
      <c r="F91" s="217">
        <v>34570818.18</v>
      </c>
      <c r="G91" s="227">
        <v>3052</v>
      </c>
      <c r="H91" s="61" t="s">
        <v>866</v>
      </c>
    </row>
    <row r="92" spans="1:8" x14ac:dyDescent="0.25">
      <c r="A92" s="121">
        <v>44165</v>
      </c>
      <c r="B92" s="122" t="s">
        <v>1399</v>
      </c>
      <c r="C92" s="67">
        <v>1133001</v>
      </c>
      <c r="D92" s="180" t="s">
        <v>1394</v>
      </c>
      <c r="E92" s="217">
        <v>199034020.13999999</v>
      </c>
      <c r="G92" s="227">
        <v>3424</v>
      </c>
      <c r="H92" s="61" t="s">
        <v>1084</v>
      </c>
    </row>
    <row r="93" spans="1:8" x14ac:dyDescent="0.25">
      <c r="A93" s="121">
        <v>44165</v>
      </c>
      <c r="B93" s="122" t="s">
        <v>1399</v>
      </c>
      <c r="C93" s="67">
        <v>1112001</v>
      </c>
      <c r="D93" s="155" t="s">
        <v>26</v>
      </c>
      <c r="F93" s="217">
        <v>199034020.13999999</v>
      </c>
      <c r="G93" s="227">
        <v>3424</v>
      </c>
      <c r="H93" s="61" t="s">
        <v>866</v>
      </c>
    </row>
    <row r="94" spans="1:8" x14ac:dyDescent="0.25">
      <c r="A94" s="121">
        <v>44165</v>
      </c>
      <c r="B94" s="122" t="s">
        <v>1399</v>
      </c>
      <c r="C94" s="67">
        <v>1133001</v>
      </c>
      <c r="D94" s="173" t="s">
        <v>1395</v>
      </c>
      <c r="E94" s="218">
        <v>11400000</v>
      </c>
      <c r="G94" s="227">
        <v>3507</v>
      </c>
      <c r="H94" s="61" t="s">
        <v>1084</v>
      </c>
    </row>
    <row r="95" spans="1:8" x14ac:dyDescent="0.25">
      <c r="A95" s="121">
        <v>44165</v>
      </c>
      <c r="B95" s="122" t="s">
        <v>1399</v>
      </c>
      <c r="C95" s="67">
        <v>1112001</v>
      </c>
      <c r="D95" s="126" t="s">
        <v>24</v>
      </c>
      <c r="F95" s="218">
        <v>11400000</v>
      </c>
      <c r="G95" s="227">
        <v>3507</v>
      </c>
      <c r="H95" s="61" t="s">
        <v>866</v>
      </c>
    </row>
    <row r="96" spans="1:8" x14ac:dyDescent="0.25">
      <c r="A96" s="121">
        <v>44165</v>
      </c>
      <c r="B96" s="122" t="s">
        <v>1399</v>
      </c>
      <c r="C96" s="67">
        <v>1133001</v>
      </c>
      <c r="D96" s="173" t="s">
        <v>1396</v>
      </c>
      <c r="E96" s="218">
        <v>76492804.590000004</v>
      </c>
      <c r="G96" s="228">
        <v>3366</v>
      </c>
      <c r="H96" s="61" t="s">
        <v>1084</v>
      </c>
    </row>
    <row r="97" spans="1:8" x14ac:dyDescent="0.25">
      <c r="A97" s="121">
        <v>44165</v>
      </c>
      <c r="B97" s="122" t="s">
        <v>1399</v>
      </c>
      <c r="C97" s="67">
        <v>1112001</v>
      </c>
      <c r="D97" s="126" t="s">
        <v>31</v>
      </c>
      <c r="F97" s="218">
        <v>76492804.590000004</v>
      </c>
      <c r="G97" s="228">
        <v>3366</v>
      </c>
      <c r="H97" s="61" t="s">
        <v>866</v>
      </c>
    </row>
  </sheetData>
  <autoFilter ref="A1:I97">
    <sortState ref="A2:I55">
      <sortCondition ref="E1:E5"/>
    </sortState>
  </autoFilter>
  <pageMargins left="0.7" right="0.7" top="0.75" bottom="0.75" header="0.3" footer="0.3"/>
  <pageSetup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272"/>
  <sheetViews>
    <sheetView topLeftCell="A76" workbookViewId="0">
      <selection activeCell="I16" sqref="I15:I16"/>
    </sheetView>
  </sheetViews>
  <sheetFormatPr baseColWidth="10" defaultRowHeight="12.75" x14ac:dyDescent="0.2"/>
  <cols>
    <col min="1" max="5" width="12" style="235"/>
    <col min="6" max="6" width="97.33203125" style="235" bestFit="1" customWidth="1"/>
    <col min="7" max="8" width="19.1640625" style="235" bestFit="1" customWidth="1"/>
    <col min="9" max="9" width="38.5" style="235" bestFit="1" customWidth="1"/>
    <col min="10" max="16384" width="12" style="235"/>
  </cols>
  <sheetData>
    <row r="1" spans="1:9" x14ac:dyDescent="0.2">
      <c r="A1" s="232" t="s">
        <v>90</v>
      </c>
      <c r="B1" s="233"/>
      <c r="C1" s="233"/>
      <c r="D1" s="233"/>
      <c r="E1" s="233"/>
      <c r="F1" s="233"/>
      <c r="G1" s="233"/>
      <c r="H1" s="233"/>
      <c r="I1" s="234" t="s">
        <v>1648</v>
      </c>
    </row>
    <row r="2" spans="1:9" x14ac:dyDescent="0.2">
      <c r="A2" s="232" t="s">
        <v>843</v>
      </c>
      <c r="B2" s="233"/>
      <c r="C2" s="233"/>
      <c r="D2" s="233"/>
      <c r="E2" s="233"/>
      <c r="F2" s="233"/>
      <c r="G2" s="233"/>
      <c r="H2" s="233"/>
      <c r="I2" s="233"/>
    </row>
    <row r="4" spans="1:9" x14ac:dyDescent="0.2">
      <c r="A4" s="233"/>
      <c r="B4" s="233"/>
      <c r="C4" s="233"/>
      <c r="D4" s="236" t="s">
        <v>1400</v>
      </c>
      <c r="E4" s="233"/>
      <c r="F4" s="233"/>
      <c r="G4" s="233"/>
      <c r="H4" s="233"/>
      <c r="I4" s="233"/>
    </row>
    <row r="5" spans="1:9" x14ac:dyDescent="0.2">
      <c r="A5" s="233"/>
      <c r="B5" s="233"/>
      <c r="C5" s="233"/>
      <c r="D5" s="236" t="s">
        <v>1401</v>
      </c>
      <c r="E5" s="233"/>
      <c r="F5" s="233"/>
      <c r="G5" s="233"/>
      <c r="H5" s="233"/>
      <c r="I5" s="233"/>
    </row>
    <row r="6" spans="1:9" x14ac:dyDescent="0.2">
      <c r="A6" s="233"/>
      <c r="B6" s="233"/>
      <c r="C6" s="233"/>
      <c r="D6" s="236" t="s">
        <v>1402</v>
      </c>
      <c r="E6" s="233"/>
      <c r="F6" s="233"/>
      <c r="G6" s="233"/>
      <c r="H6" s="233"/>
      <c r="I6" s="233"/>
    </row>
    <row r="7" spans="1:9" x14ac:dyDescent="0.2">
      <c r="A7" s="237" t="s">
        <v>1403</v>
      </c>
      <c r="B7" s="237" t="s">
        <v>1404</v>
      </c>
      <c r="C7" s="238" t="s">
        <v>1405</v>
      </c>
      <c r="D7" s="237" t="s">
        <v>1406</v>
      </c>
      <c r="E7" s="237" t="s">
        <v>1407</v>
      </c>
      <c r="F7" s="237" t="s">
        <v>855</v>
      </c>
      <c r="G7" s="238" t="s">
        <v>1408</v>
      </c>
      <c r="H7" s="238" t="s">
        <v>1409</v>
      </c>
      <c r="I7" s="238" t="s">
        <v>1410</v>
      </c>
    </row>
    <row r="9" spans="1:9" x14ac:dyDescent="0.2">
      <c r="A9" s="232" t="s">
        <v>1411</v>
      </c>
      <c r="B9" s="233"/>
      <c r="C9" s="233"/>
      <c r="D9" s="233"/>
      <c r="E9" s="233"/>
      <c r="F9" s="232" t="s">
        <v>110</v>
      </c>
      <c r="G9" s="233"/>
      <c r="H9" s="234" t="s">
        <v>1412</v>
      </c>
      <c r="I9" s="239">
        <f>+'EDO CTA PROVINCIAL'!D1</f>
        <v>332340891.57999998</v>
      </c>
    </row>
    <row r="10" spans="1:9" x14ac:dyDescent="0.2">
      <c r="A10" s="232" t="s">
        <v>1413</v>
      </c>
      <c r="B10" s="232" t="s">
        <v>836</v>
      </c>
      <c r="C10" s="234" t="s">
        <v>865</v>
      </c>
      <c r="D10" s="233"/>
      <c r="E10" s="233"/>
      <c r="F10" s="232" t="s">
        <v>1414</v>
      </c>
      <c r="G10" s="239">
        <v>0</v>
      </c>
      <c r="H10" s="239">
        <v>22628586.190000001</v>
      </c>
      <c r="I10" s="239">
        <f>+I9+G10-H10</f>
        <v>309712305.38999999</v>
      </c>
    </row>
    <row r="11" spans="1:9" x14ac:dyDescent="0.2">
      <c r="A11" s="232" t="s">
        <v>1413</v>
      </c>
      <c r="B11" s="232" t="s">
        <v>836</v>
      </c>
      <c r="C11" s="234" t="s">
        <v>869</v>
      </c>
      <c r="D11" s="233"/>
      <c r="E11" s="233"/>
      <c r="F11" s="232" t="s">
        <v>1415</v>
      </c>
      <c r="G11" s="239">
        <v>12723391193.68</v>
      </c>
      <c r="H11" s="239">
        <v>0</v>
      </c>
      <c r="I11" s="239">
        <f t="shared" ref="I11:I74" si="0">+I10+G11-H11</f>
        <v>13033103499.07</v>
      </c>
    </row>
    <row r="12" spans="1:9" x14ac:dyDescent="0.2">
      <c r="A12" s="232" t="s">
        <v>1413</v>
      </c>
      <c r="B12" s="232" t="s">
        <v>837</v>
      </c>
      <c r="C12" s="234" t="s">
        <v>934</v>
      </c>
      <c r="D12" s="232" t="s">
        <v>866</v>
      </c>
      <c r="E12" s="232" t="s">
        <v>1416</v>
      </c>
      <c r="F12" s="232" t="s">
        <v>1417</v>
      </c>
      <c r="G12" s="239">
        <v>0</v>
      </c>
      <c r="H12" s="239">
        <v>1029375</v>
      </c>
      <c r="I12" s="239">
        <f t="shared" si="0"/>
        <v>13032074124.07</v>
      </c>
    </row>
    <row r="13" spans="1:9" x14ac:dyDescent="0.2">
      <c r="A13" s="232" t="s">
        <v>1413</v>
      </c>
      <c r="B13" s="232" t="s">
        <v>837</v>
      </c>
      <c r="C13" s="234" t="s">
        <v>937</v>
      </c>
      <c r="D13" s="232" t="s">
        <v>866</v>
      </c>
      <c r="E13" s="232" t="s">
        <v>1418</v>
      </c>
      <c r="F13" s="232" t="s">
        <v>1417</v>
      </c>
      <c r="G13" s="239">
        <v>0</v>
      </c>
      <c r="H13" s="239">
        <v>1132312.5</v>
      </c>
      <c r="I13" s="239">
        <f t="shared" si="0"/>
        <v>13030941811.57</v>
      </c>
    </row>
    <row r="14" spans="1:9" x14ac:dyDescent="0.2">
      <c r="A14" s="232" t="s">
        <v>1413</v>
      </c>
      <c r="B14" s="232" t="s">
        <v>837</v>
      </c>
      <c r="C14" s="234" t="s">
        <v>940</v>
      </c>
      <c r="D14" s="232" t="s">
        <v>866</v>
      </c>
      <c r="E14" s="232" t="s">
        <v>1419</v>
      </c>
      <c r="F14" s="232" t="s">
        <v>1417</v>
      </c>
      <c r="G14" s="239">
        <v>0</v>
      </c>
      <c r="H14" s="239">
        <v>1852875</v>
      </c>
      <c r="I14" s="239">
        <f t="shared" si="0"/>
        <v>13029088936.57</v>
      </c>
    </row>
    <row r="15" spans="1:9" x14ac:dyDescent="0.2">
      <c r="A15" s="232" t="s">
        <v>1413</v>
      </c>
      <c r="B15" s="232" t="s">
        <v>837</v>
      </c>
      <c r="C15" s="234" t="s">
        <v>943</v>
      </c>
      <c r="D15" s="232" t="s">
        <v>866</v>
      </c>
      <c r="E15" s="232" t="s">
        <v>1420</v>
      </c>
      <c r="F15" s="232" t="s">
        <v>1417</v>
      </c>
      <c r="G15" s="239">
        <v>0</v>
      </c>
      <c r="H15" s="239">
        <v>2920500</v>
      </c>
      <c r="I15" s="239">
        <f t="shared" si="0"/>
        <v>13026168436.57</v>
      </c>
    </row>
    <row r="16" spans="1:9" x14ac:dyDescent="0.2">
      <c r="A16" s="232" t="s">
        <v>1413</v>
      </c>
      <c r="B16" s="232" t="s">
        <v>837</v>
      </c>
      <c r="C16" s="234" t="s">
        <v>946</v>
      </c>
      <c r="D16" s="232" t="s">
        <v>866</v>
      </c>
      <c r="E16" s="232" t="s">
        <v>1421</v>
      </c>
      <c r="F16" s="232" t="s">
        <v>1422</v>
      </c>
      <c r="G16" s="239">
        <v>0</v>
      </c>
      <c r="H16" s="239">
        <v>187125</v>
      </c>
      <c r="I16" s="239">
        <f t="shared" si="0"/>
        <v>13025981311.57</v>
      </c>
    </row>
    <row r="17" spans="1:9" x14ac:dyDescent="0.2">
      <c r="A17" s="232" t="s">
        <v>1413</v>
      </c>
      <c r="B17" s="232" t="s">
        <v>837</v>
      </c>
      <c r="C17" s="234" t="s">
        <v>949</v>
      </c>
      <c r="D17" s="232" t="s">
        <v>866</v>
      </c>
      <c r="E17" s="232" t="s">
        <v>1423</v>
      </c>
      <c r="F17" s="232" t="s">
        <v>1424</v>
      </c>
      <c r="G17" s="239">
        <v>0</v>
      </c>
      <c r="H17" s="239">
        <v>224437.5</v>
      </c>
      <c r="I17" s="239">
        <f t="shared" si="0"/>
        <v>13025756874.07</v>
      </c>
    </row>
    <row r="18" spans="1:9" x14ac:dyDescent="0.2">
      <c r="A18" s="232" t="s">
        <v>1413</v>
      </c>
      <c r="B18" s="232" t="s">
        <v>837</v>
      </c>
      <c r="C18" s="234" t="s">
        <v>952</v>
      </c>
      <c r="D18" s="232" t="s">
        <v>866</v>
      </c>
      <c r="E18" s="232" t="s">
        <v>1425</v>
      </c>
      <c r="F18" s="232" t="s">
        <v>1426</v>
      </c>
      <c r="G18" s="239">
        <v>0</v>
      </c>
      <c r="H18" s="239">
        <v>280687.5</v>
      </c>
      <c r="I18" s="239">
        <f t="shared" si="0"/>
        <v>13025476186.57</v>
      </c>
    </row>
    <row r="19" spans="1:9" x14ac:dyDescent="0.2">
      <c r="A19" s="232" t="s">
        <v>1413</v>
      </c>
      <c r="B19" s="232" t="s">
        <v>837</v>
      </c>
      <c r="C19" s="234" t="s">
        <v>955</v>
      </c>
      <c r="D19" s="232" t="s">
        <v>866</v>
      </c>
      <c r="E19" s="232" t="s">
        <v>1427</v>
      </c>
      <c r="F19" s="232" t="s">
        <v>1428</v>
      </c>
      <c r="G19" s="239">
        <v>0</v>
      </c>
      <c r="H19" s="239">
        <v>308812.5</v>
      </c>
      <c r="I19" s="239">
        <f t="shared" si="0"/>
        <v>13025167374.07</v>
      </c>
    </row>
    <row r="20" spans="1:9" x14ac:dyDescent="0.2">
      <c r="A20" s="232" t="s">
        <v>1413</v>
      </c>
      <c r="B20" s="232" t="s">
        <v>837</v>
      </c>
      <c r="C20" s="234" t="s">
        <v>958</v>
      </c>
      <c r="D20" s="232" t="s">
        <v>866</v>
      </c>
      <c r="E20" s="232" t="s">
        <v>1429</v>
      </c>
      <c r="F20" s="232" t="s">
        <v>1430</v>
      </c>
      <c r="G20" s="239">
        <v>0</v>
      </c>
      <c r="H20" s="239">
        <v>308812.5</v>
      </c>
      <c r="I20" s="239">
        <f t="shared" si="0"/>
        <v>13024858561.57</v>
      </c>
    </row>
    <row r="21" spans="1:9" x14ac:dyDescent="0.2">
      <c r="A21" s="232" t="s">
        <v>1413</v>
      </c>
      <c r="B21" s="232" t="s">
        <v>837</v>
      </c>
      <c r="C21" s="234" t="s">
        <v>961</v>
      </c>
      <c r="D21" s="232" t="s">
        <v>866</v>
      </c>
      <c r="E21" s="232" t="s">
        <v>1431</v>
      </c>
      <c r="F21" s="232" t="s">
        <v>1432</v>
      </c>
      <c r="G21" s="239">
        <v>0</v>
      </c>
      <c r="H21" s="239">
        <v>365062.5</v>
      </c>
      <c r="I21" s="239">
        <f t="shared" si="0"/>
        <v>13024493499.07</v>
      </c>
    </row>
    <row r="22" spans="1:9" x14ac:dyDescent="0.2">
      <c r="A22" s="232" t="s">
        <v>1413</v>
      </c>
      <c r="B22" s="232" t="s">
        <v>837</v>
      </c>
      <c r="C22" s="234" t="s">
        <v>964</v>
      </c>
      <c r="D22" s="232" t="s">
        <v>866</v>
      </c>
      <c r="E22" s="232" t="s">
        <v>1433</v>
      </c>
      <c r="F22" s="232" t="s">
        <v>1434</v>
      </c>
      <c r="G22" s="239">
        <v>0</v>
      </c>
      <c r="H22" s="239">
        <v>365062.5</v>
      </c>
      <c r="I22" s="239">
        <f t="shared" si="0"/>
        <v>13024128436.57</v>
      </c>
    </row>
    <row r="23" spans="1:9" x14ac:dyDescent="0.2">
      <c r="A23" s="232" t="s">
        <v>1413</v>
      </c>
      <c r="B23" s="232" t="s">
        <v>837</v>
      </c>
      <c r="C23" s="234" t="s">
        <v>967</v>
      </c>
      <c r="D23" s="232" t="s">
        <v>866</v>
      </c>
      <c r="E23" s="232" t="s">
        <v>1435</v>
      </c>
      <c r="F23" s="232" t="s">
        <v>1436</v>
      </c>
      <c r="G23" s="239">
        <v>0</v>
      </c>
      <c r="H23" s="239">
        <v>420937.5</v>
      </c>
      <c r="I23" s="239">
        <f t="shared" si="0"/>
        <v>13023707499.07</v>
      </c>
    </row>
    <row r="24" spans="1:9" x14ac:dyDescent="0.2">
      <c r="A24" s="232" t="s">
        <v>1413</v>
      </c>
      <c r="B24" s="232" t="s">
        <v>837</v>
      </c>
      <c r="C24" s="234" t="s">
        <v>969</v>
      </c>
      <c r="D24" s="232" t="s">
        <v>866</v>
      </c>
      <c r="E24" s="232" t="s">
        <v>1437</v>
      </c>
      <c r="F24" s="232" t="s">
        <v>1438</v>
      </c>
      <c r="G24" s="239">
        <v>0</v>
      </c>
      <c r="H24" s="239">
        <v>514687.5</v>
      </c>
      <c r="I24" s="239">
        <f t="shared" si="0"/>
        <v>13023192811.57</v>
      </c>
    </row>
    <row r="25" spans="1:9" x14ac:dyDescent="0.2">
      <c r="A25" s="232" t="s">
        <v>1413</v>
      </c>
      <c r="B25" s="232" t="s">
        <v>837</v>
      </c>
      <c r="C25" s="234" t="s">
        <v>972</v>
      </c>
      <c r="D25" s="232" t="s">
        <v>866</v>
      </c>
      <c r="E25" s="232" t="s">
        <v>1439</v>
      </c>
      <c r="F25" s="232" t="s">
        <v>1440</v>
      </c>
      <c r="G25" s="239">
        <v>0</v>
      </c>
      <c r="H25" s="239">
        <v>617625</v>
      </c>
      <c r="I25" s="239">
        <f t="shared" si="0"/>
        <v>13022575186.57</v>
      </c>
    </row>
    <row r="26" spans="1:9" x14ac:dyDescent="0.2">
      <c r="A26" s="232" t="s">
        <v>1413</v>
      </c>
      <c r="B26" s="232" t="s">
        <v>837</v>
      </c>
      <c r="C26" s="234" t="s">
        <v>975</v>
      </c>
      <c r="D26" s="232" t="s">
        <v>866</v>
      </c>
      <c r="E26" s="232" t="s">
        <v>1441</v>
      </c>
      <c r="F26" s="232" t="s">
        <v>1442</v>
      </c>
      <c r="G26" s="239">
        <v>0</v>
      </c>
      <c r="H26" s="239">
        <v>617625</v>
      </c>
      <c r="I26" s="239">
        <f t="shared" si="0"/>
        <v>13021957561.57</v>
      </c>
    </row>
    <row r="27" spans="1:9" x14ac:dyDescent="0.2">
      <c r="A27" s="232" t="s">
        <v>1413</v>
      </c>
      <c r="B27" s="232" t="s">
        <v>837</v>
      </c>
      <c r="C27" s="234" t="s">
        <v>978</v>
      </c>
      <c r="D27" s="232" t="s">
        <v>866</v>
      </c>
      <c r="E27" s="232" t="s">
        <v>1443</v>
      </c>
      <c r="F27" s="232" t="s">
        <v>1444</v>
      </c>
      <c r="G27" s="239">
        <v>0</v>
      </c>
      <c r="H27" s="239">
        <v>841875</v>
      </c>
      <c r="I27" s="239">
        <f t="shared" si="0"/>
        <v>13021115686.57</v>
      </c>
    </row>
    <row r="28" spans="1:9" x14ac:dyDescent="0.2">
      <c r="A28" s="232" t="s">
        <v>1413</v>
      </c>
      <c r="B28" s="232" t="s">
        <v>837</v>
      </c>
      <c r="C28" s="234" t="s">
        <v>981</v>
      </c>
      <c r="D28" s="232" t="s">
        <v>866</v>
      </c>
      <c r="E28" s="232" t="s">
        <v>1445</v>
      </c>
      <c r="F28" s="232" t="s">
        <v>1446</v>
      </c>
      <c r="G28" s="239">
        <v>0</v>
      </c>
      <c r="H28" s="239">
        <v>842062.5</v>
      </c>
      <c r="I28" s="239">
        <f t="shared" si="0"/>
        <v>13020273624.07</v>
      </c>
    </row>
    <row r="29" spans="1:9" x14ac:dyDescent="0.2">
      <c r="A29" s="232" t="s">
        <v>1413</v>
      </c>
      <c r="B29" s="232" t="s">
        <v>837</v>
      </c>
      <c r="C29" s="234" t="s">
        <v>984</v>
      </c>
      <c r="D29" s="232" t="s">
        <v>866</v>
      </c>
      <c r="E29" s="232" t="s">
        <v>1447</v>
      </c>
      <c r="F29" s="232" t="s">
        <v>1448</v>
      </c>
      <c r="G29" s="239">
        <v>0</v>
      </c>
      <c r="H29" s="239">
        <v>1029187.5</v>
      </c>
      <c r="I29" s="239">
        <f t="shared" si="0"/>
        <v>13019244436.57</v>
      </c>
    </row>
    <row r="30" spans="1:9" x14ac:dyDescent="0.2">
      <c r="A30" s="232" t="s">
        <v>1413</v>
      </c>
      <c r="B30" s="232" t="s">
        <v>837</v>
      </c>
      <c r="C30" s="234" t="s">
        <v>987</v>
      </c>
      <c r="D30" s="232" t="s">
        <v>866</v>
      </c>
      <c r="E30" s="232" t="s">
        <v>1449</v>
      </c>
      <c r="F30" s="232" t="s">
        <v>1450</v>
      </c>
      <c r="G30" s="239">
        <v>0</v>
      </c>
      <c r="H30" s="239">
        <v>1029375</v>
      </c>
      <c r="I30" s="239">
        <f t="shared" si="0"/>
        <v>13018215061.57</v>
      </c>
    </row>
    <row r="31" spans="1:9" x14ac:dyDescent="0.2">
      <c r="A31" s="232" t="s">
        <v>1413</v>
      </c>
      <c r="B31" s="232" t="s">
        <v>837</v>
      </c>
      <c r="C31" s="234" t="s">
        <v>990</v>
      </c>
      <c r="D31" s="232" t="s">
        <v>866</v>
      </c>
      <c r="E31" s="232" t="s">
        <v>1451</v>
      </c>
      <c r="F31" s="232" t="s">
        <v>1452</v>
      </c>
      <c r="G31" s="239">
        <v>0</v>
      </c>
      <c r="H31" s="239">
        <v>1029375</v>
      </c>
      <c r="I31" s="239">
        <f t="shared" si="0"/>
        <v>13017185686.57</v>
      </c>
    </row>
    <row r="32" spans="1:9" x14ac:dyDescent="0.2">
      <c r="A32" s="232" t="s">
        <v>1413</v>
      </c>
      <c r="B32" s="232" t="s">
        <v>837</v>
      </c>
      <c r="C32" s="234" t="s">
        <v>993</v>
      </c>
      <c r="D32" s="232" t="s">
        <v>866</v>
      </c>
      <c r="E32" s="232" t="s">
        <v>1453</v>
      </c>
      <c r="F32" s="232" t="s">
        <v>1454</v>
      </c>
      <c r="G32" s="239">
        <v>0</v>
      </c>
      <c r="H32" s="239">
        <v>1235437.5</v>
      </c>
      <c r="I32" s="239">
        <f t="shared" si="0"/>
        <v>13015950249.07</v>
      </c>
    </row>
    <row r="33" spans="1:9" x14ac:dyDescent="0.2">
      <c r="A33" s="232" t="s">
        <v>1413</v>
      </c>
      <c r="B33" s="232" t="s">
        <v>837</v>
      </c>
      <c r="C33" s="234" t="s">
        <v>996</v>
      </c>
      <c r="D33" s="232" t="s">
        <v>866</v>
      </c>
      <c r="E33" s="232" t="s">
        <v>1455</v>
      </c>
      <c r="F33" s="232" t="s">
        <v>1456</v>
      </c>
      <c r="G33" s="239">
        <v>0</v>
      </c>
      <c r="H33" s="239">
        <v>1338562.5</v>
      </c>
      <c r="I33" s="239">
        <f t="shared" si="0"/>
        <v>13014611686.57</v>
      </c>
    </row>
    <row r="34" spans="1:9" x14ac:dyDescent="0.2">
      <c r="A34" s="232" t="s">
        <v>1413</v>
      </c>
      <c r="B34" s="232" t="s">
        <v>837</v>
      </c>
      <c r="C34" s="234" t="s">
        <v>999</v>
      </c>
      <c r="D34" s="232" t="s">
        <v>866</v>
      </c>
      <c r="E34" s="232" t="s">
        <v>1457</v>
      </c>
      <c r="F34" s="232" t="s">
        <v>1458</v>
      </c>
      <c r="G34" s="239">
        <v>0</v>
      </c>
      <c r="H34" s="239">
        <v>1852875</v>
      </c>
      <c r="I34" s="239">
        <f t="shared" si="0"/>
        <v>13012758811.57</v>
      </c>
    </row>
    <row r="35" spans="1:9" x14ac:dyDescent="0.2">
      <c r="A35" s="232" t="s">
        <v>1413</v>
      </c>
      <c r="B35" s="232" t="s">
        <v>837</v>
      </c>
      <c r="C35" s="234" t="s">
        <v>1002</v>
      </c>
      <c r="D35" s="232" t="s">
        <v>866</v>
      </c>
      <c r="E35" s="232" t="s">
        <v>1459</v>
      </c>
      <c r="F35" s="232" t="s">
        <v>1460</v>
      </c>
      <c r="G35" s="239">
        <v>0</v>
      </c>
      <c r="H35" s="239">
        <v>1852875</v>
      </c>
      <c r="I35" s="239">
        <f t="shared" si="0"/>
        <v>13010905936.57</v>
      </c>
    </row>
    <row r="36" spans="1:9" x14ac:dyDescent="0.2">
      <c r="A36" s="232" t="s">
        <v>1413</v>
      </c>
      <c r="B36" s="232" t="s">
        <v>837</v>
      </c>
      <c r="C36" s="234" t="s">
        <v>1004</v>
      </c>
      <c r="D36" s="232" t="s">
        <v>866</v>
      </c>
      <c r="E36" s="232" t="s">
        <v>1461</v>
      </c>
      <c r="F36" s="232" t="s">
        <v>1462</v>
      </c>
      <c r="G36" s="239">
        <v>0</v>
      </c>
      <c r="H36" s="239">
        <v>2021625</v>
      </c>
      <c r="I36" s="239">
        <f t="shared" si="0"/>
        <v>13008884311.57</v>
      </c>
    </row>
    <row r="37" spans="1:9" x14ac:dyDescent="0.2">
      <c r="A37" s="232" t="s">
        <v>1413</v>
      </c>
      <c r="B37" s="232" t="s">
        <v>837</v>
      </c>
      <c r="C37" s="234" t="s">
        <v>1007</v>
      </c>
      <c r="D37" s="232" t="s">
        <v>866</v>
      </c>
      <c r="E37" s="232" t="s">
        <v>1463</v>
      </c>
      <c r="F37" s="232" t="s">
        <v>1464</v>
      </c>
      <c r="G37" s="239">
        <v>0</v>
      </c>
      <c r="H37" s="239">
        <v>2021625</v>
      </c>
      <c r="I37" s="239">
        <f t="shared" si="0"/>
        <v>13006862686.57</v>
      </c>
    </row>
    <row r="38" spans="1:9" x14ac:dyDescent="0.2">
      <c r="A38" s="232" t="s">
        <v>1413</v>
      </c>
      <c r="B38" s="232" t="s">
        <v>837</v>
      </c>
      <c r="C38" s="234" t="s">
        <v>1010</v>
      </c>
      <c r="D38" s="232" t="s">
        <v>866</v>
      </c>
      <c r="E38" s="232" t="s">
        <v>1465</v>
      </c>
      <c r="F38" s="232" t="s">
        <v>1466</v>
      </c>
      <c r="G38" s="239">
        <v>0</v>
      </c>
      <c r="H38" s="239">
        <v>589312.5</v>
      </c>
      <c r="I38" s="239">
        <f t="shared" si="0"/>
        <v>13006273374.07</v>
      </c>
    </row>
    <row r="39" spans="1:9" x14ac:dyDescent="0.2">
      <c r="A39" s="232" t="s">
        <v>1413</v>
      </c>
      <c r="B39" s="232" t="s">
        <v>837</v>
      </c>
      <c r="C39" s="234" t="s">
        <v>1013</v>
      </c>
      <c r="D39" s="232" t="s">
        <v>866</v>
      </c>
      <c r="E39" s="232" t="s">
        <v>1467</v>
      </c>
      <c r="F39" s="232" t="s">
        <v>1417</v>
      </c>
      <c r="G39" s="239">
        <v>0</v>
      </c>
      <c r="H39" s="239">
        <v>4688500</v>
      </c>
      <c r="I39" s="239">
        <f t="shared" si="0"/>
        <v>13001584874.07</v>
      </c>
    </row>
    <row r="40" spans="1:9" x14ac:dyDescent="0.2">
      <c r="A40" s="232" t="s">
        <v>1413</v>
      </c>
      <c r="B40" s="232" t="s">
        <v>837</v>
      </c>
      <c r="C40" s="234" t="s">
        <v>1016</v>
      </c>
      <c r="D40" s="232" t="s">
        <v>866</v>
      </c>
      <c r="E40" s="232" t="s">
        <v>1468</v>
      </c>
      <c r="F40" s="232" t="s">
        <v>1417</v>
      </c>
      <c r="G40" s="239">
        <v>0</v>
      </c>
      <c r="H40" s="239">
        <v>6950000</v>
      </c>
      <c r="I40" s="239">
        <f t="shared" si="0"/>
        <v>12994634874.07</v>
      </c>
    </row>
    <row r="41" spans="1:9" x14ac:dyDescent="0.2">
      <c r="A41" s="232" t="s">
        <v>1413</v>
      </c>
      <c r="B41" s="232" t="s">
        <v>837</v>
      </c>
      <c r="C41" s="234" t="s">
        <v>1019</v>
      </c>
      <c r="D41" s="232" t="s">
        <v>866</v>
      </c>
      <c r="E41" s="232" t="s">
        <v>1469</v>
      </c>
      <c r="F41" s="232" t="s">
        <v>1417</v>
      </c>
      <c r="G41" s="239">
        <v>0</v>
      </c>
      <c r="H41" s="239">
        <v>7413333.3300000001</v>
      </c>
      <c r="I41" s="239">
        <f t="shared" si="0"/>
        <v>12987221540.74</v>
      </c>
    </row>
    <row r="42" spans="1:9" x14ac:dyDescent="0.2">
      <c r="A42" s="232" t="s">
        <v>1413</v>
      </c>
      <c r="B42" s="232" t="s">
        <v>837</v>
      </c>
      <c r="C42" s="234" t="s">
        <v>1022</v>
      </c>
      <c r="D42" s="232" t="s">
        <v>866</v>
      </c>
      <c r="E42" s="232" t="s">
        <v>1470</v>
      </c>
      <c r="F42" s="232" t="s">
        <v>1417</v>
      </c>
      <c r="G42" s="239">
        <v>0</v>
      </c>
      <c r="H42" s="239">
        <v>9973333.3300000001</v>
      </c>
      <c r="I42" s="239">
        <f t="shared" si="0"/>
        <v>12977248207.41</v>
      </c>
    </row>
    <row r="43" spans="1:9" x14ac:dyDescent="0.2">
      <c r="A43" s="232" t="s">
        <v>1413</v>
      </c>
      <c r="B43" s="232" t="s">
        <v>837</v>
      </c>
      <c r="C43" s="234" t="s">
        <v>1024</v>
      </c>
      <c r="D43" s="232" t="s">
        <v>866</v>
      </c>
      <c r="E43" s="232" t="s">
        <v>1471</v>
      </c>
      <c r="F43" s="232" t="s">
        <v>1417</v>
      </c>
      <c r="G43" s="239">
        <v>0</v>
      </c>
      <c r="H43" s="239">
        <v>539692.30000000005</v>
      </c>
      <c r="I43" s="239">
        <f t="shared" si="0"/>
        <v>12976708515.110001</v>
      </c>
    </row>
    <row r="44" spans="1:9" x14ac:dyDescent="0.2">
      <c r="A44" s="232" t="s">
        <v>1413</v>
      </c>
      <c r="B44" s="232" t="s">
        <v>837</v>
      </c>
      <c r="C44" s="234" t="s">
        <v>1027</v>
      </c>
      <c r="D44" s="232" t="s">
        <v>866</v>
      </c>
      <c r="E44" s="232" t="s">
        <v>1472</v>
      </c>
      <c r="F44" s="232" t="s">
        <v>1417</v>
      </c>
      <c r="G44" s="239">
        <v>0</v>
      </c>
      <c r="H44" s="239">
        <v>639692.29</v>
      </c>
      <c r="I44" s="239">
        <f t="shared" si="0"/>
        <v>12976068822.82</v>
      </c>
    </row>
    <row r="45" spans="1:9" x14ac:dyDescent="0.2">
      <c r="A45" s="232" t="s">
        <v>1413</v>
      </c>
      <c r="B45" s="232" t="s">
        <v>837</v>
      </c>
      <c r="C45" s="234" t="s">
        <v>1030</v>
      </c>
      <c r="D45" s="232" t="s">
        <v>866</v>
      </c>
      <c r="E45" s="232" t="s">
        <v>1473</v>
      </c>
      <c r="F45" s="232" t="s">
        <v>1417</v>
      </c>
      <c r="G45" s="239">
        <v>0</v>
      </c>
      <c r="H45" s="239">
        <v>704692.3</v>
      </c>
      <c r="I45" s="239">
        <f t="shared" si="0"/>
        <v>12975364130.52</v>
      </c>
    </row>
    <row r="46" spans="1:9" x14ac:dyDescent="0.2">
      <c r="A46" s="232" t="s">
        <v>1413</v>
      </c>
      <c r="B46" s="232" t="s">
        <v>837</v>
      </c>
      <c r="C46" s="234" t="s">
        <v>1033</v>
      </c>
      <c r="D46" s="232" t="s">
        <v>866</v>
      </c>
      <c r="E46" s="232" t="s">
        <v>1474</v>
      </c>
      <c r="F46" s="232" t="s">
        <v>1417</v>
      </c>
      <c r="G46" s="239">
        <v>0</v>
      </c>
      <c r="H46" s="239">
        <v>834692.3</v>
      </c>
      <c r="I46" s="239">
        <f t="shared" si="0"/>
        <v>12974529438.220001</v>
      </c>
    </row>
    <row r="47" spans="1:9" x14ac:dyDescent="0.2">
      <c r="A47" s="232" t="s">
        <v>1413</v>
      </c>
      <c r="B47" s="232" t="s">
        <v>837</v>
      </c>
      <c r="C47" s="234" t="s">
        <v>1036</v>
      </c>
      <c r="D47" s="232" t="s">
        <v>866</v>
      </c>
      <c r="E47" s="232" t="s">
        <v>1475</v>
      </c>
      <c r="F47" s="232" t="s">
        <v>1436</v>
      </c>
      <c r="G47" s="239">
        <v>0</v>
      </c>
      <c r="H47" s="239">
        <v>4550000</v>
      </c>
      <c r="I47" s="239">
        <f t="shared" si="0"/>
        <v>12969979438.220001</v>
      </c>
    </row>
    <row r="48" spans="1:9" x14ac:dyDescent="0.2">
      <c r="A48" s="232" t="s">
        <v>1413</v>
      </c>
      <c r="B48" s="232" t="s">
        <v>837</v>
      </c>
      <c r="C48" s="234" t="s">
        <v>1038</v>
      </c>
      <c r="D48" s="232" t="s">
        <v>866</v>
      </c>
      <c r="E48" s="232" t="s">
        <v>1476</v>
      </c>
      <c r="F48" s="232" t="s">
        <v>1444</v>
      </c>
      <c r="G48" s="239">
        <v>0</v>
      </c>
      <c r="H48" s="239">
        <v>4550000</v>
      </c>
      <c r="I48" s="239">
        <f t="shared" si="0"/>
        <v>12965429438.220001</v>
      </c>
    </row>
    <row r="49" spans="1:9" x14ac:dyDescent="0.2">
      <c r="A49" s="232" t="s">
        <v>1413</v>
      </c>
      <c r="B49" s="232" t="s">
        <v>837</v>
      </c>
      <c r="C49" s="234" t="s">
        <v>1041</v>
      </c>
      <c r="D49" s="232" t="s">
        <v>866</v>
      </c>
      <c r="E49" s="232" t="s">
        <v>1477</v>
      </c>
      <c r="F49" s="232" t="s">
        <v>1426</v>
      </c>
      <c r="G49" s="239">
        <v>0</v>
      </c>
      <c r="H49" s="239">
        <v>5750000</v>
      </c>
      <c r="I49" s="239">
        <f t="shared" si="0"/>
        <v>12959679438.220001</v>
      </c>
    </row>
    <row r="50" spans="1:9" x14ac:dyDescent="0.2">
      <c r="A50" s="232" t="s">
        <v>1413</v>
      </c>
      <c r="B50" s="232" t="s">
        <v>837</v>
      </c>
      <c r="C50" s="234" t="s">
        <v>1044</v>
      </c>
      <c r="D50" s="232" t="s">
        <v>866</v>
      </c>
      <c r="E50" s="232" t="s">
        <v>1478</v>
      </c>
      <c r="F50" s="232" t="s">
        <v>1446</v>
      </c>
      <c r="G50" s="239">
        <v>0</v>
      </c>
      <c r="H50" s="239">
        <v>5750000</v>
      </c>
      <c r="I50" s="239">
        <f t="shared" si="0"/>
        <v>12953929438.220001</v>
      </c>
    </row>
    <row r="51" spans="1:9" x14ac:dyDescent="0.2">
      <c r="A51" s="232" t="s">
        <v>1413</v>
      </c>
      <c r="B51" s="232" t="s">
        <v>837</v>
      </c>
      <c r="C51" s="234" t="s">
        <v>1047</v>
      </c>
      <c r="D51" s="232" t="s">
        <v>866</v>
      </c>
      <c r="E51" s="232" t="s">
        <v>1479</v>
      </c>
      <c r="F51" s="232" t="s">
        <v>1424</v>
      </c>
      <c r="G51" s="239">
        <v>0</v>
      </c>
      <c r="H51" s="239">
        <v>5750000</v>
      </c>
      <c r="I51" s="239">
        <f t="shared" si="0"/>
        <v>12948179438.220001</v>
      </c>
    </row>
    <row r="52" spans="1:9" x14ac:dyDescent="0.2">
      <c r="A52" s="232" t="s">
        <v>1413</v>
      </c>
      <c r="B52" s="232" t="s">
        <v>837</v>
      </c>
      <c r="C52" s="234" t="s">
        <v>1050</v>
      </c>
      <c r="D52" s="232" t="s">
        <v>866</v>
      </c>
      <c r="E52" s="232" t="s">
        <v>1480</v>
      </c>
      <c r="F52" s="232" t="s">
        <v>1428</v>
      </c>
      <c r="G52" s="239">
        <v>0</v>
      </c>
      <c r="H52" s="239">
        <v>6045400</v>
      </c>
      <c r="I52" s="239">
        <f t="shared" si="0"/>
        <v>12942134038.220001</v>
      </c>
    </row>
    <row r="53" spans="1:9" x14ac:dyDescent="0.2">
      <c r="A53" s="232" t="s">
        <v>1413</v>
      </c>
      <c r="B53" s="232" t="s">
        <v>837</v>
      </c>
      <c r="C53" s="234" t="s">
        <v>1053</v>
      </c>
      <c r="D53" s="232" t="s">
        <v>866</v>
      </c>
      <c r="E53" s="232" t="s">
        <v>1481</v>
      </c>
      <c r="F53" s="232" t="s">
        <v>1448</v>
      </c>
      <c r="G53" s="239">
        <v>0</v>
      </c>
      <c r="H53" s="239">
        <v>6133333.3300000001</v>
      </c>
      <c r="I53" s="239">
        <f t="shared" si="0"/>
        <v>12936000704.890001</v>
      </c>
    </row>
    <row r="54" spans="1:9" x14ac:dyDescent="0.2">
      <c r="A54" s="232" t="s">
        <v>1413</v>
      </c>
      <c r="B54" s="232" t="s">
        <v>837</v>
      </c>
      <c r="C54" s="234" t="s">
        <v>1056</v>
      </c>
      <c r="D54" s="232" t="s">
        <v>866</v>
      </c>
      <c r="E54" s="232" t="s">
        <v>1482</v>
      </c>
      <c r="F54" s="232" t="s">
        <v>1460</v>
      </c>
      <c r="G54" s="239">
        <v>0</v>
      </c>
      <c r="H54" s="239">
        <v>6846391.4400000004</v>
      </c>
      <c r="I54" s="239">
        <f t="shared" si="0"/>
        <v>12929154313.450001</v>
      </c>
    </row>
    <row r="55" spans="1:9" x14ac:dyDescent="0.2">
      <c r="A55" s="232" t="s">
        <v>1413</v>
      </c>
      <c r="B55" s="232" t="s">
        <v>837</v>
      </c>
      <c r="C55" s="234" t="s">
        <v>1059</v>
      </c>
      <c r="D55" s="232" t="s">
        <v>866</v>
      </c>
      <c r="E55" s="232" t="s">
        <v>1483</v>
      </c>
      <c r="F55" s="232" t="s">
        <v>1450</v>
      </c>
      <c r="G55" s="239">
        <v>0</v>
      </c>
      <c r="H55" s="239">
        <v>6950000</v>
      </c>
      <c r="I55" s="239">
        <f t="shared" si="0"/>
        <v>12922204313.450001</v>
      </c>
    </row>
    <row r="56" spans="1:9" x14ac:dyDescent="0.2">
      <c r="A56" s="232" t="s">
        <v>1413</v>
      </c>
      <c r="B56" s="232" t="s">
        <v>837</v>
      </c>
      <c r="C56" s="234" t="s">
        <v>1062</v>
      </c>
      <c r="D56" s="232" t="s">
        <v>866</v>
      </c>
      <c r="E56" s="232" t="s">
        <v>1484</v>
      </c>
      <c r="F56" s="232" t="s">
        <v>1438</v>
      </c>
      <c r="G56" s="239">
        <v>0</v>
      </c>
      <c r="H56" s="239">
        <v>6950000</v>
      </c>
      <c r="I56" s="239">
        <f t="shared" si="0"/>
        <v>12915254313.450001</v>
      </c>
    </row>
    <row r="57" spans="1:9" x14ac:dyDescent="0.2">
      <c r="A57" s="232" t="s">
        <v>1413</v>
      </c>
      <c r="B57" s="232" t="s">
        <v>837</v>
      </c>
      <c r="C57" s="234" t="s">
        <v>1065</v>
      </c>
      <c r="D57" s="232" t="s">
        <v>866</v>
      </c>
      <c r="E57" s="232" t="s">
        <v>1485</v>
      </c>
      <c r="F57" s="232" t="s">
        <v>1422</v>
      </c>
      <c r="G57" s="239">
        <v>0</v>
      </c>
      <c r="H57" s="239">
        <v>6950000</v>
      </c>
      <c r="I57" s="239">
        <f t="shared" si="0"/>
        <v>12908304313.450001</v>
      </c>
    </row>
    <row r="58" spans="1:9" x14ac:dyDescent="0.2">
      <c r="A58" s="232" t="s">
        <v>1413</v>
      </c>
      <c r="B58" s="232" t="s">
        <v>837</v>
      </c>
      <c r="C58" s="234" t="s">
        <v>1068</v>
      </c>
      <c r="D58" s="232" t="s">
        <v>866</v>
      </c>
      <c r="E58" s="232" t="s">
        <v>1486</v>
      </c>
      <c r="F58" s="232" t="s">
        <v>1440</v>
      </c>
      <c r="G58" s="239">
        <v>0</v>
      </c>
      <c r="H58" s="239">
        <v>6950000</v>
      </c>
      <c r="I58" s="239">
        <f t="shared" si="0"/>
        <v>12901354313.450001</v>
      </c>
    </row>
    <row r="59" spans="1:9" x14ac:dyDescent="0.2">
      <c r="A59" s="232" t="s">
        <v>1413</v>
      </c>
      <c r="B59" s="232" t="s">
        <v>837</v>
      </c>
      <c r="C59" s="234" t="s">
        <v>1071</v>
      </c>
      <c r="D59" s="232" t="s">
        <v>866</v>
      </c>
      <c r="E59" s="232" t="s">
        <v>1487</v>
      </c>
      <c r="F59" s="232" t="s">
        <v>1430</v>
      </c>
      <c r="G59" s="239">
        <v>0</v>
      </c>
      <c r="H59" s="239">
        <v>6950000</v>
      </c>
      <c r="I59" s="239">
        <f t="shared" si="0"/>
        <v>12894404313.450001</v>
      </c>
    </row>
    <row r="60" spans="1:9" x14ac:dyDescent="0.2">
      <c r="A60" s="232" t="s">
        <v>1413</v>
      </c>
      <c r="B60" s="232" t="s">
        <v>837</v>
      </c>
      <c r="C60" s="234" t="s">
        <v>1074</v>
      </c>
      <c r="D60" s="232" t="s">
        <v>866</v>
      </c>
      <c r="E60" s="232" t="s">
        <v>1488</v>
      </c>
      <c r="F60" s="232" t="s">
        <v>1442</v>
      </c>
      <c r="G60" s="239">
        <v>0</v>
      </c>
      <c r="H60" s="239">
        <v>6950000</v>
      </c>
      <c r="I60" s="239">
        <f t="shared" si="0"/>
        <v>12887454313.450001</v>
      </c>
    </row>
    <row r="61" spans="1:9" x14ac:dyDescent="0.2">
      <c r="A61" s="232" t="s">
        <v>1413</v>
      </c>
      <c r="B61" s="232" t="s">
        <v>837</v>
      </c>
      <c r="C61" s="234" t="s">
        <v>1077</v>
      </c>
      <c r="D61" s="232" t="s">
        <v>866</v>
      </c>
      <c r="E61" s="232" t="s">
        <v>1489</v>
      </c>
      <c r="F61" s="232" t="s">
        <v>1458</v>
      </c>
      <c r="G61" s="239">
        <v>0</v>
      </c>
      <c r="H61" s="239">
        <v>7413333.3300000001</v>
      </c>
      <c r="I61" s="239">
        <f t="shared" si="0"/>
        <v>12880040980.120001</v>
      </c>
    </row>
    <row r="62" spans="1:9" x14ac:dyDescent="0.2">
      <c r="A62" s="232" t="s">
        <v>1413</v>
      </c>
      <c r="B62" s="232" t="s">
        <v>837</v>
      </c>
      <c r="C62" s="234" t="s">
        <v>1081</v>
      </c>
      <c r="D62" s="232" t="s">
        <v>866</v>
      </c>
      <c r="E62" s="232" t="s">
        <v>1490</v>
      </c>
      <c r="F62" s="232" t="s">
        <v>1462</v>
      </c>
      <c r="G62" s="239">
        <v>0</v>
      </c>
      <c r="H62" s="239">
        <v>8150000</v>
      </c>
      <c r="I62" s="239">
        <f t="shared" si="0"/>
        <v>12871890980.120001</v>
      </c>
    </row>
    <row r="63" spans="1:9" x14ac:dyDescent="0.2">
      <c r="A63" s="232" t="s">
        <v>1413</v>
      </c>
      <c r="B63" s="232" t="s">
        <v>837</v>
      </c>
      <c r="C63" s="234" t="s">
        <v>1083</v>
      </c>
      <c r="D63" s="232" t="s">
        <v>866</v>
      </c>
      <c r="E63" s="232" t="s">
        <v>1491</v>
      </c>
      <c r="F63" s="232" t="s">
        <v>1464</v>
      </c>
      <c r="G63" s="239">
        <v>0</v>
      </c>
      <c r="H63" s="239">
        <v>8150000</v>
      </c>
      <c r="I63" s="239">
        <f t="shared" si="0"/>
        <v>12863740980.120001</v>
      </c>
    </row>
    <row r="64" spans="1:9" x14ac:dyDescent="0.2">
      <c r="A64" s="232" t="s">
        <v>1413</v>
      </c>
      <c r="B64" s="232" t="s">
        <v>837</v>
      </c>
      <c r="C64" s="234" t="s">
        <v>1086</v>
      </c>
      <c r="D64" s="232" t="s">
        <v>866</v>
      </c>
      <c r="E64" s="232" t="s">
        <v>1492</v>
      </c>
      <c r="F64" s="232" t="s">
        <v>1454</v>
      </c>
      <c r="G64" s="239">
        <v>0</v>
      </c>
      <c r="H64" s="239">
        <v>8693333.3300000001</v>
      </c>
      <c r="I64" s="239">
        <f t="shared" si="0"/>
        <v>12855047646.790001</v>
      </c>
    </row>
    <row r="65" spans="1:9" x14ac:dyDescent="0.2">
      <c r="A65" s="232" t="s">
        <v>1413</v>
      </c>
      <c r="B65" s="232" t="s">
        <v>837</v>
      </c>
      <c r="C65" s="234" t="s">
        <v>1088</v>
      </c>
      <c r="D65" s="232" t="s">
        <v>866</v>
      </c>
      <c r="E65" s="232" t="s">
        <v>1493</v>
      </c>
      <c r="F65" s="232" t="s">
        <v>1466</v>
      </c>
      <c r="G65" s="239">
        <v>0</v>
      </c>
      <c r="H65" s="239">
        <v>10596666.67</v>
      </c>
      <c r="I65" s="239">
        <f t="shared" si="0"/>
        <v>12844450980.120001</v>
      </c>
    </row>
    <row r="66" spans="1:9" x14ac:dyDescent="0.2">
      <c r="A66" s="232" t="s">
        <v>1413</v>
      </c>
      <c r="B66" s="232" t="s">
        <v>837</v>
      </c>
      <c r="C66" s="234" t="s">
        <v>1089</v>
      </c>
      <c r="D66" s="232" t="s">
        <v>866</v>
      </c>
      <c r="E66" s="232" t="s">
        <v>1494</v>
      </c>
      <c r="F66" s="232" t="s">
        <v>1432</v>
      </c>
      <c r="G66" s="239">
        <v>0</v>
      </c>
      <c r="H66" s="239">
        <v>10596666.67</v>
      </c>
      <c r="I66" s="239">
        <f t="shared" si="0"/>
        <v>12833854313.450001</v>
      </c>
    </row>
    <row r="67" spans="1:9" x14ac:dyDescent="0.2">
      <c r="A67" s="232" t="s">
        <v>1413</v>
      </c>
      <c r="B67" s="232" t="s">
        <v>837</v>
      </c>
      <c r="C67" s="234" t="s">
        <v>1091</v>
      </c>
      <c r="D67" s="232" t="s">
        <v>866</v>
      </c>
      <c r="E67" s="232" t="s">
        <v>1495</v>
      </c>
      <c r="F67" s="232" t="s">
        <v>1434</v>
      </c>
      <c r="G67" s="239">
        <v>0</v>
      </c>
      <c r="H67" s="239">
        <v>10596666.67</v>
      </c>
      <c r="I67" s="239">
        <f t="shared" si="0"/>
        <v>12823257646.780001</v>
      </c>
    </row>
    <row r="68" spans="1:9" x14ac:dyDescent="0.2">
      <c r="A68" s="232" t="s">
        <v>1413</v>
      </c>
      <c r="B68" s="232" t="s">
        <v>837</v>
      </c>
      <c r="C68" s="234" t="s">
        <v>1094</v>
      </c>
      <c r="D68" s="232" t="s">
        <v>866</v>
      </c>
      <c r="E68" s="232" t="s">
        <v>1496</v>
      </c>
      <c r="F68" s="232" t="s">
        <v>1456</v>
      </c>
      <c r="G68" s="239">
        <v>0</v>
      </c>
      <c r="H68" s="239">
        <v>10596666.67</v>
      </c>
      <c r="I68" s="239">
        <f t="shared" si="0"/>
        <v>12812660980.110001</v>
      </c>
    </row>
    <row r="69" spans="1:9" x14ac:dyDescent="0.2">
      <c r="A69" s="232" t="s">
        <v>1413</v>
      </c>
      <c r="B69" s="232" t="s">
        <v>837</v>
      </c>
      <c r="C69" s="234" t="s">
        <v>1095</v>
      </c>
      <c r="D69" s="232" t="s">
        <v>866</v>
      </c>
      <c r="E69" s="232" t="s">
        <v>1497</v>
      </c>
      <c r="F69" s="232" t="s">
        <v>1452</v>
      </c>
      <c r="G69" s="239">
        <v>0</v>
      </c>
      <c r="H69" s="239">
        <v>12325933.33</v>
      </c>
      <c r="I69" s="239">
        <f t="shared" si="0"/>
        <v>12800335046.780001</v>
      </c>
    </row>
    <row r="70" spans="1:9" x14ac:dyDescent="0.2">
      <c r="A70" s="232" t="s">
        <v>1413</v>
      </c>
      <c r="B70" s="232" t="s">
        <v>837</v>
      </c>
      <c r="C70" s="234" t="s">
        <v>1096</v>
      </c>
      <c r="D70" s="232" t="s">
        <v>866</v>
      </c>
      <c r="E70" s="232" t="s">
        <v>1498</v>
      </c>
      <c r="F70" s="232" t="s">
        <v>1462</v>
      </c>
      <c r="G70" s="239">
        <v>0</v>
      </c>
      <c r="H70" s="239">
        <v>589692.30000000005</v>
      </c>
      <c r="I70" s="239">
        <f t="shared" si="0"/>
        <v>12799745354.480001</v>
      </c>
    </row>
    <row r="71" spans="1:9" x14ac:dyDescent="0.2">
      <c r="A71" s="232" t="s">
        <v>1413</v>
      </c>
      <c r="B71" s="232" t="s">
        <v>837</v>
      </c>
      <c r="C71" s="234" t="s">
        <v>1097</v>
      </c>
      <c r="D71" s="232" t="s">
        <v>866</v>
      </c>
      <c r="E71" s="232" t="s">
        <v>1499</v>
      </c>
      <c r="F71" s="232" t="s">
        <v>1436</v>
      </c>
      <c r="G71" s="239">
        <v>0</v>
      </c>
      <c r="H71" s="239">
        <v>484692.3</v>
      </c>
      <c r="I71" s="239">
        <f t="shared" si="0"/>
        <v>12799260662.180002</v>
      </c>
    </row>
    <row r="72" spans="1:9" x14ac:dyDescent="0.2">
      <c r="A72" s="232" t="s">
        <v>1413</v>
      </c>
      <c r="B72" s="232" t="s">
        <v>837</v>
      </c>
      <c r="C72" s="234" t="s">
        <v>1098</v>
      </c>
      <c r="D72" s="232" t="s">
        <v>866</v>
      </c>
      <c r="E72" s="232" t="s">
        <v>1500</v>
      </c>
      <c r="F72" s="232" t="s">
        <v>1424</v>
      </c>
      <c r="G72" s="239">
        <v>0</v>
      </c>
      <c r="H72" s="239">
        <v>509692.3</v>
      </c>
      <c r="I72" s="239">
        <f t="shared" si="0"/>
        <v>12798750969.880003</v>
      </c>
    </row>
    <row r="73" spans="1:9" x14ac:dyDescent="0.2">
      <c r="A73" s="232" t="s">
        <v>1413</v>
      </c>
      <c r="B73" s="232" t="s">
        <v>837</v>
      </c>
      <c r="C73" s="234" t="s">
        <v>1099</v>
      </c>
      <c r="D73" s="232" t="s">
        <v>866</v>
      </c>
      <c r="E73" s="232" t="s">
        <v>1501</v>
      </c>
      <c r="F73" s="232" t="s">
        <v>1422</v>
      </c>
      <c r="G73" s="239">
        <v>0</v>
      </c>
      <c r="H73" s="239">
        <v>539692.30000000005</v>
      </c>
      <c r="I73" s="239">
        <f t="shared" si="0"/>
        <v>12798211277.580004</v>
      </c>
    </row>
    <row r="74" spans="1:9" x14ac:dyDescent="0.2">
      <c r="A74" s="232" t="s">
        <v>1413</v>
      </c>
      <c r="B74" s="232" t="s">
        <v>837</v>
      </c>
      <c r="C74" s="234" t="s">
        <v>1101</v>
      </c>
      <c r="D74" s="232" t="s">
        <v>866</v>
      </c>
      <c r="E74" s="232" t="s">
        <v>1502</v>
      </c>
      <c r="F74" s="232" t="s">
        <v>1440</v>
      </c>
      <c r="G74" s="239">
        <v>0</v>
      </c>
      <c r="H74" s="239">
        <v>539692.30000000005</v>
      </c>
      <c r="I74" s="239">
        <f t="shared" si="0"/>
        <v>12797671585.280005</v>
      </c>
    </row>
    <row r="75" spans="1:9" x14ac:dyDescent="0.2">
      <c r="A75" s="232" t="s">
        <v>1413</v>
      </c>
      <c r="B75" s="232" t="s">
        <v>837</v>
      </c>
      <c r="C75" s="234" t="s">
        <v>1102</v>
      </c>
      <c r="D75" s="232" t="s">
        <v>866</v>
      </c>
      <c r="E75" s="232" t="s">
        <v>1503</v>
      </c>
      <c r="F75" s="232" t="s">
        <v>1448</v>
      </c>
      <c r="G75" s="239">
        <v>0</v>
      </c>
      <c r="H75" s="239">
        <v>539692.30000000005</v>
      </c>
      <c r="I75" s="239">
        <f t="shared" ref="I75:I138" si="1">+I74+G75-H75</f>
        <v>12797131892.980005</v>
      </c>
    </row>
    <row r="76" spans="1:9" x14ac:dyDescent="0.2">
      <c r="A76" s="232" t="s">
        <v>1413</v>
      </c>
      <c r="B76" s="232" t="s">
        <v>837</v>
      </c>
      <c r="C76" s="234" t="s">
        <v>1103</v>
      </c>
      <c r="D76" s="232" t="s">
        <v>866</v>
      </c>
      <c r="E76" s="232" t="s">
        <v>1504</v>
      </c>
      <c r="F76" s="232" t="s">
        <v>1432</v>
      </c>
      <c r="G76" s="239">
        <v>0</v>
      </c>
      <c r="H76" s="239">
        <v>574692.30000000005</v>
      </c>
      <c r="I76" s="239">
        <f t="shared" si="1"/>
        <v>12796557200.680006</v>
      </c>
    </row>
    <row r="77" spans="1:9" x14ac:dyDescent="0.2">
      <c r="A77" s="232" t="s">
        <v>1413</v>
      </c>
      <c r="B77" s="232" t="s">
        <v>837</v>
      </c>
      <c r="C77" s="234" t="s">
        <v>1104</v>
      </c>
      <c r="D77" s="232" t="s">
        <v>866</v>
      </c>
      <c r="E77" s="232" t="s">
        <v>1505</v>
      </c>
      <c r="F77" s="232" t="s">
        <v>1444</v>
      </c>
      <c r="G77" s="239">
        <v>0</v>
      </c>
      <c r="H77" s="239">
        <v>574692.30000000005</v>
      </c>
      <c r="I77" s="239">
        <f t="shared" si="1"/>
        <v>12795982508.380007</v>
      </c>
    </row>
    <row r="78" spans="1:9" x14ac:dyDescent="0.2">
      <c r="A78" s="232" t="s">
        <v>1413</v>
      </c>
      <c r="B78" s="232" t="s">
        <v>837</v>
      </c>
      <c r="C78" s="234" t="s">
        <v>1105</v>
      </c>
      <c r="D78" s="232" t="s">
        <v>866</v>
      </c>
      <c r="E78" s="232" t="s">
        <v>1506</v>
      </c>
      <c r="F78" s="232" t="s">
        <v>1430</v>
      </c>
      <c r="G78" s="239">
        <v>0</v>
      </c>
      <c r="H78" s="239">
        <v>594692.30000000005</v>
      </c>
      <c r="I78" s="239">
        <f t="shared" si="1"/>
        <v>12795387816.080008</v>
      </c>
    </row>
    <row r="79" spans="1:9" x14ac:dyDescent="0.2">
      <c r="A79" s="232" t="s">
        <v>1413</v>
      </c>
      <c r="B79" s="232" t="s">
        <v>837</v>
      </c>
      <c r="C79" s="234" t="s">
        <v>1106</v>
      </c>
      <c r="D79" s="232" t="s">
        <v>866</v>
      </c>
      <c r="E79" s="232" t="s">
        <v>1507</v>
      </c>
      <c r="F79" s="232" t="s">
        <v>1458</v>
      </c>
      <c r="G79" s="239">
        <v>0</v>
      </c>
      <c r="H79" s="239">
        <v>639692.29</v>
      </c>
      <c r="I79" s="239">
        <f t="shared" si="1"/>
        <v>12794748123.790007</v>
      </c>
    </row>
    <row r="80" spans="1:9" x14ac:dyDescent="0.2">
      <c r="A80" s="232" t="s">
        <v>1413</v>
      </c>
      <c r="B80" s="232" t="s">
        <v>837</v>
      </c>
      <c r="C80" s="234" t="s">
        <v>1107</v>
      </c>
      <c r="D80" s="232" t="s">
        <v>866</v>
      </c>
      <c r="E80" s="232" t="s">
        <v>1508</v>
      </c>
      <c r="F80" s="232" t="s">
        <v>1426</v>
      </c>
      <c r="G80" s="239">
        <v>0</v>
      </c>
      <c r="H80" s="239">
        <v>639692.30000000005</v>
      </c>
      <c r="I80" s="239">
        <f t="shared" si="1"/>
        <v>12794108431.490007</v>
      </c>
    </row>
    <row r="81" spans="1:9" x14ac:dyDescent="0.2">
      <c r="A81" s="232" t="s">
        <v>1413</v>
      </c>
      <c r="B81" s="232" t="s">
        <v>837</v>
      </c>
      <c r="C81" s="234" t="s">
        <v>1108</v>
      </c>
      <c r="D81" s="232" t="s">
        <v>866</v>
      </c>
      <c r="E81" s="232" t="s">
        <v>1509</v>
      </c>
      <c r="F81" s="232" t="s">
        <v>1446</v>
      </c>
      <c r="G81" s="239">
        <v>0</v>
      </c>
      <c r="H81" s="239">
        <v>639692.30000000005</v>
      </c>
      <c r="I81" s="239">
        <f t="shared" si="1"/>
        <v>12793468739.190008</v>
      </c>
    </row>
    <row r="82" spans="1:9" x14ac:dyDescent="0.2">
      <c r="A82" s="232" t="s">
        <v>1413</v>
      </c>
      <c r="B82" s="232" t="s">
        <v>837</v>
      </c>
      <c r="C82" s="234" t="s">
        <v>1109</v>
      </c>
      <c r="D82" s="232" t="s">
        <v>866</v>
      </c>
      <c r="E82" s="232" t="s">
        <v>1510</v>
      </c>
      <c r="F82" s="232" t="s">
        <v>1454</v>
      </c>
      <c r="G82" s="239">
        <v>0</v>
      </c>
      <c r="H82" s="239">
        <v>669692.30000000005</v>
      </c>
      <c r="I82" s="239">
        <f t="shared" si="1"/>
        <v>12792799046.890009</v>
      </c>
    </row>
    <row r="83" spans="1:9" x14ac:dyDescent="0.2">
      <c r="A83" s="232" t="s">
        <v>1413</v>
      </c>
      <c r="B83" s="232" t="s">
        <v>837</v>
      </c>
      <c r="C83" s="234" t="s">
        <v>1110</v>
      </c>
      <c r="D83" s="232" t="s">
        <v>866</v>
      </c>
      <c r="E83" s="232" t="s">
        <v>1511</v>
      </c>
      <c r="F83" s="232" t="s">
        <v>1450</v>
      </c>
      <c r="G83" s="239">
        <v>0</v>
      </c>
      <c r="H83" s="239">
        <v>704692.3</v>
      </c>
      <c r="I83" s="239">
        <f t="shared" si="1"/>
        <v>12792094354.59001</v>
      </c>
    </row>
    <row r="84" spans="1:9" x14ac:dyDescent="0.2">
      <c r="A84" s="232" t="s">
        <v>1413</v>
      </c>
      <c r="B84" s="232" t="s">
        <v>837</v>
      </c>
      <c r="C84" s="234" t="s">
        <v>1111</v>
      </c>
      <c r="D84" s="232" t="s">
        <v>866</v>
      </c>
      <c r="E84" s="232" t="s">
        <v>1512</v>
      </c>
      <c r="F84" s="232" t="s">
        <v>1428</v>
      </c>
      <c r="G84" s="239">
        <v>0</v>
      </c>
      <c r="H84" s="239">
        <v>704692.3</v>
      </c>
      <c r="I84" s="239">
        <f t="shared" si="1"/>
        <v>12791389662.29001</v>
      </c>
    </row>
    <row r="85" spans="1:9" x14ac:dyDescent="0.2">
      <c r="A85" s="232" t="s">
        <v>1413</v>
      </c>
      <c r="B85" s="232" t="s">
        <v>837</v>
      </c>
      <c r="C85" s="234" t="s">
        <v>1112</v>
      </c>
      <c r="D85" s="232" t="s">
        <v>866</v>
      </c>
      <c r="E85" s="232" t="s">
        <v>1513</v>
      </c>
      <c r="F85" s="232" t="s">
        <v>1438</v>
      </c>
      <c r="G85" s="239">
        <v>0</v>
      </c>
      <c r="H85" s="239">
        <v>704692.3</v>
      </c>
      <c r="I85" s="239">
        <f t="shared" si="1"/>
        <v>12790684969.990011</v>
      </c>
    </row>
    <row r="86" spans="1:9" x14ac:dyDescent="0.2">
      <c r="A86" s="232" t="s">
        <v>1413</v>
      </c>
      <c r="B86" s="232" t="s">
        <v>837</v>
      </c>
      <c r="C86" s="234" t="s">
        <v>1113</v>
      </c>
      <c r="D86" s="232" t="s">
        <v>866</v>
      </c>
      <c r="E86" s="232" t="s">
        <v>1514</v>
      </c>
      <c r="F86" s="232" t="s">
        <v>1460</v>
      </c>
      <c r="G86" s="239">
        <v>0</v>
      </c>
      <c r="H86" s="239">
        <v>704692.3</v>
      </c>
      <c r="I86" s="239">
        <f t="shared" si="1"/>
        <v>12789980277.690012</v>
      </c>
    </row>
    <row r="87" spans="1:9" x14ac:dyDescent="0.2">
      <c r="A87" s="232" t="s">
        <v>1413</v>
      </c>
      <c r="B87" s="232" t="s">
        <v>837</v>
      </c>
      <c r="C87" s="234" t="s">
        <v>1114</v>
      </c>
      <c r="D87" s="232" t="s">
        <v>866</v>
      </c>
      <c r="E87" s="232" t="s">
        <v>1515</v>
      </c>
      <c r="F87" s="232" t="s">
        <v>1442</v>
      </c>
      <c r="G87" s="239">
        <v>0</v>
      </c>
      <c r="H87" s="239">
        <v>704692.3</v>
      </c>
      <c r="I87" s="239">
        <f t="shared" si="1"/>
        <v>12789275585.390013</v>
      </c>
    </row>
    <row r="88" spans="1:9" x14ac:dyDescent="0.2">
      <c r="A88" s="232" t="s">
        <v>1413</v>
      </c>
      <c r="B88" s="232" t="s">
        <v>837</v>
      </c>
      <c r="C88" s="234" t="s">
        <v>1115</v>
      </c>
      <c r="D88" s="232" t="s">
        <v>866</v>
      </c>
      <c r="E88" s="232" t="s">
        <v>1516</v>
      </c>
      <c r="F88" s="232" t="s">
        <v>1466</v>
      </c>
      <c r="G88" s="239">
        <v>0</v>
      </c>
      <c r="H88" s="239">
        <v>748025.62</v>
      </c>
      <c r="I88" s="239">
        <f t="shared" si="1"/>
        <v>12788527559.770012</v>
      </c>
    </row>
    <row r="89" spans="1:9" x14ac:dyDescent="0.2">
      <c r="A89" s="232" t="s">
        <v>1413</v>
      </c>
      <c r="B89" s="232" t="s">
        <v>837</v>
      </c>
      <c r="C89" s="234" t="s">
        <v>1117</v>
      </c>
      <c r="D89" s="232" t="s">
        <v>866</v>
      </c>
      <c r="E89" s="232" t="s">
        <v>1517</v>
      </c>
      <c r="F89" s="232" t="s">
        <v>1452</v>
      </c>
      <c r="G89" s="239">
        <v>0</v>
      </c>
      <c r="H89" s="239">
        <v>754692.3</v>
      </c>
      <c r="I89" s="239">
        <f t="shared" si="1"/>
        <v>12787772867.470013</v>
      </c>
    </row>
    <row r="90" spans="1:9" x14ac:dyDescent="0.2">
      <c r="A90" s="232" t="s">
        <v>1413</v>
      </c>
      <c r="B90" s="232" t="s">
        <v>837</v>
      </c>
      <c r="C90" s="234" t="s">
        <v>1119</v>
      </c>
      <c r="D90" s="232" t="s">
        <v>866</v>
      </c>
      <c r="E90" s="232" t="s">
        <v>1518</v>
      </c>
      <c r="F90" s="232" t="s">
        <v>1464</v>
      </c>
      <c r="G90" s="239">
        <v>0</v>
      </c>
      <c r="H90" s="239">
        <v>769692.3</v>
      </c>
      <c r="I90" s="239">
        <f t="shared" si="1"/>
        <v>12787003175.170013</v>
      </c>
    </row>
    <row r="91" spans="1:9" x14ac:dyDescent="0.2">
      <c r="A91" s="232" t="s">
        <v>1413</v>
      </c>
      <c r="B91" s="232" t="s">
        <v>837</v>
      </c>
      <c r="C91" s="234" t="s">
        <v>1120</v>
      </c>
      <c r="D91" s="232" t="s">
        <v>866</v>
      </c>
      <c r="E91" s="232" t="s">
        <v>1519</v>
      </c>
      <c r="F91" s="232" t="s">
        <v>1456</v>
      </c>
      <c r="G91" s="239">
        <v>0</v>
      </c>
      <c r="H91" s="239">
        <v>834692.3</v>
      </c>
      <c r="I91" s="239">
        <f t="shared" si="1"/>
        <v>12786168482.870014</v>
      </c>
    </row>
    <row r="92" spans="1:9" x14ac:dyDescent="0.2">
      <c r="A92" s="232" t="s">
        <v>1413</v>
      </c>
      <c r="B92" s="232" t="s">
        <v>837</v>
      </c>
      <c r="C92" s="234" t="s">
        <v>1123</v>
      </c>
      <c r="D92" s="232" t="s">
        <v>866</v>
      </c>
      <c r="E92" s="232" t="s">
        <v>1520</v>
      </c>
      <c r="F92" s="232" t="s">
        <v>1521</v>
      </c>
      <c r="G92" s="239">
        <v>0</v>
      </c>
      <c r="H92" s="239">
        <v>948025.63</v>
      </c>
      <c r="I92" s="239">
        <f t="shared" si="1"/>
        <v>12785220457.240015</v>
      </c>
    </row>
    <row r="93" spans="1:9" x14ac:dyDescent="0.2">
      <c r="A93" s="232" t="s">
        <v>1413</v>
      </c>
      <c r="B93" s="232" t="s">
        <v>837</v>
      </c>
      <c r="C93" s="234" t="s">
        <v>1124</v>
      </c>
      <c r="D93" s="232" t="s">
        <v>866</v>
      </c>
      <c r="E93" s="232" t="s">
        <v>1522</v>
      </c>
      <c r="F93" s="232" t="s">
        <v>1523</v>
      </c>
      <c r="G93" s="239">
        <v>0</v>
      </c>
      <c r="H93" s="239">
        <v>0.01</v>
      </c>
      <c r="I93" s="239">
        <f t="shared" si="1"/>
        <v>12785220457.230015</v>
      </c>
    </row>
    <row r="94" spans="1:9" x14ac:dyDescent="0.2">
      <c r="A94" s="232" t="s">
        <v>1413</v>
      </c>
      <c r="B94" s="232" t="s">
        <v>837</v>
      </c>
      <c r="C94" s="234" t="s">
        <v>1125</v>
      </c>
      <c r="D94" s="232" t="s">
        <v>866</v>
      </c>
      <c r="E94" s="232" t="s">
        <v>1524</v>
      </c>
      <c r="F94" s="232" t="s">
        <v>1417</v>
      </c>
      <c r="G94" s="239">
        <v>0</v>
      </c>
      <c r="H94" s="239">
        <v>13813333.33</v>
      </c>
      <c r="I94" s="239">
        <f t="shared" si="1"/>
        <v>12771407123.900015</v>
      </c>
    </row>
    <row r="95" spans="1:9" x14ac:dyDescent="0.2">
      <c r="A95" s="232" t="s">
        <v>1413</v>
      </c>
      <c r="B95" s="232" t="s">
        <v>837</v>
      </c>
      <c r="C95" s="234" t="s">
        <v>1126</v>
      </c>
      <c r="D95" s="232" t="s">
        <v>866</v>
      </c>
      <c r="E95" s="232" t="s">
        <v>1525</v>
      </c>
      <c r="F95" s="232" t="s">
        <v>1417</v>
      </c>
      <c r="G95" s="239">
        <v>0</v>
      </c>
      <c r="H95" s="239">
        <v>15540000</v>
      </c>
      <c r="I95" s="239">
        <f t="shared" si="1"/>
        <v>12755867123.900015</v>
      </c>
    </row>
    <row r="96" spans="1:9" x14ac:dyDescent="0.2">
      <c r="A96" s="232" t="s">
        <v>1413</v>
      </c>
      <c r="B96" s="232" t="s">
        <v>837</v>
      </c>
      <c r="C96" s="234" t="s">
        <v>1128</v>
      </c>
      <c r="D96" s="232" t="s">
        <v>866</v>
      </c>
      <c r="E96" s="232" t="s">
        <v>1526</v>
      </c>
      <c r="F96" s="232" t="s">
        <v>1417</v>
      </c>
      <c r="G96" s="239">
        <v>0</v>
      </c>
      <c r="H96" s="239">
        <v>19663333.329999998</v>
      </c>
      <c r="I96" s="239">
        <f t="shared" si="1"/>
        <v>12736203790.570015</v>
      </c>
    </row>
    <row r="97" spans="1:9" x14ac:dyDescent="0.2">
      <c r="A97" s="232" t="s">
        <v>1413</v>
      </c>
      <c r="B97" s="232" t="s">
        <v>837</v>
      </c>
      <c r="C97" s="234" t="s">
        <v>1129</v>
      </c>
      <c r="D97" s="232" t="s">
        <v>866</v>
      </c>
      <c r="E97" s="232" t="s">
        <v>1527</v>
      </c>
      <c r="F97" s="232" t="s">
        <v>1417</v>
      </c>
      <c r="G97" s="239">
        <v>0</v>
      </c>
      <c r="H97" s="239">
        <v>20820000</v>
      </c>
      <c r="I97" s="239">
        <f t="shared" si="1"/>
        <v>12715383790.570015</v>
      </c>
    </row>
    <row r="98" spans="1:9" x14ac:dyDescent="0.2">
      <c r="A98" s="232" t="s">
        <v>1413</v>
      </c>
      <c r="B98" s="232" t="s">
        <v>837</v>
      </c>
      <c r="C98" s="234" t="s">
        <v>1130</v>
      </c>
      <c r="D98" s="232" t="s">
        <v>866</v>
      </c>
      <c r="E98" s="232" t="s">
        <v>1528</v>
      </c>
      <c r="F98" s="232" t="s">
        <v>1417</v>
      </c>
      <c r="G98" s="239">
        <v>0</v>
      </c>
      <c r="H98" s="239">
        <v>222205.13</v>
      </c>
      <c r="I98" s="239">
        <f t="shared" si="1"/>
        <v>12715161585.440016</v>
      </c>
    </row>
    <row r="99" spans="1:9" x14ac:dyDescent="0.2">
      <c r="A99" s="232" t="s">
        <v>1413</v>
      </c>
      <c r="B99" s="232" t="s">
        <v>837</v>
      </c>
      <c r="C99" s="234" t="s">
        <v>1131</v>
      </c>
      <c r="D99" s="232" t="s">
        <v>866</v>
      </c>
      <c r="E99" s="232" t="s">
        <v>1529</v>
      </c>
      <c r="F99" s="232" t="s">
        <v>1417</v>
      </c>
      <c r="G99" s="239">
        <v>0</v>
      </c>
      <c r="H99" s="239">
        <v>685538.45</v>
      </c>
      <c r="I99" s="239">
        <f t="shared" si="1"/>
        <v>12714476046.990015</v>
      </c>
    </row>
    <row r="100" spans="1:9" x14ac:dyDescent="0.2">
      <c r="A100" s="232" t="s">
        <v>1413</v>
      </c>
      <c r="B100" s="232" t="s">
        <v>837</v>
      </c>
      <c r="C100" s="234" t="s">
        <v>1132</v>
      </c>
      <c r="D100" s="232" t="s">
        <v>866</v>
      </c>
      <c r="E100" s="232" t="s">
        <v>1530</v>
      </c>
      <c r="F100" s="232" t="s">
        <v>1417</v>
      </c>
      <c r="G100" s="239">
        <v>0</v>
      </c>
      <c r="H100" s="239">
        <v>745538.45</v>
      </c>
      <c r="I100" s="239">
        <f t="shared" si="1"/>
        <v>12713730508.540014</v>
      </c>
    </row>
    <row r="101" spans="1:9" x14ac:dyDescent="0.2">
      <c r="A101" s="232" t="s">
        <v>1413</v>
      </c>
      <c r="B101" s="232" t="s">
        <v>837</v>
      </c>
      <c r="C101" s="234" t="s">
        <v>1134</v>
      </c>
      <c r="D101" s="232" t="s">
        <v>866</v>
      </c>
      <c r="E101" s="232" t="s">
        <v>1531</v>
      </c>
      <c r="F101" s="232" t="s">
        <v>1417</v>
      </c>
      <c r="G101" s="239">
        <v>0</v>
      </c>
      <c r="H101" s="239">
        <v>765538.46</v>
      </c>
      <c r="I101" s="239">
        <f t="shared" si="1"/>
        <v>12712964970.080015</v>
      </c>
    </row>
    <row r="102" spans="1:9" x14ac:dyDescent="0.2">
      <c r="A102" s="232" t="s">
        <v>1413</v>
      </c>
      <c r="B102" s="232" t="s">
        <v>837</v>
      </c>
      <c r="C102" s="234" t="s">
        <v>1135</v>
      </c>
      <c r="D102" s="232" t="s">
        <v>866</v>
      </c>
      <c r="E102" s="232" t="s">
        <v>1532</v>
      </c>
      <c r="F102" s="232" t="s">
        <v>1450</v>
      </c>
      <c r="G102" s="239">
        <v>0</v>
      </c>
      <c r="H102" s="239">
        <v>13637600.869999999</v>
      </c>
      <c r="I102" s="239">
        <f t="shared" si="1"/>
        <v>12699327369.210014</v>
      </c>
    </row>
    <row r="103" spans="1:9" x14ac:dyDescent="0.2">
      <c r="A103" s="232" t="s">
        <v>1413</v>
      </c>
      <c r="B103" s="232" t="s">
        <v>837</v>
      </c>
      <c r="C103" s="234" t="s">
        <v>1136</v>
      </c>
      <c r="D103" s="232" t="s">
        <v>866</v>
      </c>
      <c r="E103" s="232" t="s">
        <v>1533</v>
      </c>
      <c r="F103" s="232" t="s">
        <v>1466</v>
      </c>
      <c r="G103" s="239">
        <v>0</v>
      </c>
      <c r="H103" s="239">
        <v>17350000</v>
      </c>
      <c r="I103" s="239">
        <f t="shared" si="1"/>
        <v>12681977369.210014</v>
      </c>
    </row>
    <row r="104" spans="1:9" x14ac:dyDescent="0.2">
      <c r="A104" s="232" t="s">
        <v>1413</v>
      </c>
      <c r="B104" s="232" t="s">
        <v>837</v>
      </c>
      <c r="C104" s="234" t="s">
        <v>1137</v>
      </c>
      <c r="D104" s="232" t="s">
        <v>866</v>
      </c>
      <c r="E104" s="232" t="s">
        <v>1534</v>
      </c>
      <c r="F104" s="232" t="s">
        <v>1452</v>
      </c>
      <c r="G104" s="239">
        <v>0</v>
      </c>
      <c r="H104" s="239">
        <v>12325933.33</v>
      </c>
      <c r="I104" s="239">
        <f t="shared" si="1"/>
        <v>12669651435.880014</v>
      </c>
    </row>
    <row r="105" spans="1:9" x14ac:dyDescent="0.2">
      <c r="A105" s="232" t="s">
        <v>1413</v>
      </c>
      <c r="B105" s="232" t="s">
        <v>837</v>
      </c>
      <c r="C105" s="234" t="s">
        <v>1138</v>
      </c>
      <c r="D105" s="232" t="s">
        <v>866</v>
      </c>
      <c r="E105" s="232" t="s">
        <v>1535</v>
      </c>
      <c r="F105" s="232" t="s">
        <v>1438</v>
      </c>
      <c r="G105" s="239">
        <v>0</v>
      </c>
      <c r="H105" s="239">
        <v>14676666.67</v>
      </c>
      <c r="I105" s="239">
        <f t="shared" si="1"/>
        <v>12654974769.210014</v>
      </c>
    </row>
    <row r="106" spans="1:9" x14ac:dyDescent="0.2">
      <c r="A106" s="232" t="s">
        <v>1413</v>
      </c>
      <c r="B106" s="232" t="s">
        <v>837</v>
      </c>
      <c r="C106" s="234" t="s">
        <v>1139</v>
      </c>
      <c r="D106" s="232" t="s">
        <v>866</v>
      </c>
      <c r="E106" s="232" t="s">
        <v>1536</v>
      </c>
      <c r="F106" s="232" t="s">
        <v>1434</v>
      </c>
      <c r="G106" s="239">
        <v>0</v>
      </c>
      <c r="H106" s="239">
        <v>24290000</v>
      </c>
      <c r="I106" s="239">
        <f t="shared" si="1"/>
        <v>12630684769.210014</v>
      </c>
    </row>
    <row r="107" spans="1:9" x14ac:dyDescent="0.2">
      <c r="A107" s="232" t="s">
        <v>1413</v>
      </c>
      <c r="B107" s="232" t="s">
        <v>837</v>
      </c>
      <c r="C107" s="234" t="s">
        <v>1140</v>
      </c>
      <c r="D107" s="232" t="s">
        <v>866</v>
      </c>
      <c r="E107" s="232" t="s">
        <v>1537</v>
      </c>
      <c r="F107" s="232" t="s">
        <v>1440</v>
      </c>
      <c r="G107" s="239">
        <v>0</v>
      </c>
      <c r="H107" s="239">
        <v>14659027.789999999</v>
      </c>
      <c r="I107" s="239">
        <f t="shared" si="1"/>
        <v>12616025741.420013</v>
      </c>
    </row>
    <row r="108" spans="1:9" x14ac:dyDescent="0.2">
      <c r="A108" s="232" t="s">
        <v>1413</v>
      </c>
      <c r="B108" s="232" t="s">
        <v>837</v>
      </c>
      <c r="C108" s="234" t="s">
        <v>1141</v>
      </c>
      <c r="D108" s="232" t="s">
        <v>866</v>
      </c>
      <c r="E108" s="232" t="s">
        <v>1538</v>
      </c>
      <c r="F108" s="232" t="s">
        <v>1446</v>
      </c>
      <c r="G108" s="239">
        <v>0</v>
      </c>
      <c r="H108" s="239">
        <v>12489333.33</v>
      </c>
      <c r="I108" s="239">
        <f t="shared" si="1"/>
        <v>12603536408.090014</v>
      </c>
    </row>
    <row r="109" spans="1:9" x14ac:dyDescent="0.2">
      <c r="A109" s="232" t="s">
        <v>1413</v>
      </c>
      <c r="B109" s="232" t="s">
        <v>837</v>
      </c>
      <c r="C109" s="234" t="s">
        <v>1142</v>
      </c>
      <c r="D109" s="232" t="s">
        <v>866</v>
      </c>
      <c r="E109" s="232" t="s">
        <v>1539</v>
      </c>
      <c r="F109" s="232" t="s">
        <v>1458</v>
      </c>
      <c r="G109" s="239">
        <v>0</v>
      </c>
      <c r="H109" s="239">
        <v>15540000</v>
      </c>
      <c r="I109" s="239">
        <f t="shared" si="1"/>
        <v>12587996408.090014</v>
      </c>
    </row>
    <row r="110" spans="1:9" x14ac:dyDescent="0.2">
      <c r="A110" s="232" t="s">
        <v>1413</v>
      </c>
      <c r="B110" s="232" t="s">
        <v>837</v>
      </c>
      <c r="C110" s="234" t="s">
        <v>1143</v>
      </c>
      <c r="D110" s="232" t="s">
        <v>866</v>
      </c>
      <c r="E110" s="232" t="s">
        <v>1540</v>
      </c>
      <c r="F110" s="232" t="s">
        <v>1541</v>
      </c>
      <c r="G110" s="239">
        <v>0</v>
      </c>
      <c r="H110" s="239">
        <v>14676666.67</v>
      </c>
      <c r="I110" s="239">
        <f t="shared" si="1"/>
        <v>12573319741.420013</v>
      </c>
    </row>
    <row r="111" spans="1:9" x14ac:dyDescent="0.2">
      <c r="A111" s="232" t="s">
        <v>1413</v>
      </c>
      <c r="B111" s="232" t="s">
        <v>837</v>
      </c>
      <c r="C111" s="234" t="s">
        <v>1144</v>
      </c>
      <c r="D111" s="232" t="s">
        <v>866</v>
      </c>
      <c r="E111" s="232" t="s">
        <v>1542</v>
      </c>
      <c r="F111" s="232" t="s">
        <v>1448</v>
      </c>
      <c r="G111" s="239">
        <v>0</v>
      </c>
      <c r="H111" s="239">
        <v>12183333.33</v>
      </c>
      <c r="I111" s="239">
        <f t="shared" si="1"/>
        <v>12561136408.090014</v>
      </c>
    </row>
    <row r="112" spans="1:9" x14ac:dyDescent="0.2">
      <c r="A112" s="232" t="s">
        <v>1413</v>
      </c>
      <c r="B112" s="232" t="s">
        <v>837</v>
      </c>
      <c r="C112" s="234" t="s">
        <v>1145</v>
      </c>
      <c r="D112" s="232" t="s">
        <v>866</v>
      </c>
      <c r="E112" s="232" t="s">
        <v>1543</v>
      </c>
      <c r="F112" s="232" t="s">
        <v>1430</v>
      </c>
      <c r="G112" s="239">
        <v>0</v>
      </c>
      <c r="H112" s="239">
        <v>14676666.67</v>
      </c>
      <c r="I112" s="239">
        <f t="shared" si="1"/>
        <v>12546459741.420013</v>
      </c>
    </row>
    <row r="113" spans="1:9" x14ac:dyDescent="0.2">
      <c r="A113" s="232" t="s">
        <v>1413</v>
      </c>
      <c r="B113" s="232" t="s">
        <v>837</v>
      </c>
      <c r="C113" s="234" t="s">
        <v>1146</v>
      </c>
      <c r="D113" s="232" t="s">
        <v>866</v>
      </c>
      <c r="E113" s="232" t="s">
        <v>1544</v>
      </c>
      <c r="F113" s="232" t="s">
        <v>1462</v>
      </c>
      <c r="G113" s="239">
        <v>0</v>
      </c>
      <c r="H113" s="239">
        <v>17170000</v>
      </c>
      <c r="I113" s="239">
        <f t="shared" si="1"/>
        <v>12529289741.420013</v>
      </c>
    </row>
    <row r="114" spans="1:9" x14ac:dyDescent="0.2">
      <c r="A114" s="232" t="s">
        <v>1413</v>
      </c>
      <c r="B114" s="232" t="s">
        <v>837</v>
      </c>
      <c r="C114" s="234" t="s">
        <v>1148</v>
      </c>
      <c r="D114" s="232" t="s">
        <v>866</v>
      </c>
      <c r="E114" s="232" t="s">
        <v>1545</v>
      </c>
      <c r="F114" s="232" t="s">
        <v>1460</v>
      </c>
      <c r="G114" s="239">
        <v>0</v>
      </c>
      <c r="H114" s="239">
        <v>12924067.34</v>
      </c>
      <c r="I114" s="239">
        <f t="shared" si="1"/>
        <v>12516365674.080013</v>
      </c>
    </row>
    <row r="115" spans="1:9" x14ac:dyDescent="0.2">
      <c r="A115" s="232" t="s">
        <v>1413</v>
      </c>
      <c r="B115" s="232" t="s">
        <v>837</v>
      </c>
      <c r="C115" s="234" t="s">
        <v>1151</v>
      </c>
      <c r="D115" s="232" t="s">
        <v>866</v>
      </c>
      <c r="E115" s="232" t="s">
        <v>1546</v>
      </c>
      <c r="F115" s="232" t="s">
        <v>1442</v>
      </c>
      <c r="G115" s="239">
        <v>0</v>
      </c>
      <c r="H115" s="239">
        <v>14676666.67</v>
      </c>
      <c r="I115" s="239">
        <f t="shared" si="1"/>
        <v>12501689007.410013</v>
      </c>
    </row>
    <row r="116" spans="1:9" x14ac:dyDescent="0.2">
      <c r="A116" s="232" t="s">
        <v>1413</v>
      </c>
      <c r="B116" s="232" t="s">
        <v>837</v>
      </c>
      <c r="C116" s="234" t="s">
        <v>1152</v>
      </c>
      <c r="D116" s="232" t="s">
        <v>866</v>
      </c>
      <c r="E116" s="232" t="s">
        <v>1547</v>
      </c>
      <c r="F116" s="232" t="s">
        <v>1454</v>
      </c>
      <c r="G116" s="239">
        <v>0</v>
      </c>
      <c r="H116" s="239">
        <v>17170000</v>
      </c>
      <c r="I116" s="239">
        <f t="shared" si="1"/>
        <v>12484519007.410013</v>
      </c>
    </row>
    <row r="117" spans="1:9" x14ac:dyDescent="0.2">
      <c r="A117" s="232" t="s">
        <v>1413</v>
      </c>
      <c r="B117" s="232" t="s">
        <v>837</v>
      </c>
      <c r="C117" s="234" t="s">
        <v>1153</v>
      </c>
      <c r="D117" s="232" t="s">
        <v>866</v>
      </c>
      <c r="E117" s="232" t="s">
        <v>1548</v>
      </c>
      <c r="F117" s="232" t="s">
        <v>1456</v>
      </c>
      <c r="G117" s="239">
        <v>0</v>
      </c>
      <c r="H117" s="239">
        <v>19663333.329999998</v>
      </c>
      <c r="I117" s="239">
        <f t="shared" si="1"/>
        <v>12464855674.080013</v>
      </c>
    </row>
    <row r="118" spans="1:9" x14ac:dyDescent="0.2">
      <c r="A118" s="232" t="s">
        <v>1413</v>
      </c>
      <c r="B118" s="232" t="s">
        <v>837</v>
      </c>
      <c r="C118" s="234" t="s">
        <v>1154</v>
      </c>
      <c r="D118" s="232" t="s">
        <v>866</v>
      </c>
      <c r="E118" s="232" t="s">
        <v>1549</v>
      </c>
      <c r="F118" s="232" t="s">
        <v>1550</v>
      </c>
      <c r="G118" s="239">
        <v>0</v>
      </c>
      <c r="H118" s="239">
        <v>13813333.33</v>
      </c>
      <c r="I118" s="239">
        <f t="shared" si="1"/>
        <v>12451042340.750013</v>
      </c>
    </row>
    <row r="119" spans="1:9" x14ac:dyDescent="0.2">
      <c r="A119" s="232" t="s">
        <v>1413</v>
      </c>
      <c r="B119" s="232" t="s">
        <v>837</v>
      </c>
      <c r="C119" s="234" t="s">
        <v>1155</v>
      </c>
      <c r="D119" s="232" t="s">
        <v>866</v>
      </c>
      <c r="E119" s="232" t="s">
        <v>1551</v>
      </c>
      <c r="F119" s="232" t="s">
        <v>1552</v>
      </c>
      <c r="G119" s="239">
        <v>0</v>
      </c>
      <c r="H119" s="239">
        <v>17350000</v>
      </c>
      <c r="I119" s="239">
        <f t="shared" si="1"/>
        <v>12433692340.750013</v>
      </c>
    </row>
    <row r="120" spans="1:9" x14ac:dyDescent="0.2">
      <c r="A120" s="232" t="s">
        <v>1413</v>
      </c>
      <c r="B120" s="232" t="s">
        <v>837</v>
      </c>
      <c r="C120" s="234" t="s">
        <v>1156</v>
      </c>
      <c r="D120" s="232" t="s">
        <v>866</v>
      </c>
      <c r="E120" s="232" t="s">
        <v>1553</v>
      </c>
      <c r="F120" s="232" t="s">
        <v>1464</v>
      </c>
      <c r="G120" s="239">
        <v>0</v>
      </c>
      <c r="H120" s="239">
        <v>17113333.329999998</v>
      </c>
      <c r="I120" s="239">
        <f t="shared" si="1"/>
        <v>12416579007.420013</v>
      </c>
    </row>
    <row r="121" spans="1:9" x14ac:dyDescent="0.2">
      <c r="A121" s="232" t="s">
        <v>1413</v>
      </c>
      <c r="B121" s="232" t="s">
        <v>837</v>
      </c>
      <c r="C121" s="234" t="s">
        <v>1157</v>
      </c>
      <c r="D121" s="232" t="s">
        <v>866</v>
      </c>
      <c r="E121" s="232" t="s">
        <v>1554</v>
      </c>
      <c r="F121" s="232" t="s">
        <v>1550</v>
      </c>
      <c r="G121" s="239">
        <v>0</v>
      </c>
      <c r="H121" s="239">
        <v>242205.13</v>
      </c>
      <c r="I121" s="239">
        <f t="shared" si="1"/>
        <v>12416336802.290014</v>
      </c>
    </row>
    <row r="122" spans="1:9" x14ac:dyDescent="0.2">
      <c r="A122" s="232" t="s">
        <v>1413</v>
      </c>
      <c r="B122" s="232" t="s">
        <v>837</v>
      </c>
      <c r="C122" s="234" t="s">
        <v>1158</v>
      </c>
      <c r="D122" s="232" t="s">
        <v>866</v>
      </c>
      <c r="E122" s="232" t="s">
        <v>1555</v>
      </c>
      <c r="F122" s="232" t="s">
        <v>1541</v>
      </c>
      <c r="G122" s="239">
        <v>0</v>
      </c>
      <c r="H122" s="239">
        <v>578871.79</v>
      </c>
      <c r="I122" s="239">
        <f t="shared" si="1"/>
        <v>12415757930.500013</v>
      </c>
    </row>
    <row r="123" spans="1:9" x14ac:dyDescent="0.2">
      <c r="A123" s="232" t="s">
        <v>1413</v>
      </c>
      <c r="B123" s="232" t="s">
        <v>837</v>
      </c>
      <c r="C123" s="234" t="s">
        <v>1159</v>
      </c>
      <c r="D123" s="232" t="s">
        <v>866</v>
      </c>
      <c r="E123" s="232" t="s">
        <v>1556</v>
      </c>
      <c r="F123" s="232" t="s">
        <v>1448</v>
      </c>
      <c r="G123" s="239">
        <v>0</v>
      </c>
      <c r="H123" s="239">
        <v>578871.79</v>
      </c>
      <c r="I123" s="239">
        <f t="shared" si="1"/>
        <v>12415179058.710012</v>
      </c>
    </row>
    <row r="124" spans="1:9" x14ac:dyDescent="0.2">
      <c r="A124" s="232" t="s">
        <v>1413</v>
      </c>
      <c r="B124" s="232" t="s">
        <v>837</v>
      </c>
      <c r="C124" s="234" t="s">
        <v>1160</v>
      </c>
      <c r="D124" s="232" t="s">
        <v>866</v>
      </c>
      <c r="E124" s="232" t="s">
        <v>1557</v>
      </c>
      <c r="F124" s="232" t="s">
        <v>1440</v>
      </c>
      <c r="G124" s="239">
        <v>0</v>
      </c>
      <c r="H124" s="239">
        <v>585538.46</v>
      </c>
      <c r="I124" s="239">
        <f t="shared" si="1"/>
        <v>12414593520.250013</v>
      </c>
    </row>
    <row r="125" spans="1:9" x14ac:dyDescent="0.2">
      <c r="A125" s="232" t="s">
        <v>1413</v>
      </c>
      <c r="B125" s="232" t="s">
        <v>837</v>
      </c>
      <c r="C125" s="234" t="s">
        <v>1161</v>
      </c>
      <c r="D125" s="232" t="s">
        <v>866</v>
      </c>
      <c r="E125" s="232" t="s">
        <v>1558</v>
      </c>
      <c r="F125" s="232" t="s">
        <v>1460</v>
      </c>
      <c r="G125" s="239">
        <v>0</v>
      </c>
      <c r="H125" s="239">
        <v>645538.46</v>
      </c>
      <c r="I125" s="239">
        <f t="shared" si="1"/>
        <v>12413947981.790014</v>
      </c>
    </row>
    <row r="126" spans="1:9" x14ac:dyDescent="0.2">
      <c r="A126" s="232" t="s">
        <v>1413</v>
      </c>
      <c r="B126" s="232" t="s">
        <v>837</v>
      </c>
      <c r="C126" s="234" t="s">
        <v>1163</v>
      </c>
      <c r="D126" s="232" t="s">
        <v>866</v>
      </c>
      <c r="E126" s="232" t="s">
        <v>1559</v>
      </c>
      <c r="F126" s="232" t="s">
        <v>1446</v>
      </c>
      <c r="G126" s="239">
        <v>0</v>
      </c>
      <c r="H126" s="239">
        <v>678871.79</v>
      </c>
      <c r="I126" s="239">
        <f t="shared" si="1"/>
        <v>12413269110.000013</v>
      </c>
    </row>
    <row r="127" spans="1:9" x14ac:dyDescent="0.2">
      <c r="A127" s="232" t="s">
        <v>1413</v>
      </c>
      <c r="B127" s="232" t="s">
        <v>837</v>
      </c>
      <c r="C127" s="234" t="s">
        <v>1164</v>
      </c>
      <c r="D127" s="232" t="s">
        <v>866</v>
      </c>
      <c r="E127" s="232" t="s">
        <v>1560</v>
      </c>
      <c r="F127" s="232" t="s">
        <v>1458</v>
      </c>
      <c r="G127" s="239">
        <v>0</v>
      </c>
      <c r="H127" s="239">
        <v>685538.45</v>
      </c>
      <c r="I127" s="239">
        <f t="shared" si="1"/>
        <v>12412583571.550013</v>
      </c>
    </row>
    <row r="128" spans="1:9" x14ac:dyDescent="0.2">
      <c r="A128" s="232" t="s">
        <v>1413</v>
      </c>
      <c r="B128" s="232" t="s">
        <v>837</v>
      </c>
      <c r="C128" s="234" t="s">
        <v>1165</v>
      </c>
      <c r="D128" s="232" t="s">
        <v>866</v>
      </c>
      <c r="E128" s="232" t="s">
        <v>1561</v>
      </c>
      <c r="F128" s="232" t="s">
        <v>1450</v>
      </c>
      <c r="G128" s="239">
        <v>0</v>
      </c>
      <c r="H128" s="239">
        <v>690538.45</v>
      </c>
      <c r="I128" s="239">
        <f t="shared" si="1"/>
        <v>12411893033.100012</v>
      </c>
    </row>
    <row r="129" spans="1:9" x14ac:dyDescent="0.2">
      <c r="A129" s="232" t="s">
        <v>1413</v>
      </c>
      <c r="B129" s="232" t="s">
        <v>837</v>
      </c>
      <c r="C129" s="234" t="s">
        <v>1167</v>
      </c>
      <c r="D129" s="232" t="s">
        <v>866</v>
      </c>
      <c r="E129" s="232" t="s">
        <v>1562</v>
      </c>
      <c r="F129" s="232" t="s">
        <v>1462</v>
      </c>
      <c r="G129" s="239">
        <v>0</v>
      </c>
      <c r="H129" s="239">
        <v>692205.12</v>
      </c>
      <c r="I129" s="239">
        <f t="shared" si="1"/>
        <v>12411200827.980011</v>
      </c>
    </row>
    <row r="130" spans="1:9" x14ac:dyDescent="0.2">
      <c r="A130" s="232" t="s">
        <v>1413</v>
      </c>
      <c r="B130" s="232" t="s">
        <v>837</v>
      </c>
      <c r="C130" s="234" t="s">
        <v>1169</v>
      </c>
      <c r="D130" s="232" t="s">
        <v>866</v>
      </c>
      <c r="E130" s="232" t="s">
        <v>1563</v>
      </c>
      <c r="F130" s="232" t="s">
        <v>1466</v>
      </c>
      <c r="G130" s="239">
        <v>0</v>
      </c>
      <c r="H130" s="239">
        <v>698871.78</v>
      </c>
      <c r="I130" s="239">
        <f t="shared" si="1"/>
        <v>12410501956.20001</v>
      </c>
    </row>
    <row r="131" spans="1:9" x14ac:dyDescent="0.2">
      <c r="A131" s="232" t="s">
        <v>1413</v>
      </c>
      <c r="B131" s="232" t="s">
        <v>837</v>
      </c>
      <c r="C131" s="234" t="s">
        <v>1170</v>
      </c>
      <c r="D131" s="232" t="s">
        <v>866</v>
      </c>
      <c r="E131" s="232" t="s">
        <v>1564</v>
      </c>
      <c r="F131" s="232" t="s">
        <v>1438</v>
      </c>
      <c r="G131" s="239">
        <v>0</v>
      </c>
      <c r="H131" s="239">
        <v>745538.45</v>
      </c>
      <c r="I131" s="239">
        <f t="shared" si="1"/>
        <v>12409756417.75001</v>
      </c>
    </row>
    <row r="132" spans="1:9" x14ac:dyDescent="0.2">
      <c r="A132" s="232" t="s">
        <v>1413</v>
      </c>
      <c r="B132" s="232" t="s">
        <v>837</v>
      </c>
      <c r="C132" s="234" t="s">
        <v>1173</v>
      </c>
      <c r="D132" s="232" t="s">
        <v>866</v>
      </c>
      <c r="E132" s="232" t="s">
        <v>1565</v>
      </c>
      <c r="F132" s="232" t="s">
        <v>1430</v>
      </c>
      <c r="G132" s="239">
        <v>0</v>
      </c>
      <c r="H132" s="239">
        <v>745538.45</v>
      </c>
      <c r="I132" s="239">
        <f t="shared" si="1"/>
        <v>12409010879.300009</v>
      </c>
    </row>
    <row r="133" spans="1:9" x14ac:dyDescent="0.2">
      <c r="A133" s="232" t="s">
        <v>1413</v>
      </c>
      <c r="B133" s="232" t="s">
        <v>837</v>
      </c>
      <c r="C133" s="234" t="s">
        <v>1174</v>
      </c>
      <c r="D133" s="232" t="s">
        <v>866</v>
      </c>
      <c r="E133" s="232" t="s">
        <v>1566</v>
      </c>
      <c r="F133" s="232" t="s">
        <v>1442</v>
      </c>
      <c r="G133" s="239">
        <v>0</v>
      </c>
      <c r="H133" s="239">
        <v>745538.45</v>
      </c>
      <c r="I133" s="239">
        <f t="shared" si="1"/>
        <v>12408265340.850008</v>
      </c>
    </row>
    <row r="134" spans="1:9" x14ac:dyDescent="0.2">
      <c r="A134" s="232" t="s">
        <v>1413</v>
      </c>
      <c r="B134" s="232" t="s">
        <v>837</v>
      </c>
      <c r="C134" s="234" t="s">
        <v>1175</v>
      </c>
      <c r="D134" s="232" t="s">
        <v>866</v>
      </c>
      <c r="E134" s="232" t="s">
        <v>1567</v>
      </c>
      <c r="F134" s="232" t="s">
        <v>1464</v>
      </c>
      <c r="G134" s="239">
        <v>0</v>
      </c>
      <c r="H134" s="239">
        <v>812205.12</v>
      </c>
      <c r="I134" s="239">
        <f t="shared" si="1"/>
        <v>12407453135.730007</v>
      </c>
    </row>
    <row r="135" spans="1:9" x14ac:dyDescent="0.2">
      <c r="A135" s="232" t="s">
        <v>1413</v>
      </c>
      <c r="B135" s="232" t="s">
        <v>837</v>
      </c>
      <c r="C135" s="234" t="s">
        <v>1178</v>
      </c>
      <c r="D135" s="232" t="s">
        <v>866</v>
      </c>
      <c r="E135" s="232" t="s">
        <v>1568</v>
      </c>
      <c r="F135" s="232" t="s">
        <v>1452</v>
      </c>
      <c r="G135" s="239">
        <v>0</v>
      </c>
      <c r="H135" s="239">
        <v>845538.45</v>
      </c>
      <c r="I135" s="239">
        <f t="shared" si="1"/>
        <v>12406607597.280006</v>
      </c>
    </row>
    <row r="136" spans="1:9" x14ac:dyDescent="0.2">
      <c r="A136" s="232" t="s">
        <v>1413</v>
      </c>
      <c r="B136" s="232" t="s">
        <v>837</v>
      </c>
      <c r="C136" s="234" t="s">
        <v>1179</v>
      </c>
      <c r="D136" s="232" t="s">
        <v>866</v>
      </c>
      <c r="E136" s="232" t="s">
        <v>1569</v>
      </c>
      <c r="F136" s="232" t="s">
        <v>1456</v>
      </c>
      <c r="G136" s="239">
        <v>0</v>
      </c>
      <c r="H136" s="239">
        <v>878871.79</v>
      </c>
      <c r="I136" s="239">
        <f t="shared" si="1"/>
        <v>12405728725.490005</v>
      </c>
    </row>
    <row r="137" spans="1:9" x14ac:dyDescent="0.2">
      <c r="A137" s="232" t="s">
        <v>1413</v>
      </c>
      <c r="B137" s="232" t="s">
        <v>837</v>
      </c>
      <c r="C137" s="234" t="s">
        <v>1180</v>
      </c>
      <c r="D137" s="232" t="s">
        <v>866</v>
      </c>
      <c r="E137" s="232" t="s">
        <v>1570</v>
      </c>
      <c r="F137" s="232" t="s">
        <v>1454</v>
      </c>
      <c r="G137" s="239">
        <v>0</v>
      </c>
      <c r="H137" s="239">
        <v>918871.78</v>
      </c>
      <c r="I137" s="239">
        <f t="shared" si="1"/>
        <v>12404809853.710005</v>
      </c>
    </row>
    <row r="138" spans="1:9" x14ac:dyDescent="0.2">
      <c r="A138" s="232" t="s">
        <v>1413</v>
      </c>
      <c r="B138" s="232" t="s">
        <v>837</v>
      </c>
      <c r="C138" s="234" t="s">
        <v>1181</v>
      </c>
      <c r="D138" s="232" t="s">
        <v>866</v>
      </c>
      <c r="E138" s="232" t="s">
        <v>1571</v>
      </c>
      <c r="F138" s="232" t="s">
        <v>1434</v>
      </c>
      <c r="G138" s="239">
        <v>0</v>
      </c>
      <c r="H138" s="239">
        <v>992205.11</v>
      </c>
      <c r="I138" s="239">
        <f t="shared" si="1"/>
        <v>12403817648.600004</v>
      </c>
    </row>
    <row r="139" spans="1:9" x14ac:dyDescent="0.2">
      <c r="A139" s="232" t="s">
        <v>1413</v>
      </c>
      <c r="B139" s="232" t="s">
        <v>837</v>
      </c>
      <c r="C139" s="234" t="s">
        <v>1182</v>
      </c>
      <c r="D139" s="232" t="s">
        <v>866</v>
      </c>
      <c r="E139" s="232" t="s">
        <v>1572</v>
      </c>
      <c r="F139" s="232" t="s">
        <v>1552</v>
      </c>
      <c r="G139" s="239">
        <v>0</v>
      </c>
      <c r="H139" s="239">
        <v>992205.11</v>
      </c>
      <c r="I139" s="239">
        <f t="shared" ref="I139:I202" si="2">+I138+G139-H139</f>
        <v>12402825443.490004</v>
      </c>
    </row>
    <row r="140" spans="1:9" x14ac:dyDescent="0.2">
      <c r="A140" s="232" t="s">
        <v>1413</v>
      </c>
      <c r="B140" s="232" t="s">
        <v>1573</v>
      </c>
      <c r="C140" s="234" t="s">
        <v>865</v>
      </c>
      <c r="D140" s="232" t="s">
        <v>866</v>
      </c>
      <c r="E140" s="232" t="s">
        <v>867</v>
      </c>
      <c r="F140" s="232" t="s">
        <v>868</v>
      </c>
      <c r="G140" s="239">
        <v>0</v>
      </c>
      <c r="H140" s="239">
        <v>3676500</v>
      </c>
      <c r="I140" s="239">
        <f t="shared" si="2"/>
        <v>12399148943.490004</v>
      </c>
    </row>
    <row r="141" spans="1:9" x14ac:dyDescent="0.2">
      <c r="A141" s="232" t="s">
        <v>1413</v>
      </c>
      <c r="B141" s="232" t="s">
        <v>1573</v>
      </c>
      <c r="C141" s="234" t="s">
        <v>869</v>
      </c>
      <c r="D141" s="232" t="s">
        <v>866</v>
      </c>
      <c r="E141" s="232" t="s">
        <v>870</v>
      </c>
      <c r="F141" s="232" t="s">
        <v>871</v>
      </c>
      <c r="G141" s="239">
        <v>0</v>
      </c>
      <c r="H141" s="239">
        <v>4149500</v>
      </c>
      <c r="I141" s="239">
        <f t="shared" si="2"/>
        <v>12394999443.490004</v>
      </c>
    </row>
    <row r="142" spans="1:9" x14ac:dyDescent="0.2">
      <c r="A142" s="232" t="s">
        <v>1413</v>
      </c>
      <c r="B142" s="232" t="s">
        <v>1573</v>
      </c>
      <c r="C142" s="234" t="s">
        <v>872</v>
      </c>
      <c r="D142" s="232" t="s">
        <v>866</v>
      </c>
      <c r="E142" s="232" t="s">
        <v>873</v>
      </c>
      <c r="F142" s="232" t="s">
        <v>874</v>
      </c>
      <c r="G142" s="239">
        <v>0</v>
      </c>
      <c r="H142" s="239">
        <v>8148500</v>
      </c>
      <c r="I142" s="239">
        <f t="shared" si="2"/>
        <v>12386850943.490004</v>
      </c>
    </row>
    <row r="143" spans="1:9" x14ac:dyDescent="0.2">
      <c r="A143" s="232" t="s">
        <v>1413</v>
      </c>
      <c r="B143" s="232" t="s">
        <v>1573</v>
      </c>
      <c r="C143" s="234" t="s">
        <v>875</v>
      </c>
      <c r="D143" s="232" t="s">
        <v>866</v>
      </c>
      <c r="E143" s="232" t="s">
        <v>876</v>
      </c>
      <c r="F143" s="232" t="s">
        <v>877</v>
      </c>
      <c r="G143" s="239">
        <v>0</v>
      </c>
      <c r="H143" s="239">
        <v>4825000</v>
      </c>
      <c r="I143" s="239">
        <f t="shared" si="2"/>
        <v>12382025943.490004</v>
      </c>
    </row>
    <row r="144" spans="1:9" x14ac:dyDescent="0.2">
      <c r="A144" s="232" t="s">
        <v>1413</v>
      </c>
      <c r="B144" s="232" t="s">
        <v>1573</v>
      </c>
      <c r="C144" s="234" t="s">
        <v>878</v>
      </c>
      <c r="D144" s="232" t="s">
        <v>866</v>
      </c>
      <c r="E144" s="232" t="s">
        <v>879</v>
      </c>
      <c r="F144" s="232" t="s">
        <v>880</v>
      </c>
      <c r="G144" s="239">
        <v>0</v>
      </c>
      <c r="H144" s="239">
        <v>10000000</v>
      </c>
      <c r="I144" s="239">
        <f t="shared" si="2"/>
        <v>12372025943.490004</v>
      </c>
    </row>
    <row r="145" spans="1:9" x14ac:dyDescent="0.2">
      <c r="A145" s="232" t="s">
        <v>1413</v>
      </c>
      <c r="B145" s="232" t="s">
        <v>1573</v>
      </c>
      <c r="C145" s="234" t="s">
        <v>881</v>
      </c>
      <c r="D145" s="232" t="s">
        <v>866</v>
      </c>
      <c r="E145" s="232" t="s">
        <v>882</v>
      </c>
      <c r="F145" s="232" t="s">
        <v>883</v>
      </c>
      <c r="G145" s="239">
        <v>0</v>
      </c>
      <c r="H145" s="239">
        <v>9850000</v>
      </c>
      <c r="I145" s="239">
        <f t="shared" si="2"/>
        <v>12362175943.490004</v>
      </c>
    </row>
    <row r="146" spans="1:9" x14ac:dyDescent="0.2">
      <c r="A146" s="232" t="s">
        <v>1413</v>
      </c>
      <c r="B146" s="232" t="s">
        <v>1573</v>
      </c>
      <c r="C146" s="234" t="s">
        <v>884</v>
      </c>
      <c r="D146" s="232" t="s">
        <v>866</v>
      </c>
      <c r="E146" s="232" t="s">
        <v>885</v>
      </c>
      <c r="F146" s="232" t="s">
        <v>886</v>
      </c>
      <c r="G146" s="239">
        <v>0</v>
      </c>
      <c r="H146" s="239">
        <v>9850000</v>
      </c>
      <c r="I146" s="239">
        <f t="shared" si="2"/>
        <v>12352325943.490004</v>
      </c>
    </row>
    <row r="147" spans="1:9" x14ac:dyDescent="0.2">
      <c r="A147" s="232" t="s">
        <v>1413</v>
      </c>
      <c r="B147" s="232" t="s">
        <v>1573</v>
      </c>
      <c r="C147" s="234" t="s">
        <v>890</v>
      </c>
      <c r="D147" s="232" t="s">
        <v>866</v>
      </c>
      <c r="E147" s="232" t="s">
        <v>891</v>
      </c>
      <c r="F147" s="232" t="s">
        <v>892</v>
      </c>
      <c r="G147" s="239">
        <v>0</v>
      </c>
      <c r="H147" s="239">
        <v>34936508.359999999</v>
      </c>
      <c r="I147" s="239">
        <f t="shared" si="2"/>
        <v>12317389435.130003</v>
      </c>
    </row>
    <row r="148" spans="1:9" x14ac:dyDescent="0.2">
      <c r="A148" s="232" t="s">
        <v>1413</v>
      </c>
      <c r="B148" s="232" t="s">
        <v>1573</v>
      </c>
      <c r="C148" s="234" t="s">
        <v>893</v>
      </c>
      <c r="D148" s="232" t="s">
        <v>866</v>
      </c>
      <c r="E148" s="232" t="s">
        <v>894</v>
      </c>
      <c r="F148" s="232" t="s">
        <v>895</v>
      </c>
      <c r="G148" s="239">
        <v>0</v>
      </c>
      <c r="H148" s="239">
        <v>185474232.19</v>
      </c>
      <c r="I148" s="239">
        <f t="shared" si="2"/>
        <v>12131915202.940002</v>
      </c>
    </row>
    <row r="149" spans="1:9" x14ac:dyDescent="0.2">
      <c r="A149" s="232" t="s">
        <v>1413</v>
      </c>
      <c r="B149" s="232" t="s">
        <v>1573</v>
      </c>
      <c r="C149" s="234" t="s">
        <v>896</v>
      </c>
      <c r="D149" s="232" t="s">
        <v>866</v>
      </c>
      <c r="E149" s="232" t="s">
        <v>897</v>
      </c>
      <c r="F149" s="232" t="s">
        <v>898</v>
      </c>
      <c r="G149" s="239">
        <v>0</v>
      </c>
      <c r="H149" s="239">
        <v>457276059.73000002</v>
      </c>
      <c r="I149" s="239">
        <f t="shared" si="2"/>
        <v>11674639143.210003</v>
      </c>
    </row>
    <row r="150" spans="1:9" x14ac:dyDescent="0.2">
      <c r="A150" s="232" t="s">
        <v>1413</v>
      </c>
      <c r="B150" s="232" t="s">
        <v>1573</v>
      </c>
      <c r="C150" s="234" t="s">
        <v>899</v>
      </c>
      <c r="D150" s="232" t="s">
        <v>866</v>
      </c>
      <c r="E150" s="232" t="s">
        <v>900</v>
      </c>
      <c r="F150" s="232" t="s">
        <v>901</v>
      </c>
      <c r="G150" s="239">
        <v>0</v>
      </c>
      <c r="H150" s="239">
        <v>247441500.06999999</v>
      </c>
      <c r="I150" s="239">
        <f t="shared" si="2"/>
        <v>11427197643.140003</v>
      </c>
    </row>
    <row r="151" spans="1:9" x14ac:dyDescent="0.2">
      <c r="A151" s="232" t="s">
        <v>1413</v>
      </c>
      <c r="B151" s="232" t="s">
        <v>1573</v>
      </c>
      <c r="C151" s="234" t="s">
        <v>902</v>
      </c>
      <c r="D151" s="232" t="s">
        <v>866</v>
      </c>
      <c r="E151" s="232" t="s">
        <v>903</v>
      </c>
      <c r="F151" s="232" t="s">
        <v>904</v>
      </c>
      <c r="G151" s="239">
        <v>0</v>
      </c>
      <c r="H151" s="239">
        <v>272215047.72000003</v>
      </c>
      <c r="I151" s="239">
        <f t="shared" si="2"/>
        <v>11154982595.420004</v>
      </c>
    </row>
    <row r="152" spans="1:9" x14ac:dyDescent="0.2">
      <c r="A152" s="232" t="s">
        <v>1413</v>
      </c>
      <c r="B152" s="232" t="s">
        <v>1573</v>
      </c>
      <c r="C152" s="234" t="s">
        <v>905</v>
      </c>
      <c r="D152" s="232" t="s">
        <v>866</v>
      </c>
      <c r="E152" s="232" t="s">
        <v>906</v>
      </c>
      <c r="F152" s="232" t="s">
        <v>907</v>
      </c>
      <c r="G152" s="239">
        <v>0</v>
      </c>
      <c r="H152" s="239">
        <v>191845800.21000001</v>
      </c>
      <c r="I152" s="239">
        <f t="shared" si="2"/>
        <v>10963136795.210005</v>
      </c>
    </row>
    <row r="153" spans="1:9" x14ac:dyDescent="0.2">
      <c r="A153" s="232" t="s">
        <v>1413</v>
      </c>
      <c r="B153" s="232" t="s">
        <v>1573</v>
      </c>
      <c r="C153" s="234" t="s">
        <v>908</v>
      </c>
      <c r="D153" s="232" t="s">
        <v>866</v>
      </c>
      <c r="E153" s="232" t="s">
        <v>909</v>
      </c>
      <c r="F153" s="232" t="s">
        <v>910</v>
      </c>
      <c r="G153" s="239">
        <v>0</v>
      </c>
      <c r="H153" s="239">
        <v>67361324.340000004</v>
      </c>
      <c r="I153" s="239">
        <f t="shared" si="2"/>
        <v>10895775470.870005</v>
      </c>
    </row>
    <row r="154" spans="1:9" x14ac:dyDescent="0.2">
      <c r="A154" s="232" t="s">
        <v>1413</v>
      </c>
      <c r="B154" s="232" t="s">
        <v>1573</v>
      </c>
      <c r="C154" s="234" t="s">
        <v>911</v>
      </c>
      <c r="D154" s="232" t="s">
        <v>866</v>
      </c>
      <c r="E154" s="232" t="s">
        <v>912</v>
      </c>
      <c r="F154" s="232" t="s">
        <v>910</v>
      </c>
      <c r="G154" s="239">
        <v>0</v>
      </c>
      <c r="H154" s="239">
        <v>57540285.140000001</v>
      </c>
      <c r="I154" s="239">
        <f t="shared" si="2"/>
        <v>10838235185.730005</v>
      </c>
    </row>
    <row r="155" spans="1:9" x14ac:dyDescent="0.2">
      <c r="A155" s="232" t="s">
        <v>1413</v>
      </c>
      <c r="B155" s="232" t="s">
        <v>1573</v>
      </c>
      <c r="C155" s="234" t="s">
        <v>913</v>
      </c>
      <c r="D155" s="232" t="s">
        <v>866</v>
      </c>
      <c r="E155" s="232" t="s">
        <v>914</v>
      </c>
      <c r="F155" s="232" t="s">
        <v>915</v>
      </c>
      <c r="G155" s="239">
        <v>0</v>
      </c>
      <c r="H155" s="239">
        <v>251608103.09999999</v>
      </c>
      <c r="I155" s="239">
        <f t="shared" si="2"/>
        <v>10586627082.630005</v>
      </c>
    </row>
    <row r="156" spans="1:9" x14ac:dyDescent="0.2">
      <c r="A156" s="232" t="s">
        <v>1413</v>
      </c>
      <c r="B156" s="232" t="s">
        <v>1573</v>
      </c>
      <c r="C156" s="234" t="s">
        <v>916</v>
      </c>
      <c r="D156" s="232" t="s">
        <v>866</v>
      </c>
      <c r="E156" s="232" t="s">
        <v>917</v>
      </c>
      <c r="F156" s="232" t="s">
        <v>918</v>
      </c>
      <c r="G156" s="239">
        <v>0</v>
      </c>
      <c r="H156" s="239">
        <v>44142877.359999999</v>
      </c>
      <c r="I156" s="239">
        <f t="shared" si="2"/>
        <v>10542484205.270004</v>
      </c>
    </row>
    <row r="157" spans="1:9" x14ac:dyDescent="0.2">
      <c r="A157" s="232" t="s">
        <v>1413</v>
      </c>
      <c r="B157" s="232" t="s">
        <v>1573</v>
      </c>
      <c r="C157" s="234" t="s">
        <v>919</v>
      </c>
      <c r="D157" s="232" t="s">
        <v>866</v>
      </c>
      <c r="E157" s="232" t="s">
        <v>920</v>
      </c>
      <c r="F157" s="232" t="s">
        <v>921</v>
      </c>
      <c r="G157" s="239">
        <v>0</v>
      </c>
      <c r="H157" s="239">
        <v>23507895.440000001</v>
      </c>
      <c r="I157" s="239">
        <f t="shared" si="2"/>
        <v>10518976309.830004</v>
      </c>
    </row>
    <row r="158" spans="1:9" x14ac:dyDescent="0.2">
      <c r="A158" s="232" t="s">
        <v>1413</v>
      </c>
      <c r="B158" s="232" t="s">
        <v>1573</v>
      </c>
      <c r="C158" s="234" t="s">
        <v>922</v>
      </c>
      <c r="D158" s="232" t="s">
        <v>866</v>
      </c>
      <c r="E158" s="232" t="s">
        <v>923</v>
      </c>
      <c r="F158" s="232" t="s">
        <v>924</v>
      </c>
      <c r="G158" s="239">
        <v>0</v>
      </c>
      <c r="H158" s="239">
        <v>24647208.09</v>
      </c>
      <c r="I158" s="239">
        <f t="shared" si="2"/>
        <v>10494329101.740004</v>
      </c>
    </row>
    <row r="159" spans="1:9" x14ac:dyDescent="0.2">
      <c r="A159" s="232" t="s">
        <v>1413</v>
      </c>
      <c r="B159" s="232" t="s">
        <v>1573</v>
      </c>
      <c r="C159" s="234" t="s">
        <v>925</v>
      </c>
      <c r="D159" s="232" t="s">
        <v>866</v>
      </c>
      <c r="E159" s="232" t="s">
        <v>926</v>
      </c>
      <c r="F159" s="232" t="s">
        <v>927</v>
      </c>
      <c r="G159" s="239">
        <v>0</v>
      </c>
      <c r="H159" s="239">
        <v>50355601.950000003</v>
      </c>
      <c r="I159" s="239">
        <f t="shared" si="2"/>
        <v>10443973499.790003</v>
      </c>
    </row>
    <row r="160" spans="1:9" x14ac:dyDescent="0.2">
      <c r="A160" s="232" t="s">
        <v>1413</v>
      </c>
      <c r="B160" s="232" t="s">
        <v>1573</v>
      </c>
      <c r="C160" s="234" t="s">
        <v>928</v>
      </c>
      <c r="D160" s="232" t="s">
        <v>866</v>
      </c>
      <c r="E160" s="232" t="s">
        <v>929</v>
      </c>
      <c r="F160" s="232" t="s">
        <v>930</v>
      </c>
      <c r="G160" s="239">
        <v>0</v>
      </c>
      <c r="H160" s="239">
        <v>68598574.900000006</v>
      </c>
      <c r="I160" s="239">
        <f t="shared" si="2"/>
        <v>10375374924.890003</v>
      </c>
    </row>
    <row r="161" spans="1:9" x14ac:dyDescent="0.2">
      <c r="A161" s="232" t="s">
        <v>1413</v>
      </c>
      <c r="B161" s="232" t="s">
        <v>1573</v>
      </c>
      <c r="C161" s="234" t="s">
        <v>931</v>
      </c>
      <c r="D161" s="232" t="s">
        <v>866</v>
      </c>
      <c r="E161" s="232" t="s">
        <v>932</v>
      </c>
      <c r="F161" s="232" t="s">
        <v>933</v>
      </c>
      <c r="G161" s="239">
        <v>0</v>
      </c>
      <c r="H161" s="239">
        <v>60586116.700000003</v>
      </c>
      <c r="I161" s="239">
        <f t="shared" si="2"/>
        <v>10314788808.190002</v>
      </c>
    </row>
    <row r="162" spans="1:9" x14ac:dyDescent="0.2">
      <c r="A162" s="232" t="s">
        <v>1413</v>
      </c>
      <c r="B162" s="232" t="s">
        <v>1573</v>
      </c>
      <c r="C162" s="234" t="s">
        <v>934</v>
      </c>
      <c r="D162" s="232" t="s">
        <v>866</v>
      </c>
      <c r="E162" s="232" t="s">
        <v>935</v>
      </c>
      <c r="F162" s="232" t="s">
        <v>936</v>
      </c>
      <c r="G162" s="239">
        <v>0</v>
      </c>
      <c r="H162" s="239">
        <v>136912681.88</v>
      </c>
      <c r="I162" s="239">
        <f t="shared" si="2"/>
        <v>10177876126.310003</v>
      </c>
    </row>
    <row r="163" spans="1:9" x14ac:dyDescent="0.2">
      <c r="A163" s="232" t="s">
        <v>1413</v>
      </c>
      <c r="B163" s="232" t="s">
        <v>1573</v>
      </c>
      <c r="C163" s="234" t="s">
        <v>937</v>
      </c>
      <c r="D163" s="232" t="s">
        <v>866</v>
      </c>
      <c r="E163" s="232" t="s">
        <v>938</v>
      </c>
      <c r="F163" s="232" t="s">
        <v>939</v>
      </c>
      <c r="G163" s="239">
        <v>0</v>
      </c>
      <c r="H163" s="239">
        <v>653635327.24000001</v>
      </c>
      <c r="I163" s="239">
        <f t="shared" si="2"/>
        <v>9524240799.0700035</v>
      </c>
    </row>
    <row r="164" spans="1:9" x14ac:dyDescent="0.2">
      <c r="A164" s="232" t="s">
        <v>1413</v>
      </c>
      <c r="B164" s="232" t="s">
        <v>1573</v>
      </c>
      <c r="C164" s="234" t="s">
        <v>940</v>
      </c>
      <c r="D164" s="232" t="s">
        <v>866</v>
      </c>
      <c r="E164" s="232" t="s">
        <v>941</v>
      </c>
      <c r="F164" s="232" t="s">
        <v>942</v>
      </c>
      <c r="G164" s="239">
        <v>0</v>
      </c>
      <c r="H164" s="239">
        <v>659558.82999999996</v>
      </c>
      <c r="I164" s="239">
        <f t="shared" si="2"/>
        <v>9523581240.2400036</v>
      </c>
    </row>
    <row r="165" spans="1:9" x14ac:dyDescent="0.2">
      <c r="A165" s="232" t="s">
        <v>1413</v>
      </c>
      <c r="B165" s="232" t="s">
        <v>1573</v>
      </c>
      <c r="C165" s="234" t="s">
        <v>943</v>
      </c>
      <c r="D165" s="232" t="s">
        <v>866</v>
      </c>
      <c r="E165" s="232" t="s">
        <v>944</v>
      </c>
      <c r="F165" s="232" t="s">
        <v>945</v>
      </c>
      <c r="G165" s="239">
        <v>0</v>
      </c>
      <c r="H165" s="239">
        <v>70641007.620000005</v>
      </c>
      <c r="I165" s="239">
        <f t="shared" si="2"/>
        <v>9452940232.6200027</v>
      </c>
    </row>
    <row r="166" spans="1:9" x14ac:dyDescent="0.2">
      <c r="A166" s="232" t="s">
        <v>1413</v>
      </c>
      <c r="B166" s="232" t="s">
        <v>1573</v>
      </c>
      <c r="C166" s="234" t="s">
        <v>946</v>
      </c>
      <c r="D166" s="232" t="s">
        <v>866</v>
      </c>
      <c r="E166" s="232" t="s">
        <v>947</v>
      </c>
      <c r="F166" s="232" t="s">
        <v>948</v>
      </c>
      <c r="G166" s="239">
        <v>0</v>
      </c>
      <c r="H166" s="239">
        <v>110036954.16</v>
      </c>
      <c r="I166" s="239">
        <f t="shared" si="2"/>
        <v>9342903278.4600029</v>
      </c>
    </row>
    <row r="167" spans="1:9" x14ac:dyDescent="0.2">
      <c r="A167" s="232" t="s">
        <v>1413</v>
      </c>
      <c r="B167" s="232" t="s">
        <v>1573</v>
      </c>
      <c r="C167" s="234" t="s">
        <v>949</v>
      </c>
      <c r="D167" s="232" t="s">
        <v>866</v>
      </c>
      <c r="E167" s="232" t="s">
        <v>950</v>
      </c>
      <c r="F167" s="232" t="s">
        <v>951</v>
      </c>
      <c r="G167" s="239">
        <v>0</v>
      </c>
      <c r="H167" s="239">
        <v>248213870.15000001</v>
      </c>
      <c r="I167" s="239">
        <f t="shared" si="2"/>
        <v>9094689408.3100033</v>
      </c>
    </row>
    <row r="168" spans="1:9" x14ac:dyDescent="0.2">
      <c r="A168" s="232" t="s">
        <v>1413</v>
      </c>
      <c r="B168" s="232" t="s">
        <v>1573</v>
      </c>
      <c r="C168" s="234" t="s">
        <v>952</v>
      </c>
      <c r="D168" s="232" t="s">
        <v>866</v>
      </c>
      <c r="E168" s="232" t="s">
        <v>953</v>
      </c>
      <c r="F168" s="232" t="s">
        <v>954</v>
      </c>
      <c r="G168" s="239">
        <v>0</v>
      </c>
      <c r="H168" s="239">
        <v>44829870.259999998</v>
      </c>
      <c r="I168" s="239">
        <f t="shared" si="2"/>
        <v>9049859538.0500031</v>
      </c>
    </row>
    <row r="169" spans="1:9" x14ac:dyDescent="0.2">
      <c r="A169" s="232" t="s">
        <v>1413</v>
      </c>
      <c r="B169" s="232" t="s">
        <v>1573</v>
      </c>
      <c r="C169" s="234" t="s">
        <v>955</v>
      </c>
      <c r="D169" s="232" t="s">
        <v>866</v>
      </c>
      <c r="E169" s="232" t="s">
        <v>956</v>
      </c>
      <c r="F169" s="232" t="s">
        <v>957</v>
      </c>
      <c r="G169" s="239">
        <v>0</v>
      </c>
      <c r="H169" s="239">
        <v>6600000</v>
      </c>
      <c r="I169" s="239">
        <f t="shared" si="2"/>
        <v>9043259538.0500031</v>
      </c>
    </row>
    <row r="170" spans="1:9" x14ac:dyDescent="0.2">
      <c r="A170" s="232" t="s">
        <v>1413</v>
      </c>
      <c r="B170" s="232" t="s">
        <v>1573</v>
      </c>
      <c r="C170" s="234" t="s">
        <v>958</v>
      </c>
      <c r="D170" s="232" t="s">
        <v>866</v>
      </c>
      <c r="E170" s="232" t="s">
        <v>959</v>
      </c>
      <c r="F170" s="232" t="s">
        <v>960</v>
      </c>
      <c r="G170" s="239">
        <v>0</v>
      </c>
      <c r="H170" s="239">
        <v>12923096</v>
      </c>
      <c r="I170" s="239">
        <f t="shared" si="2"/>
        <v>9030336442.0500031</v>
      </c>
    </row>
    <row r="171" spans="1:9" x14ac:dyDescent="0.2">
      <c r="A171" s="232" t="s">
        <v>1413</v>
      </c>
      <c r="B171" s="232" t="s">
        <v>1573</v>
      </c>
      <c r="C171" s="234" t="s">
        <v>961</v>
      </c>
      <c r="D171" s="232" t="s">
        <v>866</v>
      </c>
      <c r="E171" s="232" t="s">
        <v>962</v>
      </c>
      <c r="F171" s="232" t="s">
        <v>963</v>
      </c>
      <c r="G171" s="239">
        <v>0</v>
      </c>
      <c r="H171" s="239">
        <v>12136566.42</v>
      </c>
      <c r="I171" s="239">
        <f t="shared" si="2"/>
        <v>9018199875.630003</v>
      </c>
    </row>
    <row r="172" spans="1:9" x14ac:dyDescent="0.2">
      <c r="A172" s="232" t="s">
        <v>1413</v>
      </c>
      <c r="B172" s="232" t="s">
        <v>1573</v>
      </c>
      <c r="C172" s="234" t="s">
        <v>964</v>
      </c>
      <c r="D172" s="232" t="s">
        <v>866</v>
      </c>
      <c r="E172" s="232" t="s">
        <v>965</v>
      </c>
      <c r="F172" s="232" t="s">
        <v>966</v>
      </c>
      <c r="G172" s="239">
        <v>0</v>
      </c>
      <c r="H172" s="239">
        <v>34221449.359999999</v>
      </c>
      <c r="I172" s="239">
        <f t="shared" si="2"/>
        <v>8983978426.2700024</v>
      </c>
    </row>
    <row r="173" spans="1:9" x14ac:dyDescent="0.2">
      <c r="A173" s="232" t="s">
        <v>1413</v>
      </c>
      <c r="B173" s="232" t="s">
        <v>1573</v>
      </c>
      <c r="C173" s="234" t="s">
        <v>967</v>
      </c>
      <c r="D173" s="232" t="s">
        <v>866</v>
      </c>
      <c r="E173" s="232" t="s">
        <v>968</v>
      </c>
      <c r="F173" s="232" t="s">
        <v>966</v>
      </c>
      <c r="G173" s="239">
        <v>0</v>
      </c>
      <c r="H173" s="239">
        <v>18737109.359999999</v>
      </c>
      <c r="I173" s="239">
        <f t="shared" si="2"/>
        <v>8965241316.9100018</v>
      </c>
    </row>
    <row r="174" spans="1:9" x14ac:dyDescent="0.2">
      <c r="A174" s="232" t="s">
        <v>1413</v>
      </c>
      <c r="B174" s="232" t="s">
        <v>1573</v>
      </c>
      <c r="C174" s="234" t="s">
        <v>969</v>
      </c>
      <c r="D174" s="232" t="s">
        <v>866</v>
      </c>
      <c r="E174" s="232" t="s">
        <v>970</v>
      </c>
      <c r="F174" s="232" t="s">
        <v>971</v>
      </c>
      <c r="G174" s="239">
        <v>0</v>
      </c>
      <c r="H174" s="239">
        <v>90533511.739999995</v>
      </c>
      <c r="I174" s="239">
        <f t="shared" si="2"/>
        <v>8874707805.170002</v>
      </c>
    </row>
    <row r="175" spans="1:9" x14ac:dyDescent="0.2">
      <c r="A175" s="232" t="s">
        <v>1413</v>
      </c>
      <c r="B175" s="232" t="s">
        <v>1573</v>
      </c>
      <c r="C175" s="234" t="s">
        <v>972</v>
      </c>
      <c r="D175" s="232" t="s">
        <v>866</v>
      </c>
      <c r="E175" s="232" t="s">
        <v>973</v>
      </c>
      <c r="F175" s="232" t="s">
        <v>974</v>
      </c>
      <c r="G175" s="239">
        <v>0</v>
      </c>
      <c r="H175" s="239">
        <v>157737645.21000001</v>
      </c>
      <c r="I175" s="239">
        <f t="shared" si="2"/>
        <v>8716970159.9600029</v>
      </c>
    </row>
    <row r="176" spans="1:9" x14ac:dyDescent="0.2">
      <c r="A176" s="232" t="s">
        <v>1413</v>
      </c>
      <c r="B176" s="232" t="s">
        <v>1573</v>
      </c>
      <c r="C176" s="234" t="s">
        <v>981</v>
      </c>
      <c r="D176" s="232" t="s">
        <v>866</v>
      </c>
      <c r="E176" s="232" t="s">
        <v>979</v>
      </c>
      <c r="F176" s="232" t="s">
        <v>980</v>
      </c>
      <c r="G176" s="239">
        <v>0</v>
      </c>
      <c r="H176" s="239">
        <v>3596000</v>
      </c>
      <c r="I176" s="239">
        <f t="shared" si="2"/>
        <v>8713374159.9600029</v>
      </c>
    </row>
    <row r="177" spans="1:9" x14ac:dyDescent="0.2">
      <c r="A177" s="232" t="s">
        <v>1413</v>
      </c>
      <c r="B177" s="232" t="s">
        <v>1573</v>
      </c>
      <c r="C177" s="234" t="s">
        <v>984</v>
      </c>
      <c r="D177" s="232" t="s">
        <v>866</v>
      </c>
      <c r="E177" s="232" t="s">
        <v>982</v>
      </c>
      <c r="F177" s="232" t="s">
        <v>983</v>
      </c>
      <c r="G177" s="239">
        <v>0</v>
      </c>
      <c r="H177" s="239">
        <v>5916000</v>
      </c>
      <c r="I177" s="239">
        <f t="shared" si="2"/>
        <v>8707458159.9600029</v>
      </c>
    </row>
    <row r="178" spans="1:9" x14ac:dyDescent="0.2">
      <c r="A178" s="232" t="s">
        <v>1413</v>
      </c>
      <c r="B178" s="232" t="s">
        <v>1573</v>
      </c>
      <c r="C178" s="234" t="s">
        <v>987</v>
      </c>
      <c r="D178" s="232" t="s">
        <v>866</v>
      </c>
      <c r="E178" s="232" t="s">
        <v>985</v>
      </c>
      <c r="F178" s="232" t="s">
        <v>986</v>
      </c>
      <c r="G178" s="239">
        <v>0</v>
      </c>
      <c r="H178" s="239">
        <v>8091000</v>
      </c>
      <c r="I178" s="239">
        <f t="shared" si="2"/>
        <v>8699367159.9600029</v>
      </c>
    </row>
    <row r="179" spans="1:9" x14ac:dyDescent="0.2">
      <c r="A179" s="232" t="s">
        <v>1413</v>
      </c>
      <c r="B179" s="232" t="s">
        <v>1573</v>
      </c>
      <c r="C179" s="234" t="s">
        <v>993</v>
      </c>
      <c r="D179" s="232" t="s">
        <v>866</v>
      </c>
      <c r="E179" s="232" t="s">
        <v>991</v>
      </c>
      <c r="F179" s="232" t="s">
        <v>992</v>
      </c>
      <c r="G179" s="239">
        <v>0</v>
      </c>
      <c r="H179" s="239">
        <v>211680000</v>
      </c>
      <c r="I179" s="239">
        <f t="shared" si="2"/>
        <v>8487687159.9600029</v>
      </c>
    </row>
    <row r="180" spans="1:9" x14ac:dyDescent="0.2">
      <c r="A180" s="232" t="s">
        <v>1413</v>
      </c>
      <c r="B180" s="232" t="s">
        <v>1573</v>
      </c>
      <c r="C180" s="234" t="s">
        <v>996</v>
      </c>
      <c r="D180" s="232" t="s">
        <v>866</v>
      </c>
      <c r="E180" s="232" t="s">
        <v>994</v>
      </c>
      <c r="F180" s="232" t="s">
        <v>995</v>
      </c>
      <c r="G180" s="239">
        <v>0</v>
      </c>
      <c r="H180" s="239">
        <v>33985138.700000003</v>
      </c>
      <c r="I180" s="239">
        <f t="shared" si="2"/>
        <v>8453702021.2600031</v>
      </c>
    </row>
    <row r="181" spans="1:9" x14ac:dyDescent="0.2">
      <c r="A181" s="232" t="s">
        <v>1413</v>
      </c>
      <c r="B181" s="232" t="s">
        <v>1573</v>
      </c>
      <c r="C181" s="234" t="s">
        <v>999</v>
      </c>
      <c r="D181" s="232" t="s">
        <v>866</v>
      </c>
      <c r="E181" s="232" t="s">
        <v>997</v>
      </c>
      <c r="F181" s="232" t="s">
        <v>998</v>
      </c>
      <c r="G181" s="239">
        <v>0</v>
      </c>
      <c r="H181" s="239">
        <v>77914695.780000001</v>
      </c>
      <c r="I181" s="239">
        <f t="shared" si="2"/>
        <v>8375787325.4800034</v>
      </c>
    </row>
    <row r="182" spans="1:9" x14ac:dyDescent="0.2">
      <c r="A182" s="232" t="s">
        <v>1413</v>
      </c>
      <c r="B182" s="232" t="s">
        <v>1573</v>
      </c>
      <c r="C182" s="234" t="s">
        <v>1002</v>
      </c>
      <c r="D182" s="232" t="s">
        <v>866</v>
      </c>
      <c r="E182" s="232" t="s">
        <v>1000</v>
      </c>
      <c r="F182" s="232" t="s">
        <v>1001</v>
      </c>
      <c r="G182" s="239">
        <v>0</v>
      </c>
      <c r="H182" s="239">
        <v>61825798.439999998</v>
      </c>
      <c r="I182" s="239">
        <f t="shared" si="2"/>
        <v>8313961527.0400038</v>
      </c>
    </row>
    <row r="183" spans="1:9" x14ac:dyDescent="0.2">
      <c r="A183" s="232" t="s">
        <v>1413</v>
      </c>
      <c r="B183" s="232" t="s">
        <v>1573</v>
      </c>
      <c r="C183" s="234" t="s">
        <v>1004</v>
      </c>
      <c r="D183" s="232" t="s">
        <v>866</v>
      </c>
      <c r="E183" s="232" t="s">
        <v>1003</v>
      </c>
      <c r="F183" s="232" t="s">
        <v>1001</v>
      </c>
      <c r="G183" s="239">
        <v>0</v>
      </c>
      <c r="H183" s="239">
        <v>82000000</v>
      </c>
      <c r="I183" s="239">
        <f t="shared" si="2"/>
        <v>8231961527.0400038</v>
      </c>
    </row>
    <row r="184" spans="1:9" x14ac:dyDescent="0.2">
      <c r="A184" s="232" t="s">
        <v>1413</v>
      </c>
      <c r="B184" s="232" t="s">
        <v>1573</v>
      </c>
      <c r="C184" s="234" t="s">
        <v>1007</v>
      </c>
      <c r="D184" s="232" t="s">
        <v>866</v>
      </c>
      <c r="E184" s="232" t="s">
        <v>1005</v>
      </c>
      <c r="F184" s="232" t="s">
        <v>1006</v>
      </c>
      <c r="G184" s="239">
        <v>0</v>
      </c>
      <c r="H184" s="239">
        <v>390618144</v>
      </c>
      <c r="I184" s="239">
        <f t="shared" si="2"/>
        <v>7841343383.0400038</v>
      </c>
    </row>
    <row r="185" spans="1:9" x14ac:dyDescent="0.2">
      <c r="A185" s="232" t="s">
        <v>1413</v>
      </c>
      <c r="B185" s="232" t="s">
        <v>1573</v>
      </c>
      <c r="C185" s="234" t="s">
        <v>1010</v>
      </c>
      <c r="D185" s="232" t="s">
        <v>866</v>
      </c>
      <c r="E185" s="232" t="s">
        <v>1008</v>
      </c>
      <c r="F185" s="232" t="s">
        <v>1009</v>
      </c>
      <c r="G185" s="239">
        <v>0</v>
      </c>
      <c r="H185" s="239">
        <v>56032435.990000002</v>
      </c>
      <c r="I185" s="239">
        <f t="shared" si="2"/>
        <v>7785310947.050004</v>
      </c>
    </row>
    <row r="186" spans="1:9" x14ac:dyDescent="0.2">
      <c r="A186" s="232" t="s">
        <v>1413</v>
      </c>
      <c r="B186" s="232" t="s">
        <v>1573</v>
      </c>
      <c r="C186" s="234" t="s">
        <v>1013</v>
      </c>
      <c r="D186" s="232" t="s">
        <v>866</v>
      </c>
      <c r="E186" s="232" t="s">
        <v>1011</v>
      </c>
      <c r="F186" s="232" t="s">
        <v>1012</v>
      </c>
      <c r="G186" s="239">
        <v>0</v>
      </c>
      <c r="H186" s="239">
        <v>4950000</v>
      </c>
      <c r="I186" s="239">
        <f t="shared" si="2"/>
        <v>7780360947.050004</v>
      </c>
    </row>
    <row r="187" spans="1:9" x14ac:dyDescent="0.2">
      <c r="A187" s="232" t="s">
        <v>1413</v>
      </c>
      <c r="B187" s="232" t="s">
        <v>1573</v>
      </c>
      <c r="C187" s="234" t="s">
        <v>1016</v>
      </c>
      <c r="D187" s="232" t="s">
        <v>866</v>
      </c>
      <c r="E187" s="232" t="s">
        <v>1014</v>
      </c>
      <c r="F187" s="232" t="s">
        <v>1015</v>
      </c>
      <c r="G187" s="239">
        <v>0</v>
      </c>
      <c r="H187" s="239">
        <v>15776000</v>
      </c>
      <c r="I187" s="239">
        <f t="shared" si="2"/>
        <v>7764584947.050004</v>
      </c>
    </row>
    <row r="188" spans="1:9" x14ac:dyDescent="0.2">
      <c r="A188" s="232" t="s">
        <v>1413</v>
      </c>
      <c r="B188" s="232" t="s">
        <v>1573</v>
      </c>
      <c r="C188" s="234" t="s">
        <v>1019</v>
      </c>
      <c r="D188" s="232" t="s">
        <v>866</v>
      </c>
      <c r="E188" s="232" t="s">
        <v>1017</v>
      </c>
      <c r="F188" s="232" t="s">
        <v>1018</v>
      </c>
      <c r="G188" s="239">
        <v>0</v>
      </c>
      <c r="H188" s="239">
        <v>57977969.630000003</v>
      </c>
      <c r="I188" s="239">
        <f t="shared" si="2"/>
        <v>7706606977.4200039</v>
      </c>
    </row>
    <row r="189" spans="1:9" x14ac:dyDescent="0.2">
      <c r="A189" s="232" t="s">
        <v>1413</v>
      </c>
      <c r="B189" s="232" t="s">
        <v>1573</v>
      </c>
      <c r="C189" s="234" t="s">
        <v>1022</v>
      </c>
      <c r="D189" s="232" t="s">
        <v>866</v>
      </c>
      <c r="E189" s="232" t="s">
        <v>1020</v>
      </c>
      <c r="F189" s="232" t="s">
        <v>1021</v>
      </c>
      <c r="G189" s="239">
        <v>0</v>
      </c>
      <c r="H189" s="239">
        <v>41977969.630000003</v>
      </c>
      <c r="I189" s="239">
        <f t="shared" si="2"/>
        <v>7664629007.7900038</v>
      </c>
    </row>
    <row r="190" spans="1:9" x14ac:dyDescent="0.2">
      <c r="A190" s="232" t="s">
        <v>1413</v>
      </c>
      <c r="B190" s="232" t="s">
        <v>1573</v>
      </c>
      <c r="C190" s="234" t="s">
        <v>1024</v>
      </c>
      <c r="D190" s="232" t="s">
        <v>866</v>
      </c>
      <c r="E190" s="232" t="s">
        <v>1023</v>
      </c>
      <c r="F190" s="232" t="s">
        <v>1021</v>
      </c>
      <c r="G190" s="239">
        <v>0</v>
      </c>
      <c r="H190" s="239">
        <v>4000000</v>
      </c>
      <c r="I190" s="239">
        <f t="shared" si="2"/>
        <v>7660629007.7900038</v>
      </c>
    </row>
    <row r="191" spans="1:9" x14ac:dyDescent="0.2">
      <c r="A191" s="232" t="s">
        <v>1413</v>
      </c>
      <c r="B191" s="232" t="s">
        <v>1573</v>
      </c>
      <c r="C191" s="234" t="s">
        <v>1027</v>
      </c>
      <c r="D191" s="232" t="s">
        <v>866</v>
      </c>
      <c r="E191" s="232" t="s">
        <v>1025</v>
      </c>
      <c r="F191" s="232" t="s">
        <v>1026</v>
      </c>
      <c r="G191" s="239">
        <v>0</v>
      </c>
      <c r="H191" s="239">
        <v>15196707.439999999</v>
      </c>
      <c r="I191" s="239">
        <f t="shared" si="2"/>
        <v>7645432300.3500042</v>
      </c>
    </row>
    <row r="192" spans="1:9" x14ac:dyDescent="0.2">
      <c r="A192" s="232" t="s">
        <v>1413</v>
      </c>
      <c r="B192" s="232" t="s">
        <v>1573</v>
      </c>
      <c r="C192" s="234" t="s">
        <v>1030</v>
      </c>
      <c r="D192" s="232" t="s">
        <v>866</v>
      </c>
      <c r="E192" s="232" t="s">
        <v>1028</v>
      </c>
      <c r="F192" s="232" t="s">
        <v>1029</v>
      </c>
      <c r="G192" s="239">
        <v>0</v>
      </c>
      <c r="H192" s="239">
        <v>92391809.120000005</v>
      </c>
      <c r="I192" s="239">
        <f t="shared" si="2"/>
        <v>7553040491.2300043</v>
      </c>
    </row>
    <row r="193" spans="1:9" x14ac:dyDescent="0.2">
      <c r="A193" s="232" t="s">
        <v>1413</v>
      </c>
      <c r="B193" s="232" t="s">
        <v>1573</v>
      </c>
      <c r="C193" s="234" t="s">
        <v>1033</v>
      </c>
      <c r="D193" s="232" t="s">
        <v>866</v>
      </c>
      <c r="E193" s="232" t="s">
        <v>1031</v>
      </c>
      <c r="F193" s="232" t="s">
        <v>1032</v>
      </c>
      <c r="G193" s="239">
        <v>0</v>
      </c>
      <c r="H193" s="239">
        <v>261210154.77000001</v>
      </c>
      <c r="I193" s="239">
        <f t="shared" si="2"/>
        <v>7291830336.4600039</v>
      </c>
    </row>
    <row r="194" spans="1:9" x14ac:dyDescent="0.2">
      <c r="A194" s="232" t="s">
        <v>1413</v>
      </c>
      <c r="B194" s="232" t="s">
        <v>1573</v>
      </c>
      <c r="C194" s="234" t="s">
        <v>1036</v>
      </c>
      <c r="D194" s="232" t="s">
        <v>866</v>
      </c>
      <c r="E194" s="232" t="s">
        <v>1034</v>
      </c>
      <c r="F194" s="232" t="s">
        <v>1035</v>
      </c>
      <c r="G194" s="239">
        <v>0</v>
      </c>
      <c r="H194" s="239">
        <v>30784926.120000001</v>
      </c>
      <c r="I194" s="239">
        <f t="shared" si="2"/>
        <v>7261045410.340004</v>
      </c>
    </row>
    <row r="195" spans="1:9" x14ac:dyDescent="0.2">
      <c r="A195" s="232" t="s">
        <v>1413</v>
      </c>
      <c r="B195" s="232" t="s">
        <v>1573</v>
      </c>
      <c r="C195" s="234" t="s">
        <v>1038</v>
      </c>
      <c r="D195" s="232" t="s">
        <v>866</v>
      </c>
      <c r="E195" s="232" t="s">
        <v>1008</v>
      </c>
      <c r="F195" s="232" t="s">
        <v>1037</v>
      </c>
      <c r="G195" s="239">
        <v>0</v>
      </c>
      <c r="H195" s="239">
        <v>8045539.5999999996</v>
      </c>
      <c r="I195" s="239">
        <f t="shared" si="2"/>
        <v>7252999870.7400036</v>
      </c>
    </row>
    <row r="196" spans="1:9" x14ac:dyDescent="0.2">
      <c r="A196" s="232" t="s">
        <v>1413</v>
      </c>
      <c r="B196" s="232" t="s">
        <v>1573</v>
      </c>
      <c r="C196" s="234" t="s">
        <v>1041</v>
      </c>
      <c r="D196" s="232" t="s">
        <v>866</v>
      </c>
      <c r="E196" s="232" t="s">
        <v>1039</v>
      </c>
      <c r="F196" s="232" t="s">
        <v>1040</v>
      </c>
      <c r="G196" s="239">
        <v>0</v>
      </c>
      <c r="H196" s="239">
        <v>41403600.25</v>
      </c>
      <c r="I196" s="239">
        <f t="shared" si="2"/>
        <v>7211596270.4900036</v>
      </c>
    </row>
    <row r="197" spans="1:9" x14ac:dyDescent="0.2">
      <c r="A197" s="232" t="s">
        <v>1413</v>
      </c>
      <c r="B197" s="232" t="s">
        <v>1573</v>
      </c>
      <c r="C197" s="234" t="s">
        <v>1044</v>
      </c>
      <c r="D197" s="232" t="s">
        <v>866</v>
      </c>
      <c r="E197" s="232" t="s">
        <v>1042</v>
      </c>
      <c r="F197" s="232" t="s">
        <v>1043</v>
      </c>
      <c r="G197" s="239">
        <v>0</v>
      </c>
      <c r="H197" s="239">
        <v>100767996</v>
      </c>
      <c r="I197" s="239">
        <f t="shared" si="2"/>
        <v>7110828274.4900036</v>
      </c>
    </row>
    <row r="198" spans="1:9" x14ac:dyDescent="0.2">
      <c r="A198" s="232" t="s">
        <v>1413</v>
      </c>
      <c r="B198" s="232" t="s">
        <v>1573</v>
      </c>
      <c r="C198" s="234" t="s">
        <v>1047</v>
      </c>
      <c r="D198" s="232" t="s">
        <v>866</v>
      </c>
      <c r="E198" s="232" t="s">
        <v>1045</v>
      </c>
      <c r="F198" s="232" t="s">
        <v>1046</v>
      </c>
      <c r="G198" s="239">
        <v>0</v>
      </c>
      <c r="H198" s="239">
        <v>34139981.219999999</v>
      </c>
      <c r="I198" s="239">
        <f t="shared" si="2"/>
        <v>7076688293.2700033</v>
      </c>
    </row>
    <row r="199" spans="1:9" x14ac:dyDescent="0.2">
      <c r="A199" s="232" t="s">
        <v>1413</v>
      </c>
      <c r="B199" s="232" t="s">
        <v>1573</v>
      </c>
      <c r="C199" s="234" t="s">
        <v>1050</v>
      </c>
      <c r="D199" s="232" t="s">
        <v>866</v>
      </c>
      <c r="E199" s="232" t="s">
        <v>1048</v>
      </c>
      <c r="F199" s="232" t="s">
        <v>1049</v>
      </c>
      <c r="G199" s="239">
        <v>0</v>
      </c>
      <c r="H199" s="239">
        <v>24955495.510000002</v>
      </c>
      <c r="I199" s="239">
        <f t="shared" si="2"/>
        <v>7051732797.7600031</v>
      </c>
    </row>
    <row r="200" spans="1:9" x14ac:dyDescent="0.2">
      <c r="A200" s="232" t="s">
        <v>1413</v>
      </c>
      <c r="B200" s="232" t="s">
        <v>1573</v>
      </c>
      <c r="C200" s="234" t="s">
        <v>1053</v>
      </c>
      <c r="D200" s="232" t="s">
        <v>866</v>
      </c>
      <c r="E200" s="232" t="s">
        <v>1051</v>
      </c>
      <c r="F200" s="232" t="s">
        <v>1052</v>
      </c>
      <c r="G200" s="239">
        <v>0</v>
      </c>
      <c r="H200" s="239">
        <v>130406847.95999999</v>
      </c>
      <c r="I200" s="239">
        <f t="shared" si="2"/>
        <v>6921325949.8000031</v>
      </c>
    </row>
    <row r="201" spans="1:9" x14ac:dyDescent="0.2">
      <c r="A201" s="232" t="s">
        <v>1413</v>
      </c>
      <c r="B201" s="232" t="s">
        <v>1573</v>
      </c>
      <c r="C201" s="234" t="s">
        <v>1056</v>
      </c>
      <c r="D201" s="232" t="s">
        <v>866</v>
      </c>
      <c r="E201" s="232" t="s">
        <v>1054</v>
      </c>
      <c r="F201" s="232" t="s">
        <v>1055</v>
      </c>
      <c r="G201" s="239">
        <v>0</v>
      </c>
      <c r="H201" s="239">
        <v>33994317.789999999</v>
      </c>
      <c r="I201" s="239">
        <f t="shared" si="2"/>
        <v>6887331632.0100031</v>
      </c>
    </row>
    <row r="202" spans="1:9" x14ac:dyDescent="0.2">
      <c r="A202" s="232" t="s">
        <v>1413</v>
      </c>
      <c r="B202" s="232" t="s">
        <v>1573</v>
      </c>
      <c r="C202" s="234" t="s">
        <v>1062</v>
      </c>
      <c r="D202" s="232" t="s">
        <v>866</v>
      </c>
      <c r="E202" s="232" t="s">
        <v>1060</v>
      </c>
      <c r="F202" s="232" t="s">
        <v>1061</v>
      </c>
      <c r="G202" s="239">
        <v>0</v>
      </c>
      <c r="H202" s="239">
        <v>46587646.289999999</v>
      </c>
      <c r="I202" s="239">
        <f t="shared" si="2"/>
        <v>6840743985.7200031</v>
      </c>
    </row>
    <row r="203" spans="1:9" x14ac:dyDescent="0.2">
      <c r="A203" s="232" t="s">
        <v>1413</v>
      </c>
      <c r="B203" s="232" t="s">
        <v>1573</v>
      </c>
      <c r="C203" s="234" t="s">
        <v>1065</v>
      </c>
      <c r="D203" s="232" t="s">
        <v>866</v>
      </c>
      <c r="E203" s="232" t="s">
        <v>1063</v>
      </c>
      <c r="F203" s="232" t="s">
        <v>1064</v>
      </c>
      <c r="G203" s="239">
        <v>0</v>
      </c>
      <c r="H203" s="239">
        <v>54643363.5</v>
      </c>
      <c r="I203" s="239">
        <f t="shared" ref="I203:I261" si="3">+I202+G203-H203</f>
        <v>6786100622.2200031</v>
      </c>
    </row>
    <row r="204" spans="1:9" x14ac:dyDescent="0.2">
      <c r="A204" s="232" t="s">
        <v>1413</v>
      </c>
      <c r="B204" s="232" t="s">
        <v>1573</v>
      </c>
      <c r="C204" s="234" t="s">
        <v>1068</v>
      </c>
      <c r="D204" s="232" t="s">
        <v>866</v>
      </c>
      <c r="E204" s="232" t="s">
        <v>1066</v>
      </c>
      <c r="F204" s="232" t="s">
        <v>1067</v>
      </c>
      <c r="G204" s="239">
        <v>0</v>
      </c>
      <c r="H204" s="239">
        <v>18307021.989999998</v>
      </c>
      <c r="I204" s="239">
        <f t="shared" si="3"/>
        <v>6767793600.2300034</v>
      </c>
    </row>
    <row r="205" spans="1:9" x14ac:dyDescent="0.2">
      <c r="A205" s="232" t="s">
        <v>1413</v>
      </c>
      <c r="B205" s="232" t="s">
        <v>1573</v>
      </c>
      <c r="C205" s="234" t="s">
        <v>1071</v>
      </c>
      <c r="D205" s="232" t="s">
        <v>866</v>
      </c>
      <c r="E205" s="232" t="s">
        <v>1069</v>
      </c>
      <c r="F205" s="232" t="s">
        <v>1070</v>
      </c>
      <c r="G205" s="239">
        <v>0</v>
      </c>
      <c r="H205" s="239">
        <v>84172542.760000005</v>
      </c>
      <c r="I205" s="239">
        <f t="shared" si="3"/>
        <v>6683621057.4700031</v>
      </c>
    </row>
    <row r="206" spans="1:9" x14ac:dyDescent="0.2">
      <c r="A206" s="232" t="s">
        <v>1413</v>
      </c>
      <c r="B206" s="232" t="s">
        <v>1573</v>
      </c>
      <c r="C206" s="234" t="s">
        <v>1074</v>
      </c>
      <c r="D206" s="232" t="s">
        <v>866</v>
      </c>
      <c r="E206" s="232" t="s">
        <v>1072</v>
      </c>
      <c r="F206" s="232" t="s">
        <v>1073</v>
      </c>
      <c r="G206" s="239">
        <v>0</v>
      </c>
      <c r="H206" s="239">
        <v>280862602.80000001</v>
      </c>
      <c r="I206" s="239">
        <f t="shared" si="3"/>
        <v>6402758454.6700029</v>
      </c>
    </row>
    <row r="207" spans="1:9" x14ac:dyDescent="0.2">
      <c r="A207" s="232" t="s">
        <v>1413</v>
      </c>
      <c r="B207" s="232" t="s">
        <v>1573</v>
      </c>
      <c r="C207" s="234" t="s">
        <v>1077</v>
      </c>
      <c r="D207" s="232" t="s">
        <v>866</v>
      </c>
      <c r="E207" s="232" t="s">
        <v>1075</v>
      </c>
      <c r="F207" s="232" t="s">
        <v>1076</v>
      </c>
      <c r="G207" s="239">
        <v>0</v>
      </c>
      <c r="H207" s="239">
        <v>32459164.710000001</v>
      </c>
      <c r="I207" s="239">
        <f t="shared" si="3"/>
        <v>6370299289.9600029</v>
      </c>
    </row>
    <row r="208" spans="1:9" x14ac:dyDescent="0.2">
      <c r="A208" s="232" t="s">
        <v>1413</v>
      </c>
      <c r="B208" s="232" t="s">
        <v>1573</v>
      </c>
      <c r="C208" s="234" t="s">
        <v>1273</v>
      </c>
      <c r="D208" s="232" t="s">
        <v>866</v>
      </c>
      <c r="E208" s="232" t="s">
        <v>1272</v>
      </c>
      <c r="F208" s="232" t="s">
        <v>1122</v>
      </c>
      <c r="G208" s="239">
        <v>0</v>
      </c>
      <c r="H208" s="239">
        <v>25012543.260000002</v>
      </c>
      <c r="I208" s="239">
        <f t="shared" si="3"/>
        <v>6345286746.7000027</v>
      </c>
    </row>
    <row r="209" spans="1:9" x14ac:dyDescent="0.2">
      <c r="A209" s="232" t="s">
        <v>1413</v>
      </c>
      <c r="B209" s="232" t="s">
        <v>1573</v>
      </c>
      <c r="C209" s="234" t="s">
        <v>1276</v>
      </c>
      <c r="D209" s="232" t="s">
        <v>866</v>
      </c>
      <c r="E209" s="232" t="s">
        <v>1274</v>
      </c>
      <c r="F209" s="232" t="s">
        <v>1275</v>
      </c>
      <c r="G209" s="239">
        <v>0</v>
      </c>
      <c r="H209" s="239">
        <v>29797722.449999999</v>
      </c>
      <c r="I209" s="239">
        <f t="shared" si="3"/>
        <v>6315489024.2500029</v>
      </c>
    </row>
    <row r="210" spans="1:9" x14ac:dyDescent="0.2">
      <c r="A210" s="232" t="s">
        <v>1413</v>
      </c>
      <c r="B210" s="232" t="s">
        <v>1573</v>
      </c>
      <c r="C210" s="234" t="s">
        <v>1278</v>
      </c>
      <c r="D210" s="232" t="s">
        <v>866</v>
      </c>
      <c r="E210" s="232" t="s">
        <v>1277</v>
      </c>
      <c r="F210" s="232" t="s">
        <v>1275</v>
      </c>
      <c r="G210" s="239">
        <v>0</v>
      </c>
      <c r="H210" s="239">
        <v>32676795.010000002</v>
      </c>
      <c r="I210" s="239">
        <f t="shared" si="3"/>
        <v>6282812229.2400026</v>
      </c>
    </row>
    <row r="211" spans="1:9" x14ac:dyDescent="0.2">
      <c r="A211" s="232" t="s">
        <v>1413</v>
      </c>
      <c r="B211" s="232" t="s">
        <v>1573</v>
      </c>
      <c r="C211" s="234" t="s">
        <v>1280</v>
      </c>
      <c r="D211" s="232" t="s">
        <v>866</v>
      </c>
      <c r="E211" s="232" t="s">
        <v>1279</v>
      </c>
      <c r="F211" s="232" t="s">
        <v>1168</v>
      </c>
      <c r="G211" s="239">
        <v>0</v>
      </c>
      <c r="H211" s="239">
        <v>33480000.059999999</v>
      </c>
      <c r="I211" s="239">
        <f t="shared" si="3"/>
        <v>6249332229.1800022</v>
      </c>
    </row>
    <row r="212" spans="1:9" x14ac:dyDescent="0.2">
      <c r="A212" s="232" t="s">
        <v>1413</v>
      </c>
      <c r="B212" s="232" t="s">
        <v>1573</v>
      </c>
      <c r="C212" s="234" t="s">
        <v>1282</v>
      </c>
      <c r="D212" s="232" t="s">
        <v>866</v>
      </c>
      <c r="E212" s="232" t="s">
        <v>1281</v>
      </c>
      <c r="F212" s="232" t="s">
        <v>1162</v>
      </c>
      <c r="G212" s="239">
        <v>0</v>
      </c>
      <c r="H212" s="239">
        <v>12014643.619999999</v>
      </c>
      <c r="I212" s="239">
        <f t="shared" si="3"/>
        <v>6237317585.5600023</v>
      </c>
    </row>
    <row r="213" spans="1:9" x14ac:dyDescent="0.2">
      <c r="A213" s="232" t="s">
        <v>1413</v>
      </c>
      <c r="B213" s="232" t="s">
        <v>1573</v>
      </c>
      <c r="C213" s="234" t="s">
        <v>1287</v>
      </c>
      <c r="D213" s="232" t="s">
        <v>866</v>
      </c>
      <c r="E213" s="232" t="s">
        <v>1285</v>
      </c>
      <c r="F213" s="232" t="s">
        <v>1286</v>
      </c>
      <c r="G213" s="239">
        <v>0</v>
      </c>
      <c r="H213" s="239">
        <v>59697408.75</v>
      </c>
      <c r="I213" s="239">
        <f t="shared" si="3"/>
        <v>6177620176.8100023</v>
      </c>
    </row>
    <row r="214" spans="1:9" x14ac:dyDescent="0.2">
      <c r="A214" s="232" t="s">
        <v>1413</v>
      </c>
      <c r="B214" s="232" t="s">
        <v>1399</v>
      </c>
      <c r="C214" s="234" t="s">
        <v>908</v>
      </c>
      <c r="D214" s="232" t="s">
        <v>866</v>
      </c>
      <c r="E214" s="232" t="s">
        <v>1574</v>
      </c>
      <c r="F214" s="232" t="s">
        <v>1575</v>
      </c>
      <c r="G214" s="239">
        <v>0</v>
      </c>
      <c r="H214" s="239">
        <v>192000000</v>
      </c>
      <c r="I214" s="239">
        <f t="shared" si="3"/>
        <v>5985620176.8100023</v>
      </c>
    </row>
    <row r="215" spans="1:9" x14ac:dyDescent="0.2">
      <c r="A215" s="232" t="s">
        <v>1413</v>
      </c>
      <c r="B215" s="232" t="s">
        <v>1399</v>
      </c>
      <c r="C215" s="234" t="s">
        <v>911</v>
      </c>
      <c r="D215" s="232" t="s">
        <v>866</v>
      </c>
      <c r="E215" s="232" t="s">
        <v>1576</v>
      </c>
      <c r="F215" s="232" t="s">
        <v>1417</v>
      </c>
      <c r="G215" s="239">
        <v>0</v>
      </c>
      <c r="H215" s="239">
        <v>187000000</v>
      </c>
      <c r="I215" s="239">
        <f t="shared" si="3"/>
        <v>5798620176.8100023</v>
      </c>
    </row>
    <row r="216" spans="1:9" x14ac:dyDescent="0.2">
      <c r="A216" s="232" t="s">
        <v>1413</v>
      </c>
      <c r="B216" s="232" t="s">
        <v>1399</v>
      </c>
      <c r="C216" s="234" t="s">
        <v>913</v>
      </c>
      <c r="D216" s="232" t="s">
        <v>866</v>
      </c>
      <c r="E216" s="232" t="s">
        <v>1298</v>
      </c>
      <c r="F216" s="232" t="s">
        <v>1577</v>
      </c>
      <c r="G216" s="239">
        <v>0</v>
      </c>
      <c r="H216" s="239">
        <v>12000000</v>
      </c>
      <c r="I216" s="239">
        <f t="shared" si="3"/>
        <v>5786620176.8100023</v>
      </c>
    </row>
    <row r="217" spans="1:9" x14ac:dyDescent="0.2">
      <c r="A217" s="232" t="s">
        <v>1413</v>
      </c>
      <c r="B217" s="232" t="s">
        <v>1399</v>
      </c>
      <c r="C217" s="234" t="s">
        <v>916</v>
      </c>
      <c r="D217" s="232" t="s">
        <v>866</v>
      </c>
      <c r="E217" s="232" t="s">
        <v>1578</v>
      </c>
      <c r="F217" s="232" t="s">
        <v>1579</v>
      </c>
      <c r="G217" s="239">
        <v>0</v>
      </c>
      <c r="H217" s="239">
        <v>6040000</v>
      </c>
      <c r="I217" s="239">
        <f t="shared" si="3"/>
        <v>5780580176.8100023</v>
      </c>
    </row>
    <row r="218" spans="1:9" x14ac:dyDescent="0.2">
      <c r="A218" s="232" t="s">
        <v>1413</v>
      </c>
      <c r="B218" s="232" t="s">
        <v>1399</v>
      </c>
      <c r="C218" s="234" t="s">
        <v>919</v>
      </c>
      <c r="D218" s="232" t="s">
        <v>866</v>
      </c>
      <c r="E218" s="232" t="s">
        <v>1580</v>
      </c>
      <c r="F218" s="232" t="s">
        <v>1581</v>
      </c>
      <c r="G218" s="239">
        <v>0</v>
      </c>
      <c r="H218" s="239">
        <v>6532495</v>
      </c>
      <c r="I218" s="239">
        <f t="shared" si="3"/>
        <v>5774047681.8100023</v>
      </c>
    </row>
    <row r="219" spans="1:9" x14ac:dyDescent="0.2">
      <c r="A219" s="232" t="s">
        <v>1413</v>
      </c>
      <c r="B219" s="232" t="s">
        <v>1399</v>
      </c>
      <c r="C219" s="234" t="s">
        <v>922</v>
      </c>
      <c r="D219" s="232" t="s">
        <v>866</v>
      </c>
      <c r="E219" s="232" t="s">
        <v>1582</v>
      </c>
      <c r="F219" s="232" t="s">
        <v>1583</v>
      </c>
      <c r="G219" s="239">
        <v>0</v>
      </c>
      <c r="H219" s="239">
        <v>10000000</v>
      </c>
      <c r="I219" s="239">
        <f t="shared" si="3"/>
        <v>5764047681.8100023</v>
      </c>
    </row>
    <row r="220" spans="1:9" x14ac:dyDescent="0.2">
      <c r="A220" s="232" t="s">
        <v>1413</v>
      </c>
      <c r="B220" s="232" t="s">
        <v>1399</v>
      </c>
      <c r="C220" s="234" t="s">
        <v>925</v>
      </c>
      <c r="D220" s="232" t="s">
        <v>866</v>
      </c>
      <c r="E220" s="232" t="s">
        <v>1584</v>
      </c>
      <c r="F220" s="232" t="s">
        <v>1585</v>
      </c>
      <c r="G220" s="239">
        <v>0</v>
      </c>
      <c r="H220" s="239">
        <v>27626425.190000001</v>
      </c>
      <c r="I220" s="239">
        <f t="shared" si="3"/>
        <v>5736421256.6200027</v>
      </c>
    </row>
    <row r="221" spans="1:9" x14ac:dyDescent="0.2">
      <c r="A221" s="232" t="s">
        <v>1413</v>
      </c>
      <c r="B221" s="232" t="s">
        <v>1399</v>
      </c>
      <c r="C221" s="234" t="s">
        <v>928</v>
      </c>
      <c r="D221" s="232" t="s">
        <v>866</v>
      </c>
      <c r="E221" s="232" t="s">
        <v>1586</v>
      </c>
      <c r="F221" s="232" t="s">
        <v>1417</v>
      </c>
      <c r="G221" s="239">
        <v>0</v>
      </c>
      <c r="H221" s="239">
        <v>61425481.729999997</v>
      </c>
      <c r="I221" s="239">
        <f t="shared" si="3"/>
        <v>5674995774.8900032</v>
      </c>
    </row>
    <row r="222" spans="1:9" x14ac:dyDescent="0.2">
      <c r="A222" s="232" t="s">
        <v>1413</v>
      </c>
      <c r="B222" s="232" t="s">
        <v>1399</v>
      </c>
      <c r="C222" s="234" t="s">
        <v>931</v>
      </c>
      <c r="D222" s="232" t="s">
        <v>866</v>
      </c>
      <c r="E222" s="232" t="s">
        <v>1587</v>
      </c>
      <c r="F222" s="232" t="s">
        <v>1588</v>
      </c>
      <c r="G222" s="239">
        <v>0</v>
      </c>
      <c r="H222" s="239">
        <v>52000000</v>
      </c>
      <c r="I222" s="239">
        <f t="shared" si="3"/>
        <v>5622995774.8900032</v>
      </c>
    </row>
    <row r="223" spans="1:9" x14ac:dyDescent="0.2">
      <c r="A223" s="232" t="s">
        <v>1413</v>
      </c>
      <c r="B223" s="232" t="s">
        <v>1399</v>
      </c>
      <c r="C223" s="234" t="s">
        <v>934</v>
      </c>
      <c r="D223" s="232" t="s">
        <v>866</v>
      </c>
      <c r="E223" s="232" t="s">
        <v>1589</v>
      </c>
      <c r="F223" s="232" t="s">
        <v>1417</v>
      </c>
      <c r="G223" s="239">
        <v>0</v>
      </c>
      <c r="H223" s="239">
        <v>180000000</v>
      </c>
      <c r="I223" s="239">
        <f t="shared" si="3"/>
        <v>5442995774.8900032</v>
      </c>
    </row>
    <row r="224" spans="1:9" x14ac:dyDescent="0.2">
      <c r="A224" s="232" t="s">
        <v>1413</v>
      </c>
      <c r="B224" s="232" t="s">
        <v>1399</v>
      </c>
      <c r="C224" s="234" t="s">
        <v>937</v>
      </c>
      <c r="D224" s="232" t="s">
        <v>866</v>
      </c>
      <c r="E224" s="232" t="s">
        <v>1590</v>
      </c>
      <c r="F224" s="232" t="s">
        <v>1417</v>
      </c>
      <c r="G224" s="239">
        <v>0</v>
      </c>
      <c r="H224" s="239">
        <v>228484952.33000001</v>
      </c>
      <c r="I224" s="239">
        <f t="shared" si="3"/>
        <v>5214510822.5600033</v>
      </c>
    </row>
    <row r="225" spans="1:9" x14ac:dyDescent="0.2">
      <c r="A225" s="232" t="s">
        <v>1413</v>
      </c>
      <c r="B225" s="232" t="s">
        <v>1399</v>
      </c>
      <c r="C225" s="234" t="s">
        <v>940</v>
      </c>
      <c r="D225" s="232" t="s">
        <v>866</v>
      </c>
      <c r="E225" s="232" t="s">
        <v>1591</v>
      </c>
      <c r="F225" s="232" t="s">
        <v>1417</v>
      </c>
      <c r="G225" s="239">
        <v>0</v>
      </c>
      <c r="H225" s="239">
        <v>682162199.96000004</v>
      </c>
      <c r="I225" s="239">
        <f t="shared" si="3"/>
        <v>4532348622.6000032</v>
      </c>
    </row>
    <row r="226" spans="1:9" x14ac:dyDescent="0.2">
      <c r="A226" s="232" t="s">
        <v>1413</v>
      </c>
      <c r="B226" s="232" t="s">
        <v>1399</v>
      </c>
      <c r="C226" s="234" t="s">
        <v>943</v>
      </c>
      <c r="D226" s="232" t="s">
        <v>866</v>
      </c>
      <c r="E226" s="232" t="s">
        <v>1592</v>
      </c>
      <c r="F226" s="232" t="s">
        <v>1417</v>
      </c>
      <c r="G226" s="239">
        <v>0</v>
      </c>
      <c r="H226" s="239">
        <v>60000000</v>
      </c>
      <c r="I226" s="239">
        <f t="shared" si="3"/>
        <v>4472348622.6000032</v>
      </c>
    </row>
    <row r="227" spans="1:9" x14ac:dyDescent="0.2">
      <c r="A227" s="232" t="s">
        <v>1413</v>
      </c>
      <c r="B227" s="232" t="s">
        <v>1399</v>
      </c>
      <c r="C227" s="234" t="s">
        <v>946</v>
      </c>
      <c r="D227" s="232" t="s">
        <v>866</v>
      </c>
      <c r="E227" s="232" t="s">
        <v>1593</v>
      </c>
      <c r="F227" s="232" t="s">
        <v>1594</v>
      </c>
      <c r="G227" s="239">
        <v>0</v>
      </c>
      <c r="H227" s="239">
        <v>109493707.2</v>
      </c>
      <c r="I227" s="239">
        <f t="shared" si="3"/>
        <v>4362854915.4000034</v>
      </c>
    </row>
    <row r="228" spans="1:9" x14ac:dyDescent="0.2">
      <c r="A228" s="232" t="s">
        <v>1413</v>
      </c>
      <c r="B228" s="232" t="s">
        <v>1399</v>
      </c>
      <c r="C228" s="234" t="s">
        <v>949</v>
      </c>
      <c r="D228" s="232" t="s">
        <v>866</v>
      </c>
      <c r="E228" s="232" t="s">
        <v>1595</v>
      </c>
      <c r="F228" s="232" t="s">
        <v>1596</v>
      </c>
      <c r="G228" s="239">
        <v>0</v>
      </c>
      <c r="H228" s="239">
        <v>8819855.2400000002</v>
      </c>
      <c r="I228" s="239">
        <f t="shared" si="3"/>
        <v>4354035060.1600037</v>
      </c>
    </row>
    <row r="229" spans="1:9" x14ac:dyDescent="0.2">
      <c r="A229" s="232" t="s">
        <v>1413</v>
      </c>
      <c r="B229" s="232" t="s">
        <v>1399</v>
      </c>
      <c r="C229" s="234" t="s">
        <v>955</v>
      </c>
      <c r="D229" s="232" t="s">
        <v>866</v>
      </c>
      <c r="E229" s="232" t="s">
        <v>1597</v>
      </c>
      <c r="F229" s="232" t="s">
        <v>1598</v>
      </c>
      <c r="G229" s="239">
        <v>0</v>
      </c>
      <c r="H229" s="239">
        <v>11100000</v>
      </c>
      <c r="I229" s="239">
        <f t="shared" si="3"/>
        <v>4342935060.1600037</v>
      </c>
    </row>
    <row r="230" spans="1:9" x14ac:dyDescent="0.2">
      <c r="A230" s="232" t="s">
        <v>1413</v>
      </c>
      <c r="B230" s="232" t="s">
        <v>1399</v>
      </c>
      <c r="C230" s="234" t="s">
        <v>964</v>
      </c>
      <c r="D230" s="232" t="s">
        <v>866</v>
      </c>
      <c r="E230" s="232" t="s">
        <v>1599</v>
      </c>
      <c r="F230" s="232" t="s">
        <v>1417</v>
      </c>
      <c r="G230" s="239">
        <v>0</v>
      </c>
      <c r="H230" s="239">
        <v>270000000</v>
      </c>
      <c r="I230" s="239">
        <f t="shared" si="3"/>
        <v>4072935060.1600037</v>
      </c>
    </row>
    <row r="231" spans="1:9" x14ac:dyDescent="0.2">
      <c r="A231" s="232" t="s">
        <v>1413</v>
      </c>
      <c r="B231" s="232" t="s">
        <v>1399</v>
      </c>
      <c r="C231" s="234" t="s">
        <v>967</v>
      </c>
      <c r="D231" s="232" t="s">
        <v>866</v>
      </c>
      <c r="E231" s="232" t="s">
        <v>1600</v>
      </c>
      <c r="F231" s="232" t="s">
        <v>1417</v>
      </c>
      <c r="G231" s="239">
        <v>0</v>
      </c>
      <c r="H231" s="239">
        <v>255000000</v>
      </c>
      <c r="I231" s="239">
        <f t="shared" si="3"/>
        <v>3817935060.1600037</v>
      </c>
    </row>
    <row r="232" spans="1:9" x14ac:dyDescent="0.2">
      <c r="A232" s="232" t="s">
        <v>1413</v>
      </c>
      <c r="B232" s="232" t="s">
        <v>1399</v>
      </c>
      <c r="C232" s="234" t="s">
        <v>972</v>
      </c>
      <c r="D232" s="232" t="s">
        <v>866</v>
      </c>
      <c r="E232" s="233"/>
      <c r="F232" s="232" t="s">
        <v>1601</v>
      </c>
      <c r="G232" s="239">
        <v>0</v>
      </c>
      <c r="H232" s="239">
        <v>2700000</v>
      </c>
      <c r="I232" s="239">
        <f t="shared" si="3"/>
        <v>3815235060.1600037</v>
      </c>
    </row>
    <row r="233" spans="1:9" x14ac:dyDescent="0.2">
      <c r="A233" s="232" t="s">
        <v>1413</v>
      </c>
      <c r="B233" s="232" t="s">
        <v>1399</v>
      </c>
      <c r="C233" s="234" t="s">
        <v>978</v>
      </c>
      <c r="D233" s="232" t="s">
        <v>866</v>
      </c>
      <c r="E233" s="232" t="s">
        <v>1602</v>
      </c>
      <c r="F233" s="232" t="s">
        <v>1417</v>
      </c>
      <c r="G233" s="239">
        <v>0</v>
      </c>
      <c r="H233" s="239">
        <v>99173751.569999993</v>
      </c>
      <c r="I233" s="239">
        <f t="shared" si="3"/>
        <v>3716061308.5900035</v>
      </c>
    </row>
    <row r="234" spans="1:9" x14ac:dyDescent="0.2">
      <c r="A234" s="232" t="s">
        <v>1413</v>
      </c>
      <c r="B234" s="232" t="s">
        <v>1399</v>
      </c>
      <c r="C234" s="234" t="s">
        <v>984</v>
      </c>
      <c r="D234" s="232" t="s">
        <v>866</v>
      </c>
      <c r="E234" s="232" t="s">
        <v>1603</v>
      </c>
      <c r="F234" s="232" t="s">
        <v>1596</v>
      </c>
      <c r="G234" s="239">
        <v>0</v>
      </c>
      <c r="H234" s="239">
        <v>38073597.109999999</v>
      </c>
      <c r="I234" s="239">
        <f t="shared" si="3"/>
        <v>3677987711.4800034</v>
      </c>
    </row>
    <row r="235" spans="1:9" x14ac:dyDescent="0.2">
      <c r="A235" s="232" t="s">
        <v>1413</v>
      </c>
      <c r="B235" s="232" t="s">
        <v>1399</v>
      </c>
      <c r="C235" s="234" t="s">
        <v>990</v>
      </c>
      <c r="D235" s="232" t="s">
        <v>866</v>
      </c>
      <c r="E235" s="232" t="s">
        <v>1604</v>
      </c>
      <c r="F235" s="232" t="s">
        <v>1417</v>
      </c>
      <c r="G235" s="239">
        <v>0</v>
      </c>
      <c r="H235" s="239">
        <v>56160000</v>
      </c>
      <c r="I235" s="239">
        <f t="shared" si="3"/>
        <v>3621827711.4800034</v>
      </c>
    </row>
    <row r="236" spans="1:9" x14ac:dyDescent="0.2">
      <c r="A236" s="232" t="s">
        <v>1413</v>
      </c>
      <c r="B236" s="232" t="s">
        <v>1399</v>
      </c>
      <c r="C236" s="234" t="s">
        <v>996</v>
      </c>
      <c r="D236" s="232" t="s">
        <v>866</v>
      </c>
      <c r="E236" s="232" t="s">
        <v>1605</v>
      </c>
      <c r="F236" s="232" t="s">
        <v>1417</v>
      </c>
      <c r="G236" s="239">
        <v>0</v>
      </c>
      <c r="H236" s="239">
        <v>19000000</v>
      </c>
      <c r="I236" s="239">
        <f t="shared" si="3"/>
        <v>3602827711.4800034</v>
      </c>
    </row>
    <row r="237" spans="1:9" x14ac:dyDescent="0.2">
      <c r="A237" s="232" t="s">
        <v>1413</v>
      </c>
      <c r="B237" s="232" t="s">
        <v>1399</v>
      </c>
      <c r="C237" s="234" t="s">
        <v>1004</v>
      </c>
      <c r="D237" s="232" t="s">
        <v>866</v>
      </c>
      <c r="E237" s="232" t="s">
        <v>1606</v>
      </c>
      <c r="F237" s="232" t="s">
        <v>1417</v>
      </c>
      <c r="G237" s="239">
        <v>0</v>
      </c>
      <c r="H237" s="239">
        <v>200000000</v>
      </c>
      <c r="I237" s="239">
        <f t="shared" si="3"/>
        <v>3402827711.4800034</v>
      </c>
    </row>
    <row r="238" spans="1:9" x14ac:dyDescent="0.2">
      <c r="A238" s="232" t="s">
        <v>1413</v>
      </c>
      <c r="B238" s="232" t="s">
        <v>1399</v>
      </c>
      <c r="C238" s="234" t="s">
        <v>1007</v>
      </c>
      <c r="D238" s="232" t="s">
        <v>866</v>
      </c>
      <c r="E238" s="232" t="s">
        <v>1607</v>
      </c>
      <c r="F238" s="232" t="s">
        <v>1417</v>
      </c>
      <c r="G238" s="239">
        <v>0</v>
      </c>
      <c r="H238" s="239">
        <v>47000000</v>
      </c>
      <c r="I238" s="239">
        <f t="shared" si="3"/>
        <v>3355827711.4800034</v>
      </c>
    </row>
    <row r="239" spans="1:9" x14ac:dyDescent="0.2">
      <c r="A239" s="232" t="s">
        <v>1413</v>
      </c>
      <c r="B239" s="232" t="s">
        <v>1399</v>
      </c>
      <c r="C239" s="234" t="s">
        <v>1027</v>
      </c>
      <c r="D239" s="232" t="s">
        <v>866</v>
      </c>
      <c r="E239" s="232" t="s">
        <v>1608</v>
      </c>
      <c r="F239" s="232" t="s">
        <v>1417</v>
      </c>
      <c r="G239" s="239">
        <v>0</v>
      </c>
      <c r="H239" s="239">
        <v>134374155.09</v>
      </c>
      <c r="I239" s="239">
        <f t="shared" si="3"/>
        <v>3221453556.3900032</v>
      </c>
    </row>
    <row r="240" spans="1:9" x14ac:dyDescent="0.2">
      <c r="A240" s="232" t="s">
        <v>1413</v>
      </c>
      <c r="B240" s="232" t="s">
        <v>1399</v>
      </c>
      <c r="C240" s="234" t="s">
        <v>1030</v>
      </c>
      <c r="D240" s="232" t="s">
        <v>866</v>
      </c>
      <c r="E240" s="232" t="s">
        <v>1609</v>
      </c>
      <c r="F240" s="232" t="s">
        <v>1417</v>
      </c>
      <c r="G240" s="239">
        <v>0</v>
      </c>
      <c r="H240" s="239">
        <v>190079999.97</v>
      </c>
      <c r="I240" s="239">
        <f t="shared" si="3"/>
        <v>3031373556.4200034</v>
      </c>
    </row>
    <row r="241" spans="1:9" x14ac:dyDescent="0.2">
      <c r="A241" s="232" t="s">
        <v>1413</v>
      </c>
      <c r="B241" s="232" t="s">
        <v>1399</v>
      </c>
      <c r="C241" s="234" t="s">
        <v>1033</v>
      </c>
      <c r="D241" s="232" t="s">
        <v>866</v>
      </c>
      <c r="E241" s="232" t="s">
        <v>1610</v>
      </c>
      <c r="F241" s="232" t="s">
        <v>1611</v>
      </c>
      <c r="G241" s="239">
        <v>0</v>
      </c>
      <c r="H241" s="239">
        <v>600000000</v>
      </c>
      <c r="I241" s="239">
        <f t="shared" si="3"/>
        <v>2431373556.4200034</v>
      </c>
    </row>
    <row r="242" spans="1:9" x14ac:dyDescent="0.2">
      <c r="A242" s="232" t="s">
        <v>1413</v>
      </c>
      <c r="B242" s="232" t="s">
        <v>1399</v>
      </c>
      <c r="C242" s="234" t="s">
        <v>1036</v>
      </c>
      <c r="D242" s="232" t="s">
        <v>866</v>
      </c>
      <c r="E242" s="232" t="s">
        <v>1612</v>
      </c>
      <c r="F242" s="232" t="s">
        <v>1613</v>
      </c>
      <c r="G242" s="239">
        <v>0</v>
      </c>
      <c r="H242" s="239">
        <v>53177710.880000003</v>
      </c>
      <c r="I242" s="239">
        <f t="shared" si="3"/>
        <v>2378195845.5400033</v>
      </c>
    </row>
    <row r="243" spans="1:9" x14ac:dyDescent="0.2">
      <c r="A243" s="232" t="s">
        <v>1413</v>
      </c>
      <c r="B243" s="232" t="s">
        <v>1399</v>
      </c>
      <c r="C243" s="234" t="s">
        <v>1038</v>
      </c>
      <c r="D243" s="232" t="s">
        <v>866</v>
      </c>
      <c r="E243" s="232" t="s">
        <v>1614</v>
      </c>
      <c r="F243" s="232" t="s">
        <v>1575</v>
      </c>
      <c r="G243" s="239">
        <v>0</v>
      </c>
      <c r="H243" s="239">
        <v>543642159.77999997</v>
      </c>
      <c r="I243" s="239">
        <f t="shared" si="3"/>
        <v>1834553685.7600033</v>
      </c>
    </row>
    <row r="244" spans="1:9" x14ac:dyDescent="0.2">
      <c r="A244" s="232" t="s">
        <v>1413</v>
      </c>
      <c r="B244" s="232" t="s">
        <v>1399</v>
      </c>
      <c r="C244" s="234" t="s">
        <v>1041</v>
      </c>
      <c r="D244" s="232" t="s">
        <v>866</v>
      </c>
      <c r="E244" s="232" t="s">
        <v>1615</v>
      </c>
      <c r="F244" s="232" t="s">
        <v>1417</v>
      </c>
      <c r="G244" s="239">
        <v>0</v>
      </c>
      <c r="H244" s="239">
        <v>70000000</v>
      </c>
      <c r="I244" s="239">
        <f t="shared" si="3"/>
        <v>1764553685.7600033</v>
      </c>
    </row>
    <row r="245" spans="1:9" x14ac:dyDescent="0.2">
      <c r="A245" s="232" t="s">
        <v>1413</v>
      </c>
      <c r="B245" s="232" t="s">
        <v>1399</v>
      </c>
      <c r="C245" s="234" t="s">
        <v>1050</v>
      </c>
      <c r="D245" s="232" t="s">
        <v>866</v>
      </c>
      <c r="E245" s="232" t="s">
        <v>1616</v>
      </c>
      <c r="F245" s="232" t="s">
        <v>1617</v>
      </c>
      <c r="G245" s="239">
        <v>0</v>
      </c>
      <c r="H245" s="239">
        <v>10000000</v>
      </c>
      <c r="I245" s="239">
        <f t="shared" si="3"/>
        <v>1754553685.7600033</v>
      </c>
    </row>
    <row r="246" spans="1:9" x14ac:dyDescent="0.2">
      <c r="A246" s="232" t="s">
        <v>1413</v>
      </c>
      <c r="B246" s="232" t="s">
        <v>1399</v>
      </c>
      <c r="C246" s="234" t="s">
        <v>1053</v>
      </c>
      <c r="D246" s="232" t="s">
        <v>866</v>
      </c>
      <c r="E246" s="232" t="s">
        <v>1618</v>
      </c>
      <c r="F246" s="232" t="s">
        <v>1613</v>
      </c>
      <c r="G246" s="239">
        <v>0</v>
      </c>
      <c r="H246" s="239">
        <v>26588855.440000001</v>
      </c>
      <c r="I246" s="239">
        <f t="shared" si="3"/>
        <v>1727964830.3200033</v>
      </c>
    </row>
    <row r="247" spans="1:9" x14ac:dyDescent="0.2">
      <c r="A247" s="232" t="s">
        <v>1413</v>
      </c>
      <c r="B247" s="232" t="s">
        <v>1399</v>
      </c>
      <c r="C247" s="234" t="s">
        <v>1059</v>
      </c>
      <c r="D247" s="232" t="s">
        <v>866</v>
      </c>
      <c r="E247" s="232" t="s">
        <v>1619</v>
      </c>
      <c r="F247" s="232" t="s">
        <v>1620</v>
      </c>
      <c r="G247" s="239">
        <v>0</v>
      </c>
      <c r="H247" s="239">
        <v>218620622.90000001</v>
      </c>
      <c r="I247" s="239">
        <f t="shared" si="3"/>
        <v>1509344207.4200032</v>
      </c>
    </row>
    <row r="248" spans="1:9" x14ac:dyDescent="0.2">
      <c r="A248" s="232" t="s">
        <v>1413</v>
      </c>
      <c r="B248" s="232" t="s">
        <v>1399</v>
      </c>
      <c r="C248" s="234" t="s">
        <v>1065</v>
      </c>
      <c r="D248" s="232" t="s">
        <v>866</v>
      </c>
      <c r="E248" s="232" t="s">
        <v>1621</v>
      </c>
      <c r="F248" s="232" t="s">
        <v>1613</v>
      </c>
      <c r="G248" s="239">
        <v>0</v>
      </c>
      <c r="H248" s="239">
        <v>26588855.440000001</v>
      </c>
      <c r="I248" s="239">
        <f t="shared" si="3"/>
        <v>1482755351.9800031</v>
      </c>
    </row>
    <row r="249" spans="1:9" x14ac:dyDescent="0.2">
      <c r="A249" s="232" t="s">
        <v>1413</v>
      </c>
      <c r="B249" s="232" t="s">
        <v>1399</v>
      </c>
      <c r="C249" s="234" t="s">
        <v>1071</v>
      </c>
      <c r="D249" s="232" t="s">
        <v>866</v>
      </c>
      <c r="E249" s="232" t="s">
        <v>1622</v>
      </c>
      <c r="F249" s="232" t="s">
        <v>1623</v>
      </c>
      <c r="G249" s="239">
        <v>0</v>
      </c>
      <c r="H249" s="239">
        <v>75883315.950000003</v>
      </c>
      <c r="I249" s="239">
        <f t="shared" si="3"/>
        <v>1406872036.0300031</v>
      </c>
    </row>
    <row r="250" spans="1:9" x14ac:dyDescent="0.2">
      <c r="A250" s="232" t="s">
        <v>1413</v>
      </c>
      <c r="B250" s="232" t="s">
        <v>1399</v>
      </c>
      <c r="C250" s="234" t="s">
        <v>1077</v>
      </c>
      <c r="D250" s="232" t="s">
        <v>866</v>
      </c>
      <c r="E250" s="232" t="s">
        <v>1624</v>
      </c>
      <c r="F250" s="232" t="s">
        <v>1625</v>
      </c>
      <c r="G250" s="239">
        <v>0</v>
      </c>
      <c r="H250" s="239">
        <v>90253422.840000004</v>
      </c>
      <c r="I250" s="239">
        <f t="shared" si="3"/>
        <v>1316618613.1900032</v>
      </c>
    </row>
    <row r="251" spans="1:9" x14ac:dyDescent="0.2">
      <c r="A251" s="232" t="s">
        <v>1413</v>
      </c>
      <c r="B251" s="232" t="s">
        <v>1399</v>
      </c>
      <c r="C251" s="234" t="s">
        <v>1086</v>
      </c>
      <c r="D251" s="232" t="s">
        <v>866</v>
      </c>
      <c r="E251" s="232" t="s">
        <v>1626</v>
      </c>
      <c r="F251" s="232" t="s">
        <v>1627</v>
      </c>
      <c r="G251" s="239">
        <v>0</v>
      </c>
      <c r="H251" s="239">
        <v>17829765.41</v>
      </c>
      <c r="I251" s="239">
        <f t="shared" si="3"/>
        <v>1298788847.7800031</v>
      </c>
    </row>
    <row r="252" spans="1:9" x14ac:dyDescent="0.2">
      <c r="A252" s="232" t="s">
        <v>1413</v>
      </c>
      <c r="B252" s="232" t="s">
        <v>1399</v>
      </c>
      <c r="C252" s="234" t="s">
        <v>1088</v>
      </c>
      <c r="D252" s="232" t="s">
        <v>866</v>
      </c>
      <c r="E252" s="232" t="s">
        <v>1628</v>
      </c>
      <c r="F252" s="232" t="s">
        <v>1629</v>
      </c>
      <c r="G252" s="239">
        <v>0</v>
      </c>
      <c r="H252" s="239">
        <v>90639463.799999997</v>
      </c>
      <c r="I252" s="239">
        <f t="shared" si="3"/>
        <v>1208149383.9800031</v>
      </c>
    </row>
    <row r="253" spans="1:9" x14ac:dyDescent="0.2">
      <c r="A253" s="232" t="s">
        <v>1413</v>
      </c>
      <c r="B253" s="232" t="s">
        <v>1399</v>
      </c>
      <c r="C253" s="234" t="s">
        <v>1091</v>
      </c>
      <c r="D253" s="232" t="s">
        <v>866</v>
      </c>
      <c r="E253" s="232" t="s">
        <v>1630</v>
      </c>
      <c r="F253" s="232" t="s">
        <v>1417</v>
      </c>
      <c r="G253" s="239">
        <v>0</v>
      </c>
      <c r="H253" s="239">
        <v>115614798.05</v>
      </c>
      <c r="I253" s="239">
        <f t="shared" si="3"/>
        <v>1092534585.9300032</v>
      </c>
    </row>
    <row r="254" spans="1:9" x14ac:dyDescent="0.2">
      <c r="A254" s="232" t="s">
        <v>1413</v>
      </c>
      <c r="B254" s="232" t="s">
        <v>1399</v>
      </c>
      <c r="C254" s="234" t="s">
        <v>1095</v>
      </c>
      <c r="D254" s="232" t="s">
        <v>866</v>
      </c>
      <c r="E254" s="232" t="s">
        <v>1631</v>
      </c>
      <c r="F254" s="232" t="s">
        <v>1417</v>
      </c>
      <c r="G254" s="239">
        <v>0</v>
      </c>
      <c r="H254" s="239">
        <v>153575491.44999999</v>
      </c>
      <c r="I254" s="239">
        <f t="shared" si="3"/>
        <v>938959094.48000312</v>
      </c>
    </row>
    <row r="255" spans="1:9" x14ac:dyDescent="0.2">
      <c r="A255" s="232" t="s">
        <v>1413</v>
      </c>
      <c r="B255" s="232" t="s">
        <v>1399</v>
      </c>
      <c r="C255" s="234" t="s">
        <v>1097</v>
      </c>
      <c r="D255" s="232" t="s">
        <v>866</v>
      </c>
      <c r="E255" s="232" t="s">
        <v>1632</v>
      </c>
      <c r="F255" s="232" t="s">
        <v>1633</v>
      </c>
      <c r="G255" s="239">
        <v>0</v>
      </c>
      <c r="H255" s="239">
        <v>20759979.800000001</v>
      </c>
      <c r="I255" s="239">
        <f t="shared" si="3"/>
        <v>918199114.68000317</v>
      </c>
    </row>
    <row r="256" spans="1:9" x14ac:dyDescent="0.2">
      <c r="A256" s="232" t="s">
        <v>1413</v>
      </c>
      <c r="B256" s="232" t="s">
        <v>1399</v>
      </c>
      <c r="C256" s="234" t="s">
        <v>1101</v>
      </c>
      <c r="D256" s="232" t="s">
        <v>866</v>
      </c>
      <c r="E256" s="232" t="s">
        <v>1634</v>
      </c>
      <c r="F256" s="232" t="s">
        <v>1635</v>
      </c>
      <c r="G256" s="239">
        <v>0</v>
      </c>
      <c r="H256" s="239">
        <v>23350000</v>
      </c>
      <c r="I256" s="239">
        <f t="shared" si="3"/>
        <v>894849114.68000317</v>
      </c>
    </row>
    <row r="257" spans="1:9" x14ac:dyDescent="0.2">
      <c r="A257" s="232" t="s">
        <v>1413</v>
      </c>
      <c r="B257" s="232" t="s">
        <v>1399</v>
      </c>
      <c r="C257" s="234" t="s">
        <v>1102</v>
      </c>
      <c r="D257" s="232" t="s">
        <v>866</v>
      </c>
      <c r="E257" s="232" t="s">
        <v>1636</v>
      </c>
      <c r="F257" s="232" t="s">
        <v>1577</v>
      </c>
      <c r="G257" s="239">
        <v>0</v>
      </c>
      <c r="H257" s="239">
        <v>27325000</v>
      </c>
      <c r="I257" s="239">
        <f t="shared" si="3"/>
        <v>867524114.68000317</v>
      </c>
    </row>
    <row r="258" spans="1:9" x14ac:dyDescent="0.2">
      <c r="A258" s="232" t="s">
        <v>1413</v>
      </c>
      <c r="B258" s="232" t="s">
        <v>1399</v>
      </c>
      <c r="C258" s="234" t="s">
        <v>1104</v>
      </c>
      <c r="D258" s="232" t="s">
        <v>866</v>
      </c>
      <c r="E258" s="232" t="s">
        <v>1637</v>
      </c>
      <c r="F258" s="232" t="s">
        <v>1417</v>
      </c>
      <c r="G258" s="239">
        <v>0</v>
      </c>
      <c r="H258" s="239">
        <v>34570818.18</v>
      </c>
      <c r="I258" s="239">
        <f t="shared" si="3"/>
        <v>832953296.50000322</v>
      </c>
    </row>
    <row r="259" spans="1:9" x14ac:dyDescent="0.2">
      <c r="A259" s="232" t="s">
        <v>1413</v>
      </c>
      <c r="B259" s="232" t="s">
        <v>1399</v>
      </c>
      <c r="C259" s="234" t="s">
        <v>1106</v>
      </c>
      <c r="D259" s="232" t="s">
        <v>866</v>
      </c>
      <c r="E259" s="232" t="s">
        <v>1638</v>
      </c>
      <c r="F259" s="232" t="s">
        <v>1417</v>
      </c>
      <c r="G259" s="239">
        <v>0</v>
      </c>
      <c r="H259" s="239">
        <v>199034020.13999999</v>
      </c>
      <c r="I259" s="239">
        <f t="shared" si="3"/>
        <v>633919276.36000323</v>
      </c>
    </row>
    <row r="260" spans="1:9" x14ac:dyDescent="0.2">
      <c r="A260" s="232" t="s">
        <v>1413</v>
      </c>
      <c r="B260" s="232" t="s">
        <v>1399</v>
      </c>
      <c r="C260" s="234" t="s">
        <v>1108</v>
      </c>
      <c r="D260" s="232" t="s">
        <v>866</v>
      </c>
      <c r="E260" s="232" t="s">
        <v>1639</v>
      </c>
      <c r="F260" s="232" t="s">
        <v>1601</v>
      </c>
      <c r="G260" s="239">
        <v>0</v>
      </c>
      <c r="H260" s="239">
        <v>11400000</v>
      </c>
      <c r="I260" s="239">
        <f t="shared" si="3"/>
        <v>622519276.36000323</v>
      </c>
    </row>
    <row r="261" spans="1:9" ht="13.5" thickBot="1" x14ac:dyDescent="0.25">
      <c r="A261" s="232" t="s">
        <v>1413</v>
      </c>
      <c r="B261" s="232" t="s">
        <v>1399</v>
      </c>
      <c r="C261" s="234" t="s">
        <v>1110</v>
      </c>
      <c r="D261" s="232" t="s">
        <v>866</v>
      </c>
      <c r="E261" s="232" t="s">
        <v>1640</v>
      </c>
      <c r="F261" s="232" t="s">
        <v>1575</v>
      </c>
      <c r="G261" s="239">
        <v>0</v>
      </c>
      <c r="H261" s="239">
        <v>76492804.590000004</v>
      </c>
      <c r="I261" s="239">
        <f t="shared" si="3"/>
        <v>546026471.7700032</v>
      </c>
    </row>
    <row r="262" spans="1:9" x14ac:dyDescent="0.2">
      <c r="A262" s="233"/>
      <c r="B262" s="233"/>
      <c r="C262" s="233"/>
      <c r="D262" s="233"/>
      <c r="E262" s="233"/>
      <c r="F262" s="242" t="s">
        <v>1641</v>
      </c>
      <c r="G262" s="243">
        <v>12723391193.68</v>
      </c>
      <c r="H262" s="243">
        <v>12509705613.49</v>
      </c>
      <c r="I262" s="244">
        <v>546026471.7700032</v>
      </c>
    </row>
    <row r="263" spans="1:9" ht="13.5" thickBot="1" x14ac:dyDescent="0.25">
      <c r="A263" s="233"/>
      <c r="B263" s="233"/>
      <c r="C263" s="233"/>
      <c r="D263" s="233"/>
      <c r="E263" s="233"/>
      <c r="F263" s="245" t="s">
        <v>1642</v>
      </c>
      <c r="G263" s="246">
        <v>12723391193.68</v>
      </c>
      <c r="H263" s="246">
        <v>12509705613.49</v>
      </c>
      <c r="I263" s="247">
        <v>546026471.7700032</v>
      </c>
    </row>
    <row r="264" spans="1:9" x14ac:dyDescent="0.2">
      <c r="A264" s="233"/>
      <c r="B264" s="233"/>
      <c r="C264" s="233"/>
      <c r="D264" s="233"/>
      <c r="E264" s="233"/>
      <c r="F264" s="234"/>
      <c r="G264" s="239"/>
      <c r="H264" s="239"/>
      <c r="I264" s="239"/>
    </row>
    <row r="265" spans="1:9" x14ac:dyDescent="0.2">
      <c r="I265" s="240"/>
    </row>
    <row r="268" spans="1:9" x14ac:dyDescent="0.2">
      <c r="H268" s="241"/>
    </row>
    <row r="272" spans="1:9" x14ac:dyDescent="0.2">
      <c r="H272" s="240"/>
    </row>
  </sheetData>
  <autoFilter ref="A7:I1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1"/>
  </sheetPr>
  <dimension ref="B1:H509"/>
  <sheetViews>
    <sheetView topLeftCell="A2" workbookViewId="0">
      <selection activeCell="F451" sqref="F451"/>
    </sheetView>
  </sheetViews>
  <sheetFormatPr baseColWidth="10" defaultRowHeight="16.5" customHeight="1" x14ac:dyDescent="0.2"/>
  <cols>
    <col min="1" max="1" width="12" style="39"/>
    <col min="2" max="2" width="22.5" style="39" customWidth="1"/>
    <col min="3" max="3" width="64.1640625" style="39" bestFit="1" customWidth="1"/>
    <col min="4" max="5" width="12" style="39"/>
    <col min="6" max="6" width="16" style="39" bestFit="1" customWidth="1"/>
    <col min="7" max="7" width="17.33203125" style="39" bestFit="1" customWidth="1"/>
    <col min="8" max="8" width="18.1640625" style="39" bestFit="1" customWidth="1"/>
    <col min="9" max="16384" width="12" style="39"/>
  </cols>
  <sheetData>
    <row r="1" spans="2:3" s="38" customFormat="1" ht="20.25" x14ac:dyDescent="0.3">
      <c r="B1" s="36" t="s">
        <v>90</v>
      </c>
      <c r="C1" s="37"/>
    </row>
    <row r="2" spans="2:3" ht="16.5" customHeight="1" thickBot="1" x14ac:dyDescent="0.25"/>
    <row r="3" spans="2:3" ht="16.5" customHeight="1" x14ac:dyDescent="0.2">
      <c r="B3" s="248" t="s">
        <v>91</v>
      </c>
      <c r="C3" s="249"/>
    </row>
    <row r="4" spans="2:3" ht="16.5" customHeight="1" thickBot="1" x14ac:dyDescent="0.25">
      <c r="B4" s="250" t="s">
        <v>92</v>
      </c>
      <c r="C4" s="251"/>
    </row>
    <row r="5" spans="2:3" ht="16.5" customHeight="1" x14ac:dyDescent="0.2">
      <c r="B5" s="40" t="s">
        <v>93</v>
      </c>
      <c r="C5" s="40" t="s">
        <v>94</v>
      </c>
    </row>
    <row r="6" spans="2:3" ht="16.5" hidden="1" customHeight="1" x14ac:dyDescent="0.2">
      <c r="B6" s="41" t="s">
        <v>95</v>
      </c>
      <c r="C6" s="41" t="s">
        <v>96</v>
      </c>
    </row>
    <row r="7" spans="2:3" ht="16.5" hidden="1" customHeight="1" x14ac:dyDescent="0.2">
      <c r="B7" s="41" t="s">
        <v>97</v>
      </c>
      <c r="C7" s="41" t="s">
        <v>98</v>
      </c>
    </row>
    <row r="8" spans="2:3" ht="16.5" hidden="1" customHeight="1" x14ac:dyDescent="0.2">
      <c r="B8" s="41" t="s">
        <v>99</v>
      </c>
      <c r="C8" s="41" t="s">
        <v>100</v>
      </c>
    </row>
    <row r="9" spans="2:3" ht="16.5" hidden="1" customHeight="1" x14ac:dyDescent="0.2">
      <c r="B9" s="41" t="s">
        <v>101</v>
      </c>
      <c r="C9" s="41" t="s">
        <v>102</v>
      </c>
    </row>
    <row r="10" spans="2:3" ht="16.5" hidden="1" customHeight="1" x14ac:dyDescent="0.2">
      <c r="B10" s="41" t="s">
        <v>103</v>
      </c>
      <c r="C10" s="41" t="s">
        <v>104</v>
      </c>
    </row>
    <row r="11" spans="2:3" ht="16.5" hidden="1" customHeight="1" x14ac:dyDescent="0.2">
      <c r="B11" s="41" t="s">
        <v>105</v>
      </c>
      <c r="C11" s="41" t="s">
        <v>106</v>
      </c>
    </row>
    <row r="12" spans="2:3" ht="16.5" hidden="1" customHeight="1" x14ac:dyDescent="0.2">
      <c r="B12" s="41" t="s">
        <v>107</v>
      </c>
      <c r="C12" s="41" t="s">
        <v>108</v>
      </c>
    </row>
    <row r="13" spans="2:3" ht="16.5" hidden="1" customHeight="1" x14ac:dyDescent="0.2">
      <c r="B13" s="41" t="s">
        <v>109</v>
      </c>
      <c r="C13" s="41" t="s">
        <v>110</v>
      </c>
    </row>
    <row r="14" spans="2:3" ht="16.5" hidden="1" customHeight="1" x14ac:dyDescent="0.2">
      <c r="B14" s="41" t="s">
        <v>111</v>
      </c>
      <c r="C14" s="41" t="s">
        <v>112</v>
      </c>
    </row>
    <row r="15" spans="2:3" ht="16.5" hidden="1" customHeight="1" x14ac:dyDescent="0.2">
      <c r="B15" s="41" t="s">
        <v>113</v>
      </c>
      <c r="C15" s="41" t="s">
        <v>112</v>
      </c>
    </row>
    <row r="16" spans="2:3" ht="16.5" hidden="1" customHeight="1" x14ac:dyDescent="0.2">
      <c r="B16" s="41" t="s">
        <v>114</v>
      </c>
      <c r="C16" s="41" t="s">
        <v>115</v>
      </c>
    </row>
    <row r="17" spans="2:3" ht="16.5" hidden="1" customHeight="1" x14ac:dyDescent="0.2">
      <c r="B17" s="41" t="s">
        <v>116</v>
      </c>
      <c r="C17" s="41" t="s">
        <v>117</v>
      </c>
    </row>
    <row r="18" spans="2:3" ht="16.5" hidden="1" customHeight="1" x14ac:dyDescent="0.2">
      <c r="B18" s="41" t="s">
        <v>118</v>
      </c>
      <c r="C18" s="41" t="s">
        <v>119</v>
      </c>
    </row>
    <row r="19" spans="2:3" ht="16.5" hidden="1" customHeight="1" x14ac:dyDescent="0.2">
      <c r="B19" s="41" t="s">
        <v>120</v>
      </c>
      <c r="C19" s="41" t="s">
        <v>119</v>
      </c>
    </row>
    <row r="20" spans="2:3" ht="16.5" hidden="1" customHeight="1" x14ac:dyDescent="0.2">
      <c r="B20" s="41" t="s">
        <v>121</v>
      </c>
      <c r="C20" s="41" t="s">
        <v>122</v>
      </c>
    </row>
    <row r="21" spans="2:3" ht="16.5" hidden="1" customHeight="1" x14ac:dyDescent="0.2">
      <c r="B21" s="41" t="s">
        <v>123</v>
      </c>
      <c r="C21" s="41" t="s">
        <v>122</v>
      </c>
    </row>
    <row r="22" spans="2:3" ht="16.5" hidden="1" customHeight="1" x14ac:dyDescent="0.2">
      <c r="B22" s="41" t="s">
        <v>124</v>
      </c>
      <c r="C22" s="41" t="s">
        <v>125</v>
      </c>
    </row>
    <row r="23" spans="2:3" ht="16.5" customHeight="1" x14ac:dyDescent="0.2">
      <c r="B23" s="41" t="s">
        <v>126</v>
      </c>
      <c r="C23" s="41" t="s">
        <v>127</v>
      </c>
    </row>
    <row r="24" spans="2:3" ht="16.5" hidden="1" customHeight="1" x14ac:dyDescent="0.2">
      <c r="B24" s="41" t="s">
        <v>128</v>
      </c>
      <c r="C24" s="41" t="s">
        <v>129</v>
      </c>
    </row>
    <row r="25" spans="2:3" ht="16.5" customHeight="1" x14ac:dyDescent="0.2">
      <c r="B25" s="41" t="s">
        <v>130</v>
      </c>
      <c r="C25" s="41" t="s">
        <v>131</v>
      </c>
    </row>
    <row r="26" spans="2:3" ht="16.5" hidden="1" customHeight="1" x14ac:dyDescent="0.2">
      <c r="B26" s="41" t="s">
        <v>132</v>
      </c>
      <c r="C26" s="41" t="s">
        <v>133</v>
      </c>
    </row>
    <row r="27" spans="2:3" ht="16.5" hidden="1" customHeight="1" x14ac:dyDescent="0.2">
      <c r="B27" s="41" t="s">
        <v>134</v>
      </c>
      <c r="C27" s="41" t="s">
        <v>135</v>
      </c>
    </row>
    <row r="28" spans="2:3" ht="16.5" hidden="1" customHeight="1" x14ac:dyDescent="0.2">
      <c r="B28" s="41" t="s">
        <v>136</v>
      </c>
      <c r="C28" s="41" t="s">
        <v>137</v>
      </c>
    </row>
    <row r="29" spans="2:3" ht="16.5" hidden="1" customHeight="1" x14ac:dyDescent="0.2">
      <c r="B29" s="41" t="s">
        <v>138</v>
      </c>
      <c r="C29" s="41" t="s">
        <v>139</v>
      </c>
    </row>
    <row r="30" spans="2:3" ht="16.5" hidden="1" customHeight="1" x14ac:dyDescent="0.2">
      <c r="B30" s="41" t="s">
        <v>140</v>
      </c>
      <c r="C30" s="41" t="s">
        <v>141</v>
      </c>
    </row>
    <row r="31" spans="2:3" ht="16.5" hidden="1" customHeight="1" x14ac:dyDescent="0.2">
      <c r="B31" s="41" t="s">
        <v>142</v>
      </c>
      <c r="C31" s="41" t="s">
        <v>143</v>
      </c>
    </row>
    <row r="32" spans="2:3" ht="16.5" hidden="1" customHeight="1" x14ac:dyDescent="0.2">
      <c r="B32" s="41" t="s">
        <v>144</v>
      </c>
      <c r="C32" s="41" t="s">
        <v>145</v>
      </c>
    </row>
    <row r="33" spans="2:3" ht="16.5" hidden="1" customHeight="1" x14ac:dyDescent="0.2">
      <c r="B33" s="41" t="s">
        <v>146</v>
      </c>
      <c r="C33" s="41" t="s">
        <v>137</v>
      </c>
    </row>
    <row r="34" spans="2:3" ht="16.5" hidden="1" customHeight="1" x14ac:dyDescent="0.2">
      <c r="B34" s="41" t="s">
        <v>147</v>
      </c>
      <c r="C34" s="41" t="s">
        <v>148</v>
      </c>
    </row>
    <row r="35" spans="2:3" ht="16.5" hidden="1" customHeight="1" x14ac:dyDescent="0.2">
      <c r="B35" s="41" t="s">
        <v>149</v>
      </c>
      <c r="C35" s="41" t="s">
        <v>150</v>
      </c>
    </row>
    <row r="36" spans="2:3" ht="16.5" hidden="1" customHeight="1" x14ac:dyDescent="0.2">
      <c r="B36" s="41" t="s">
        <v>151</v>
      </c>
      <c r="C36" s="41" t="s">
        <v>152</v>
      </c>
    </row>
    <row r="37" spans="2:3" ht="16.5" hidden="1" customHeight="1" x14ac:dyDescent="0.2">
      <c r="B37" s="41" t="s">
        <v>153</v>
      </c>
      <c r="C37" s="41" t="s">
        <v>154</v>
      </c>
    </row>
    <row r="38" spans="2:3" ht="16.5" hidden="1" customHeight="1" x14ac:dyDescent="0.2">
      <c r="B38" s="41" t="s">
        <v>155</v>
      </c>
      <c r="C38" s="41" t="s">
        <v>156</v>
      </c>
    </row>
    <row r="39" spans="2:3" ht="16.5" hidden="1" customHeight="1" x14ac:dyDescent="0.2">
      <c r="B39" s="41" t="s">
        <v>157</v>
      </c>
      <c r="C39" s="41" t="s">
        <v>158</v>
      </c>
    </row>
    <row r="40" spans="2:3" ht="16.5" hidden="1" customHeight="1" x14ac:dyDescent="0.2">
      <c r="B40" s="41" t="s">
        <v>159</v>
      </c>
      <c r="C40" s="41" t="s">
        <v>160</v>
      </c>
    </row>
    <row r="41" spans="2:3" ht="16.5" hidden="1" customHeight="1" x14ac:dyDescent="0.2">
      <c r="B41" s="41" t="s">
        <v>161</v>
      </c>
      <c r="C41" s="41" t="s">
        <v>162</v>
      </c>
    </row>
    <row r="42" spans="2:3" ht="16.5" hidden="1" customHeight="1" x14ac:dyDescent="0.2">
      <c r="B42" s="41" t="s">
        <v>163</v>
      </c>
      <c r="C42" s="41" t="s">
        <v>164</v>
      </c>
    </row>
    <row r="43" spans="2:3" ht="16.5" hidden="1" customHeight="1" x14ac:dyDescent="0.2">
      <c r="B43" s="41" t="s">
        <v>165</v>
      </c>
      <c r="C43" s="41" t="s">
        <v>166</v>
      </c>
    </row>
    <row r="44" spans="2:3" ht="16.5" hidden="1" customHeight="1" x14ac:dyDescent="0.2">
      <c r="B44" s="41" t="s">
        <v>167</v>
      </c>
      <c r="C44" s="41" t="s">
        <v>166</v>
      </c>
    </row>
    <row r="45" spans="2:3" ht="16.5" hidden="1" customHeight="1" x14ac:dyDescent="0.2">
      <c r="B45" s="41" t="s">
        <v>168</v>
      </c>
      <c r="C45" s="41" t="s">
        <v>169</v>
      </c>
    </row>
    <row r="46" spans="2:3" ht="16.5" hidden="1" customHeight="1" x14ac:dyDescent="0.2">
      <c r="B46" s="41" t="s">
        <v>170</v>
      </c>
      <c r="C46" s="41" t="s">
        <v>171</v>
      </c>
    </row>
    <row r="47" spans="2:3" ht="16.5" hidden="1" customHeight="1" x14ac:dyDescent="0.2">
      <c r="B47" s="41" t="s">
        <v>172</v>
      </c>
      <c r="C47" s="41" t="s">
        <v>171</v>
      </c>
    </row>
    <row r="48" spans="2:3" ht="16.5" hidden="1" customHeight="1" x14ac:dyDescent="0.2">
      <c r="B48" s="41" t="s">
        <v>173</v>
      </c>
      <c r="C48" s="41" t="s">
        <v>174</v>
      </c>
    </row>
    <row r="49" spans="2:3" ht="16.5" hidden="1" customHeight="1" x14ac:dyDescent="0.2">
      <c r="B49" s="41" t="s">
        <v>175</v>
      </c>
      <c r="C49" s="41" t="s">
        <v>176</v>
      </c>
    </row>
    <row r="50" spans="2:3" ht="16.5" hidden="1" customHeight="1" x14ac:dyDescent="0.2">
      <c r="B50" s="41" t="s">
        <v>177</v>
      </c>
      <c r="C50" s="41" t="s">
        <v>178</v>
      </c>
    </row>
    <row r="51" spans="2:3" ht="16.5" hidden="1" customHeight="1" x14ac:dyDescent="0.2">
      <c r="B51" s="41" t="s">
        <v>179</v>
      </c>
      <c r="C51" s="41" t="s">
        <v>180</v>
      </c>
    </row>
    <row r="52" spans="2:3" ht="16.5" hidden="1" customHeight="1" x14ac:dyDescent="0.2">
      <c r="B52" s="41" t="s">
        <v>181</v>
      </c>
      <c r="C52" s="41" t="s">
        <v>182</v>
      </c>
    </row>
    <row r="53" spans="2:3" ht="16.5" hidden="1" customHeight="1" x14ac:dyDescent="0.2">
      <c r="B53" s="41" t="s">
        <v>183</v>
      </c>
      <c r="C53" s="41" t="s">
        <v>184</v>
      </c>
    </row>
    <row r="54" spans="2:3" ht="16.5" hidden="1" customHeight="1" x14ac:dyDescent="0.2">
      <c r="B54" s="41" t="s">
        <v>185</v>
      </c>
      <c r="C54" s="41" t="s">
        <v>186</v>
      </c>
    </row>
    <row r="55" spans="2:3" ht="16.5" hidden="1" customHeight="1" x14ac:dyDescent="0.2">
      <c r="B55" s="41" t="s">
        <v>187</v>
      </c>
      <c r="C55" s="41" t="s">
        <v>188</v>
      </c>
    </row>
    <row r="56" spans="2:3" ht="16.5" hidden="1" customHeight="1" x14ac:dyDescent="0.2">
      <c r="B56" s="41" t="s">
        <v>189</v>
      </c>
      <c r="C56" s="41" t="s">
        <v>190</v>
      </c>
    </row>
    <row r="57" spans="2:3" ht="16.5" hidden="1" customHeight="1" x14ac:dyDescent="0.2">
      <c r="B57" s="41" t="s">
        <v>191</v>
      </c>
      <c r="C57" s="41" t="s">
        <v>192</v>
      </c>
    </row>
    <row r="58" spans="2:3" ht="16.5" hidden="1" customHeight="1" x14ac:dyDescent="0.2">
      <c r="B58" s="41" t="s">
        <v>193</v>
      </c>
      <c r="C58" s="41" t="s">
        <v>194</v>
      </c>
    </row>
    <row r="59" spans="2:3" ht="16.5" hidden="1" customHeight="1" x14ac:dyDescent="0.2">
      <c r="B59" s="41" t="s">
        <v>195</v>
      </c>
      <c r="C59" s="41" t="s">
        <v>196</v>
      </c>
    </row>
    <row r="60" spans="2:3" ht="16.5" hidden="1" customHeight="1" x14ac:dyDescent="0.2">
      <c r="B60" s="41" t="s">
        <v>197</v>
      </c>
      <c r="C60" s="41" t="s">
        <v>198</v>
      </c>
    </row>
    <row r="61" spans="2:3" ht="16.5" hidden="1" customHeight="1" x14ac:dyDescent="0.2">
      <c r="B61" s="41" t="s">
        <v>199</v>
      </c>
      <c r="C61" s="41" t="s">
        <v>174</v>
      </c>
    </row>
    <row r="62" spans="2:3" ht="16.5" hidden="1" customHeight="1" x14ac:dyDescent="0.2">
      <c r="B62" s="41" t="s">
        <v>200</v>
      </c>
      <c r="C62" s="41" t="s">
        <v>201</v>
      </c>
    </row>
    <row r="63" spans="2:3" ht="16.5" hidden="1" customHeight="1" x14ac:dyDescent="0.2">
      <c r="B63" s="41" t="s">
        <v>202</v>
      </c>
      <c r="C63" s="41" t="s">
        <v>203</v>
      </c>
    </row>
    <row r="64" spans="2:3" ht="16.5" hidden="1" customHeight="1" x14ac:dyDescent="0.2">
      <c r="B64" s="41" t="s">
        <v>204</v>
      </c>
      <c r="C64" s="41" t="s">
        <v>205</v>
      </c>
    </row>
    <row r="65" spans="2:3" ht="16.5" hidden="1" customHeight="1" x14ac:dyDescent="0.2">
      <c r="B65" s="41" t="s">
        <v>206</v>
      </c>
      <c r="C65" s="41" t="s">
        <v>205</v>
      </c>
    </row>
    <row r="66" spans="2:3" ht="16.5" hidden="1" customHeight="1" x14ac:dyDescent="0.2">
      <c r="B66" s="41" t="s">
        <v>207</v>
      </c>
      <c r="C66" s="41" t="s">
        <v>205</v>
      </c>
    </row>
    <row r="67" spans="2:3" ht="16.5" hidden="1" customHeight="1" x14ac:dyDescent="0.2">
      <c r="B67" s="41" t="s">
        <v>208</v>
      </c>
      <c r="C67" s="41" t="s">
        <v>209</v>
      </c>
    </row>
    <row r="68" spans="2:3" ht="16.5" hidden="1" customHeight="1" x14ac:dyDescent="0.2">
      <c r="B68" s="41" t="s">
        <v>210</v>
      </c>
      <c r="C68" s="41" t="s">
        <v>211</v>
      </c>
    </row>
    <row r="69" spans="2:3" ht="16.5" hidden="1" customHeight="1" x14ac:dyDescent="0.2">
      <c r="B69" s="41" t="s">
        <v>212</v>
      </c>
      <c r="C69" s="41" t="s">
        <v>213</v>
      </c>
    </row>
    <row r="70" spans="2:3" ht="16.5" hidden="1" customHeight="1" x14ac:dyDescent="0.2">
      <c r="B70" s="41" t="s">
        <v>214</v>
      </c>
      <c r="C70" s="41" t="s">
        <v>215</v>
      </c>
    </row>
    <row r="71" spans="2:3" ht="16.5" hidden="1" customHeight="1" x14ac:dyDescent="0.2">
      <c r="B71" s="41" t="s">
        <v>216</v>
      </c>
      <c r="C71" s="41" t="s">
        <v>217</v>
      </c>
    </row>
    <row r="72" spans="2:3" ht="16.5" hidden="1" customHeight="1" x14ac:dyDescent="0.2">
      <c r="B72" s="41" t="s">
        <v>218</v>
      </c>
      <c r="C72" s="41" t="s">
        <v>219</v>
      </c>
    </row>
    <row r="73" spans="2:3" ht="16.5" hidden="1" customHeight="1" x14ac:dyDescent="0.2">
      <c r="B73" s="41" t="s">
        <v>220</v>
      </c>
      <c r="C73" s="41" t="s">
        <v>219</v>
      </c>
    </row>
    <row r="74" spans="2:3" ht="16.5" hidden="1" customHeight="1" x14ac:dyDescent="0.2">
      <c r="B74" s="41" t="s">
        <v>221</v>
      </c>
      <c r="C74" s="41" t="s">
        <v>222</v>
      </c>
    </row>
    <row r="75" spans="2:3" ht="16.5" hidden="1" customHeight="1" x14ac:dyDescent="0.2">
      <c r="B75" s="41" t="s">
        <v>223</v>
      </c>
      <c r="C75" s="41" t="s">
        <v>222</v>
      </c>
    </row>
    <row r="76" spans="2:3" ht="16.5" hidden="1" customHeight="1" x14ac:dyDescent="0.2">
      <c r="B76" s="41" t="s">
        <v>224</v>
      </c>
      <c r="C76" s="41" t="s">
        <v>225</v>
      </c>
    </row>
    <row r="77" spans="2:3" ht="16.5" hidden="1" customHeight="1" x14ac:dyDescent="0.2">
      <c r="B77" s="41" t="s">
        <v>226</v>
      </c>
      <c r="C77" s="41" t="s">
        <v>227</v>
      </c>
    </row>
    <row r="78" spans="2:3" ht="16.5" hidden="1" customHeight="1" x14ac:dyDescent="0.2">
      <c r="B78" s="41" t="s">
        <v>228</v>
      </c>
      <c r="C78" s="41" t="s">
        <v>229</v>
      </c>
    </row>
    <row r="79" spans="2:3" ht="16.5" hidden="1" customHeight="1" x14ac:dyDescent="0.2">
      <c r="B79" s="41" t="s">
        <v>230</v>
      </c>
      <c r="C79" s="41" t="s">
        <v>231</v>
      </c>
    </row>
    <row r="80" spans="2:3" ht="16.5" hidden="1" customHeight="1" x14ac:dyDescent="0.2">
      <c r="B80" s="41" t="s">
        <v>232</v>
      </c>
      <c r="C80" s="41" t="s">
        <v>233</v>
      </c>
    </row>
    <row r="81" spans="2:3" ht="16.5" hidden="1" customHeight="1" x14ac:dyDescent="0.2">
      <c r="B81" s="41" t="s">
        <v>234</v>
      </c>
      <c r="C81" s="41" t="s">
        <v>235</v>
      </c>
    </row>
    <row r="82" spans="2:3" ht="16.5" hidden="1" customHeight="1" x14ac:dyDescent="0.2">
      <c r="B82" s="41" t="s">
        <v>236</v>
      </c>
      <c r="C82" s="41" t="s">
        <v>235</v>
      </c>
    </row>
    <row r="83" spans="2:3" ht="16.5" hidden="1" customHeight="1" x14ac:dyDescent="0.2">
      <c r="B83" s="41" t="s">
        <v>237</v>
      </c>
      <c r="C83" s="41" t="s">
        <v>238</v>
      </c>
    </row>
    <row r="84" spans="2:3" ht="16.5" hidden="1" customHeight="1" x14ac:dyDescent="0.2">
      <c r="B84" s="41" t="s">
        <v>239</v>
      </c>
      <c r="C84" s="41" t="s">
        <v>240</v>
      </c>
    </row>
    <row r="85" spans="2:3" ht="16.5" hidden="1" customHeight="1" x14ac:dyDescent="0.2">
      <c r="B85" s="41" t="s">
        <v>241</v>
      </c>
      <c r="C85" s="41" t="s">
        <v>240</v>
      </c>
    </row>
    <row r="86" spans="2:3" ht="16.5" hidden="1" customHeight="1" x14ac:dyDescent="0.2">
      <c r="B86" s="41" t="s">
        <v>242</v>
      </c>
      <c r="C86" s="41" t="s">
        <v>240</v>
      </c>
    </row>
    <row r="87" spans="2:3" ht="16.5" hidden="1" customHeight="1" x14ac:dyDescent="0.2">
      <c r="B87" s="41" t="s">
        <v>243</v>
      </c>
      <c r="C87" s="41" t="s">
        <v>244</v>
      </c>
    </row>
    <row r="88" spans="2:3" ht="16.5" hidden="1" customHeight="1" x14ac:dyDescent="0.2">
      <c r="B88" s="41" t="s">
        <v>245</v>
      </c>
      <c r="C88" s="41" t="s">
        <v>244</v>
      </c>
    </row>
    <row r="89" spans="2:3" ht="16.5" hidden="1" customHeight="1" x14ac:dyDescent="0.2">
      <c r="B89" s="41" t="s">
        <v>246</v>
      </c>
      <c r="C89" s="41" t="s">
        <v>247</v>
      </c>
    </row>
    <row r="90" spans="2:3" ht="16.5" hidden="1" customHeight="1" x14ac:dyDescent="0.2">
      <c r="B90" s="41" t="s">
        <v>248</v>
      </c>
      <c r="C90" s="41" t="s">
        <v>247</v>
      </c>
    </row>
    <row r="91" spans="2:3" ht="16.5" hidden="1" customHeight="1" x14ac:dyDescent="0.2">
      <c r="B91" s="41" t="s">
        <v>249</v>
      </c>
      <c r="C91" s="41" t="s">
        <v>247</v>
      </c>
    </row>
    <row r="92" spans="2:3" ht="16.5" hidden="1" customHeight="1" x14ac:dyDescent="0.2">
      <c r="B92" s="41" t="s">
        <v>250</v>
      </c>
      <c r="C92" s="41" t="s">
        <v>251</v>
      </c>
    </row>
    <row r="93" spans="2:3" ht="16.5" hidden="1" customHeight="1" x14ac:dyDescent="0.2">
      <c r="B93" s="41" t="s">
        <v>252</v>
      </c>
      <c r="C93" s="41" t="s">
        <v>251</v>
      </c>
    </row>
    <row r="94" spans="2:3" ht="16.5" hidden="1" customHeight="1" x14ac:dyDescent="0.2">
      <c r="B94" s="41" t="s">
        <v>253</v>
      </c>
      <c r="C94" s="41" t="s">
        <v>254</v>
      </c>
    </row>
    <row r="95" spans="2:3" ht="16.5" hidden="1" customHeight="1" x14ac:dyDescent="0.2">
      <c r="B95" s="41" t="s">
        <v>255</v>
      </c>
      <c r="C95" s="41" t="s">
        <v>254</v>
      </c>
    </row>
    <row r="96" spans="2:3" ht="16.5" hidden="1" customHeight="1" x14ac:dyDescent="0.2">
      <c r="B96" s="41" t="s">
        <v>256</v>
      </c>
      <c r="C96" s="41" t="s">
        <v>254</v>
      </c>
    </row>
    <row r="97" spans="2:3" ht="16.5" hidden="1" customHeight="1" x14ac:dyDescent="0.2">
      <c r="B97" s="41" t="s">
        <v>257</v>
      </c>
      <c r="C97" s="41" t="s">
        <v>258</v>
      </c>
    </row>
    <row r="98" spans="2:3" ht="16.5" hidden="1" customHeight="1" x14ac:dyDescent="0.2">
      <c r="B98" s="41" t="s">
        <v>259</v>
      </c>
      <c r="C98" s="41" t="s">
        <v>254</v>
      </c>
    </row>
    <row r="99" spans="2:3" ht="16.5" hidden="1" customHeight="1" x14ac:dyDescent="0.2">
      <c r="B99" s="41" t="s">
        <v>260</v>
      </c>
      <c r="C99" s="41" t="s">
        <v>261</v>
      </c>
    </row>
    <row r="100" spans="2:3" ht="16.5" hidden="1" customHeight="1" x14ac:dyDescent="0.2">
      <c r="B100" s="41" t="s">
        <v>262</v>
      </c>
      <c r="C100" s="41" t="s">
        <v>261</v>
      </c>
    </row>
    <row r="101" spans="2:3" ht="16.5" hidden="1" customHeight="1" x14ac:dyDescent="0.2">
      <c r="B101" s="41" t="s">
        <v>263</v>
      </c>
      <c r="C101" s="41" t="s">
        <v>264</v>
      </c>
    </row>
    <row r="102" spans="2:3" ht="16.5" hidden="1" customHeight="1" x14ac:dyDescent="0.2">
      <c r="B102" s="41" t="s">
        <v>265</v>
      </c>
      <c r="C102" s="41" t="s">
        <v>266</v>
      </c>
    </row>
    <row r="103" spans="2:3" ht="16.5" hidden="1" customHeight="1" x14ac:dyDescent="0.2">
      <c r="B103" s="41" t="s">
        <v>267</v>
      </c>
      <c r="C103" s="41" t="s">
        <v>266</v>
      </c>
    </row>
    <row r="104" spans="2:3" ht="16.5" hidden="1" customHeight="1" x14ac:dyDescent="0.2">
      <c r="B104" s="41" t="s">
        <v>268</v>
      </c>
      <c r="C104" s="41" t="s">
        <v>269</v>
      </c>
    </row>
    <row r="105" spans="2:3" ht="16.5" hidden="1" customHeight="1" x14ac:dyDescent="0.2">
      <c r="B105" s="41" t="s">
        <v>270</v>
      </c>
      <c r="C105" s="41" t="s">
        <v>271</v>
      </c>
    </row>
    <row r="106" spans="2:3" ht="16.5" hidden="1" customHeight="1" x14ac:dyDescent="0.2">
      <c r="B106" s="41" t="s">
        <v>272</v>
      </c>
      <c r="C106" s="41" t="s">
        <v>273</v>
      </c>
    </row>
    <row r="107" spans="2:3" ht="16.5" hidden="1" customHeight="1" x14ac:dyDescent="0.2">
      <c r="B107" s="41" t="s">
        <v>274</v>
      </c>
      <c r="C107" s="41" t="s">
        <v>273</v>
      </c>
    </row>
    <row r="108" spans="2:3" ht="16.5" hidden="1" customHeight="1" x14ac:dyDescent="0.2">
      <c r="B108" s="41" t="s">
        <v>275</v>
      </c>
      <c r="C108" s="41" t="s">
        <v>273</v>
      </c>
    </row>
    <row r="109" spans="2:3" ht="16.5" hidden="1" customHeight="1" x14ac:dyDescent="0.2">
      <c r="B109" s="41" t="s">
        <v>276</v>
      </c>
      <c r="C109" s="41" t="s">
        <v>277</v>
      </c>
    </row>
    <row r="110" spans="2:3" ht="16.5" hidden="1" customHeight="1" x14ac:dyDescent="0.2">
      <c r="B110" s="41" t="s">
        <v>278</v>
      </c>
      <c r="C110" s="41" t="s">
        <v>279</v>
      </c>
    </row>
    <row r="111" spans="2:3" ht="16.5" hidden="1" customHeight="1" x14ac:dyDescent="0.2">
      <c r="B111" s="41" t="s">
        <v>280</v>
      </c>
      <c r="C111" s="41" t="s">
        <v>281</v>
      </c>
    </row>
    <row r="112" spans="2:3" ht="16.5" hidden="1" customHeight="1" x14ac:dyDescent="0.2">
      <c r="B112" s="41" t="s">
        <v>282</v>
      </c>
      <c r="C112" s="41" t="s">
        <v>283</v>
      </c>
    </row>
    <row r="113" spans="2:3" ht="16.5" hidden="1" customHeight="1" x14ac:dyDescent="0.2">
      <c r="B113" s="41" t="s">
        <v>284</v>
      </c>
      <c r="C113" s="41" t="s">
        <v>285</v>
      </c>
    </row>
    <row r="114" spans="2:3" ht="16.5" hidden="1" customHeight="1" x14ac:dyDescent="0.2">
      <c r="B114" s="41" t="s">
        <v>286</v>
      </c>
      <c r="C114" s="41" t="s">
        <v>287</v>
      </c>
    </row>
    <row r="115" spans="2:3" ht="16.5" hidden="1" customHeight="1" x14ac:dyDescent="0.2">
      <c r="B115" s="41" t="s">
        <v>288</v>
      </c>
      <c r="C115" s="41" t="s">
        <v>289</v>
      </c>
    </row>
    <row r="116" spans="2:3" ht="16.5" hidden="1" customHeight="1" x14ac:dyDescent="0.2">
      <c r="B116" s="41" t="s">
        <v>290</v>
      </c>
      <c r="C116" s="41" t="s">
        <v>289</v>
      </c>
    </row>
    <row r="117" spans="2:3" ht="16.5" hidden="1" customHeight="1" x14ac:dyDescent="0.2">
      <c r="B117" s="41" t="s">
        <v>291</v>
      </c>
      <c r="C117" s="41" t="s">
        <v>289</v>
      </c>
    </row>
    <row r="118" spans="2:3" ht="16.5" hidden="1" customHeight="1" x14ac:dyDescent="0.2">
      <c r="B118" s="41" t="s">
        <v>292</v>
      </c>
      <c r="C118" s="41" t="s">
        <v>293</v>
      </c>
    </row>
    <row r="119" spans="2:3" ht="16.5" hidden="1" customHeight="1" x14ac:dyDescent="0.2">
      <c r="B119" s="41" t="s">
        <v>294</v>
      </c>
      <c r="C119" s="41" t="s">
        <v>293</v>
      </c>
    </row>
    <row r="120" spans="2:3" ht="16.5" hidden="1" customHeight="1" x14ac:dyDescent="0.2">
      <c r="B120" s="41" t="s">
        <v>295</v>
      </c>
      <c r="C120" s="41" t="s">
        <v>296</v>
      </c>
    </row>
    <row r="121" spans="2:3" ht="16.5" hidden="1" customHeight="1" x14ac:dyDescent="0.2">
      <c r="B121" s="41" t="s">
        <v>297</v>
      </c>
      <c r="C121" s="41" t="s">
        <v>298</v>
      </c>
    </row>
    <row r="122" spans="2:3" ht="16.5" hidden="1" customHeight="1" x14ac:dyDescent="0.2">
      <c r="B122" s="41" t="s">
        <v>299</v>
      </c>
      <c r="C122" s="41" t="s">
        <v>298</v>
      </c>
    </row>
    <row r="123" spans="2:3" ht="16.5" hidden="1" customHeight="1" x14ac:dyDescent="0.2">
      <c r="B123" s="41" t="s">
        <v>300</v>
      </c>
      <c r="C123" s="41" t="s">
        <v>301</v>
      </c>
    </row>
    <row r="124" spans="2:3" ht="16.5" hidden="1" customHeight="1" x14ac:dyDescent="0.2">
      <c r="B124" s="41" t="s">
        <v>302</v>
      </c>
      <c r="C124" s="41" t="s">
        <v>303</v>
      </c>
    </row>
    <row r="125" spans="2:3" ht="16.5" hidden="1" customHeight="1" x14ac:dyDescent="0.2">
      <c r="B125" s="41" t="s">
        <v>304</v>
      </c>
      <c r="C125" s="41" t="s">
        <v>305</v>
      </c>
    </row>
    <row r="126" spans="2:3" ht="16.5" customHeight="1" x14ac:dyDescent="0.2">
      <c r="B126" s="41" t="s">
        <v>306</v>
      </c>
      <c r="C126" s="41" t="s">
        <v>307</v>
      </c>
    </row>
    <row r="127" spans="2:3" ht="16.5" customHeight="1" x14ac:dyDescent="0.2">
      <c r="B127" s="41" t="s">
        <v>308</v>
      </c>
      <c r="C127" s="41" t="s">
        <v>309</v>
      </c>
    </row>
    <row r="128" spans="2:3" ht="16.5" hidden="1" customHeight="1" x14ac:dyDescent="0.2">
      <c r="B128" s="41" t="s">
        <v>310</v>
      </c>
      <c r="C128" s="41" t="s">
        <v>311</v>
      </c>
    </row>
    <row r="129" spans="2:3" ht="16.5" hidden="1" customHeight="1" x14ac:dyDescent="0.2">
      <c r="B129" s="41" t="s">
        <v>312</v>
      </c>
      <c r="C129" s="41" t="s">
        <v>313</v>
      </c>
    </row>
    <row r="130" spans="2:3" ht="16.5" hidden="1" customHeight="1" x14ac:dyDescent="0.2">
      <c r="B130" s="41" t="s">
        <v>314</v>
      </c>
      <c r="C130" s="41" t="s">
        <v>315</v>
      </c>
    </row>
    <row r="131" spans="2:3" ht="16.5" hidden="1" customHeight="1" x14ac:dyDescent="0.2">
      <c r="B131" s="41" t="s">
        <v>316</v>
      </c>
      <c r="C131" s="41" t="s">
        <v>317</v>
      </c>
    </row>
    <row r="132" spans="2:3" ht="16.5" hidden="1" customHeight="1" x14ac:dyDescent="0.2">
      <c r="B132" s="41" t="s">
        <v>318</v>
      </c>
      <c r="C132" s="41" t="s">
        <v>319</v>
      </c>
    </row>
    <row r="133" spans="2:3" ht="16.5" hidden="1" customHeight="1" x14ac:dyDescent="0.2">
      <c r="B133" s="41" t="s">
        <v>320</v>
      </c>
      <c r="C133" s="41" t="s">
        <v>321</v>
      </c>
    </row>
    <row r="134" spans="2:3" ht="16.5" hidden="1" customHeight="1" x14ac:dyDescent="0.2">
      <c r="B134" s="41" t="s">
        <v>322</v>
      </c>
      <c r="C134" s="41" t="s">
        <v>323</v>
      </c>
    </row>
    <row r="135" spans="2:3" ht="16.5" hidden="1" customHeight="1" x14ac:dyDescent="0.2">
      <c r="B135" s="41" t="s">
        <v>324</v>
      </c>
      <c r="C135" s="41" t="s">
        <v>323</v>
      </c>
    </row>
    <row r="136" spans="2:3" ht="16.5" hidden="1" customHeight="1" x14ac:dyDescent="0.2">
      <c r="B136" s="41" t="s">
        <v>325</v>
      </c>
      <c r="C136" s="41" t="s">
        <v>326</v>
      </c>
    </row>
    <row r="137" spans="2:3" ht="16.5" hidden="1" customHeight="1" x14ac:dyDescent="0.2">
      <c r="B137" s="41" t="s">
        <v>327</v>
      </c>
      <c r="C137" s="41" t="s">
        <v>328</v>
      </c>
    </row>
    <row r="138" spans="2:3" ht="16.5" hidden="1" customHeight="1" x14ac:dyDescent="0.2">
      <c r="B138" s="41" t="s">
        <v>329</v>
      </c>
      <c r="C138" s="41" t="s">
        <v>330</v>
      </c>
    </row>
    <row r="139" spans="2:3" ht="16.5" hidden="1" customHeight="1" x14ac:dyDescent="0.2">
      <c r="B139" s="41" t="s">
        <v>331</v>
      </c>
      <c r="C139" s="41" t="s">
        <v>328</v>
      </c>
    </row>
    <row r="140" spans="2:3" ht="16.5" hidden="1" customHeight="1" x14ac:dyDescent="0.2">
      <c r="B140" s="41" t="s">
        <v>332</v>
      </c>
      <c r="C140" s="41" t="s">
        <v>333</v>
      </c>
    </row>
    <row r="141" spans="2:3" ht="16.5" hidden="1" customHeight="1" x14ac:dyDescent="0.2">
      <c r="B141" s="41" t="s">
        <v>334</v>
      </c>
      <c r="C141" s="41" t="s">
        <v>335</v>
      </c>
    </row>
    <row r="142" spans="2:3" ht="16.5" hidden="1" customHeight="1" x14ac:dyDescent="0.2">
      <c r="B142" s="41" t="s">
        <v>336</v>
      </c>
      <c r="C142" s="41" t="s">
        <v>337</v>
      </c>
    </row>
    <row r="143" spans="2:3" ht="16.5" hidden="1" customHeight="1" x14ac:dyDescent="0.2">
      <c r="B143" s="41" t="s">
        <v>338</v>
      </c>
      <c r="C143" s="41" t="s">
        <v>339</v>
      </c>
    </row>
    <row r="144" spans="2:3" ht="16.5" hidden="1" customHeight="1" x14ac:dyDescent="0.2">
      <c r="B144" s="41" t="s">
        <v>340</v>
      </c>
      <c r="C144" s="41" t="s">
        <v>341</v>
      </c>
    </row>
    <row r="145" spans="2:3" ht="16.5" hidden="1" customHeight="1" x14ac:dyDescent="0.2">
      <c r="B145" s="41" t="s">
        <v>342</v>
      </c>
      <c r="C145" s="41" t="s">
        <v>341</v>
      </c>
    </row>
    <row r="146" spans="2:3" ht="16.5" hidden="1" customHeight="1" x14ac:dyDescent="0.2">
      <c r="B146" s="42" t="s">
        <v>343</v>
      </c>
      <c r="C146" s="42" t="s">
        <v>344</v>
      </c>
    </row>
    <row r="147" spans="2:3" ht="16.5" hidden="1" customHeight="1" x14ac:dyDescent="0.2">
      <c r="B147" s="42" t="s">
        <v>345</v>
      </c>
      <c r="C147" s="42" t="s">
        <v>346</v>
      </c>
    </row>
    <row r="148" spans="2:3" ht="16.5" hidden="1" customHeight="1" x14ac:dyDescent="0.2">
      <c r="B148" s="42" t="s">
        <v>347</v>
      </c>
      <c r="C148" s="42" t="s">
        <v>348</v>
      </c>
    </row>
    <row r="149" spans="2:3" ht="16.5" hidden="1" customHeight="1" x14ac:dyDescent="0.2">
      <c r="B149" s="42" t="s">
        <v>349</v>
      </c>
      <c r="C149" s="42" t="s">
        <v>350</v>
      </c>
    </row>
    <row r="150" spans="2:3" ht="16.5" hidden="1" customHeight="1" x14ac:dyDescent="0.2">
      <c r="B150" s="41" t="s">
        <v>351</v>
      </c>
      <c r="C150" s="41" t="s">
        <v>352</v>
      </c>
    </row>
    <row r="151" spans="2:3" ht="16.5" hidden="1" customHeight="1" x14ac:dyDescent="0.2">
      <c r="B151" s="41" t="s">
        <v>353</v>
      </c>
      <c r="C151" s="41" t="s">
        <v>354</v>
      </c>
    </row>
    <row r="152" spans="2:3" ht="16.5" hidden="1" customHeight="1" x14ac:dyDescent="0.2">
      <c r="B152" s="41" t="s">
        <v>355</v>
      </c>
      <c r="C152" s="41" t="s">
        <v>354</v>
      </c>
    </row>
    <row r="153" spans="2:3" ht="16.5" hidden="1" customHeight="1" x14ac:dyDescent="0.2">
      <c r="B153" s="41" t="s">
        <v>356</v>
      </c>
      <c r="C153" s="41" t="s">
        <v>357</v>
      </c>
    </row>
    <row r="154" spans="2:3" ht="16.5" hidden="1" customHeight="1" x14ac:dyDescent="0.2">
      <c r="B154" s="41" t="s">
        <v>358</v>
      </c>
      <c r="C154" s="41" t="s">
        <v>359</v>
      </c>
    </row>
    <row r="155" spans="2:3" ht="16.5" hidden="1" customHeight="1" x14ac:dyDescent="0.2">
      <c r="B155" s="41" t="s">
        <v>360</v>
      </c>
      <c r="C155" s="41" t="s">
        <v>361</v>
      </c>
    </row>
    <row r="156" spans="2:3" ht="16.5" hidden="1" customHeight="1" x14ac:dyDescent="0.2">
      <c r="B156" s="41" t="s">
        <v>362</v>
      </c>
      <c r="C156" s="41" t="s">
        <v>363</v>
      </c>
    </row>
    <row r="157" spans="2:3" ht="16.5" hidden="1" customHeight="1" x14ac:dyDescent="0.2">
      <c r="B157" s="41" t="s">
        <v>364</v>
      </c>
      <c r="C157" s="41" t="s">
        <v>365</v>
      </c>
    </row>
    <row r="158" spans="2:3" ht="16.5" hidden="1" customHeight="1" x14ac:dyDescent="0.2">
      <c r="B158" s="41" t="s">
        <v>366</v>
      </c>
      <c r="C158" s="41" t="s">
        <v>365</v>
      </c>
    </row>
    <row r="159" spans="2:3" ht="16.5" hidden="1" customHeight="1" x14ac:dyDescent="0.2">
      <c r="B159" s="41" t="s">
        <v>367</v>
      </c>
      <c r="C159" s="41" t="s">
        <v>368</v>
      </c>
    </row>
    <row r="160" spans="2:3" ht="16.5" hidden="1" customHeight="1" x14ac:dyDescent="0.2">
      <c r="B160" s="41" t="s">
        <v>369</v>
      </c>
      <c r="C160" s="41" t="s">
        <v>370</v>
      </c>
    </row>
    <row r="161" spans="2:3" ht="16.5" hidden="1" customHeight="1" x14ac:dyDescent="0.2">
      <c r="B161" s="41" t="s">
        <v>371</v>
      </c>
      <c r="C161" s="41" t="s">
        <v>372</v>
      </c>
    </row>
    <row r="162" spans="2:3" ht="16.5" hidden="1" customHeight="1" x14ac:dyDescent="0.2">
      <c r="B162" s="41" t="s">
        <v>373</v>
      </c>
      <c r="C162" s="41" t="s">
        <v>372</v>
      </c>
    </row>
    <row r="163" spans="2:3" ht="16.5" hidden="1" customHeight="1" x14ac:dyDescent="0.2">
      <c r="B163" s="41" t="s">
        <v>374</v>
      </c>
      <c r="C163" s="41" t="s">
        <v>375</v>
      </c>
    </row>
    <row r="164" spans="2:3" ht="16.5" hidden="1" customHeight="1" x14ac:dyDescent="0.2">
      <c r="B164" s="41" t="s">
        <v>376</v>
      </c>
      <c r="C164" s="41" t="s">
        <v>375</v>
      </c>
    </row>
    <row r="165" spans="2:3" ht="16.5" hidden="1" customHeight="1" x14ac:dyDescent="0.2">
      <c r="B165" s="41" t="s">
        <v>377</v>
      </c>
      <c r="C165" s="41" t="s">
        <v>378</v>
      </c>
    </row>
    <row r="166" spans="2:3" ht="16.5" hidden="1" customHeight="1" x14ac:dyDescent="0.2">
      <c r="B166" s="41" t="s">
        <v>379</v>
      </c>
      <c r="C166" s="41" t="s">
        <v>378</v>
      </c>
    </row>
    <row r="167" spans="2:3" ht="16.5" hidden="1" customHeight="1" x14ac:dyDescent="0.2">
      <c r="B167" s="41" t="s">
        <v>380</v>
      </c>
      <c r="C167" s="41" t="s">
        <v>381</v>
      </c>
    </row>
    <row r="168" spans="2:3" ht="16.5" hidden="1" customHeight="1" x14ac:dyDescent="0.2">
      <c r="B168" s="41" t="s">
        <v>382</v>
      </c>
      <c r="C168" s="41" t="s">
        <v>383</v>
      </c>
    </row>
    <row r="169" spans="2:3" ht="16.5" hidden="1" customHeight="1" x14ac:dyDescent="0.2">
      <c r="B169" s="41" t="s">
        <v>384</v>
      </c>
      <c r="C169" s="41" t="s">
        <v>385</v>
      </c>
    </row>
    <row r="170" spans="2:3" ht="16.5" hidden="1" customHeight="1" x14ac:dyDescent="0.2">
      <c r="B170" s="41" t="s">
        <v>386</v>
      </c>
      <c r="C170" s="41" t="s">
        <v>387</v>
      </c>
    </row>
    <row r="171" spans="2:3" ht="16.5" hidden="1" customHeight="1" x14ac:dyDescent="0.2">
      <c r="B171" s="41" t="s">
        <v>388</v>
      </c>
      <c r="C171" s="41" t="s">
        <v>389</v>
      </c>
    </row>
    <row r="172" spans="2:3" ht="16.5" hidden="1" customHeight="1" x14ac:dyDescent="0.2">
      <c r="B172" s="41" t="s">
        <v>390</v>
      </c>
      <c r="C172" s="41" t="s">
        <v>391</v>
      </c>
    </row>
    <row r="173" spans="2:3" ht="16.5" hidden="1" customHeight="1" x14ac:dyDescent="0.2">
      <c r="B173" s="41" t="s">
        <v>392</v>
      </c>
      <c r="C173" s="41" t="s">
        <v>393</v>
      </c>
    </row>
    <row r="174" spans="2:3" ht="16.5" hidden="1" customHeight="1" x14ac:dyDescent="0.2">
      <c r="B174" s="41" t="s">
        <v>394</v>
      </c>
      <c r="C174" s="41" t="s">
        <v>393</v>
      </c>
    </row>
    <row r="175" spans="2:3" ht="16.5" hidden="1" customHeight="1" x14ac:dyDescent="0.2">
      <c r="B175" s="41" t="s">
        <v>395</v>
      </c>
      <c r="C175" s="41" t="s">
        <v>396</v>
      </c>
    </row>
    <row r="176" spans="2:3" ht="16.5" hidden="1" customHeight="1" x14ac:dyDescent="0.2">
      <c r="B176" s="41" t="s">
        <v>397</v>
      </c>
      <c r="C176" s="41" t="s">
        <v>398</v>
      </c>
    </row>
    <row r="177" spans="2:3" ht="16.5" hidden="1" customHeight="1" x14ac:dyDescent="0.2">
      <c r="B177" s="41" t="s">
        <v>399</v>
      </c>
      <c r="C177" s="41" t="s">
        <v>400</v>
      </c>
    </row>
    <row r="178" spans="2:3" ht="16.5" hidden="1" customHeight="1" x14ac:dyDescent="0.2">
      <c r="B178" s="41" t="s">
        <v>401</v>
      </c>
      <c r="C178" s="41" t="s">
        <v>402</v>
      </c>
    </row>
    <row r="179" spans="2:3" ht="16.5" hidden="1" customHeight="1" x14ac:dyDescent="0.2">
      <c r="B179" s="41" t="s">
        <v>403</v>
      </c>
      <c r="C179" s="41" t="s">
        <v>402</v>
      </c>
    </row>
    <row r="180" spans="2:3" ht="16.5" hidden="1" customHeight="1" x14ac:dyDescent="0.2">
      <c r="B180" s="41" t="s">
        <v>404</v>
      </c>
      <c r="C180" s="41" t="s">
        <v>405</v>
      </c>
    </row>
    <row r="181" spans="2:3" ht="16.5" hidden="1" customHeight="1" x14ac:dyDescent="0.2">
      <c r="B181" s="41" t="s">
        <v>406</v>
      </c>
      <c r="C181" s="41" t="s">
        <v>407</v>
      </c>
    </row>
    <row r="182" spans="2:3" ht="16.5" hidden="1" customHeight="1" x14ac:dyDescent="0.2">
      <c r="B182" s="41" t="s">
        <v>408</v>
      </c>
      <c r="C182" s="41" t="s">
        <v>407</v>
      </c>
    </row>
    <row r="183" spans="2:3" ht="16.5" hidden="1" customHeight="1" x14ac:dyDescent="0.2">
      <c r="B183" s="41" t="s">
        <v>409</v>
      </c>
      <c r="C183" s="41" t="s">
        <v>407</v>
      </c>
    </row>
    <row r="184" spans="2:3" ht="16.5" hidden="1" customHeight="1" x14ac:dyDescent="0.2">
      <c r="B184" s="41" t="s">
        <v>410</v>
      </c>
      <c r="C184" s="41" t="s">
        <v>411</v>
      </c>
    </row>
    <row r="185" spans="2:3" ht="16.5" hidden="1" customHeight="1" x14ac:dyDescent="0.2">
      <c r="B185" s="41" t="s">
        <v>412</v>
      </c>
      <c r="C185" s="41" t="s">
        <v>411</v>
      </c>
    </row>
    <row r="186" spans="2:3" ht="16.5" hidden="1" customHeight="1" x14ac:dyDescent="0.2">
      <c r="B186" s="41" t="s">
        <v>413</v>
      </c>
      <c r="C186" s="41" t="s">
        <v>411</v>
      </c>
    </row>
    <row r="187" spans="2:3" ht="16.5" hidden="1" customHeight="1" x14ac:dyDescent="0.2">
      <c r="B187" s="41" t="s">
        <v>414</v>
      </c>
      <c r="C187" s="41" t="s">
        <v>415</v>
      </c>
    </row>
    <row r="188" spans="2:3" ht="16.5" hidden="1" customHeight="1" x14ac:dyDescent="0.2">
      <c r="B188" s="41" t="s">
        <v>416</v>
      </c>
      <c r="C188" s="41" t="s">
        <v>417</v>
      </c>
    </row>
    <row r="189" spans="2:3" ht="16.5" hidden="1" customHeight="1" x14ac:dyDescent="0.2">
      <c r="B189" s="41" t="s">
        <v>418</v>
      </c>
      <c r="C189" s="41" t="s">
        <v>419</v>
      </c>
    </row>
    <row r="190" spans="2:3" ht="16.5" hidden="1" customHeight="1" x14ac:dyDescent="0.2">
      <c r="B190" s="41" t="s">
        <v>420</v>
      </c>
      <c r="C190" s="41" t="s">
        <v>419</v>
      </c>
    </row>
    <row r="191" spans="2:3" ht="16.5" hidden="1" customHeight="1" x14ac:dyDescent="0.2">
      <c r="B191" s="41" t="s">
        <v>421</v>
      </c>
      <c r="C191" s="41" t="s">
        <v>419</v>
      </c>
    </row>
    <row r="192" spans="2:3" ht="16.5" hidden="1" customHeight="1" x14ac:dyDescent="0.2">
      <c r="B192" s="41" t="s">
        <v>422</v>
      </c>
      <c r="C192" s="41" t="s">
        <v>423</v>
      </c>
    </row>
    <row r="193" spans="2:3" ht="16.5" hidden="1" customHeight="1" x14ac:dyDescent="0.2">
      <c r="B193" s="41" t="s">
        <v>424</v>
      </c>
      <c r="C193" s="41" t="s">
        <v>417</v>
      </c>
    </row>
    <row r="194" spans="2:3" ht="16.5" hidden="1" customHeight="1" x14ac:dyDescent="0.2">
      <c r="B194" s="41" t="s">
        <v>425</v>
      </c>
      <c r="C194" s="41" t="s">
        <v>426</v>
      </c>
    </row>
    <row r="195" spans="2:3" ht="16.5" hidden="1" customHeight="1" x14ac:dyDescent="0.2">
      <c r="B195" s="41" t="s">
        <v>427</v>
      </c>
      <c r="C195" s="41" t="s">
        <v>426</v>
      </c>
    </row>
    <row r="196" spans="2:3" ht="16.5" hidden="1" customHeight="1" x14ac:dyDescent="0.2">
      <c r="B196" s="41" t="s">
        <v>428</v>
      </c>
      <c r="C196" s="41" t="s">
        <v>426</v>
      </c>
    </row>
    <row r="197" spans="2:3" ht="16.5" hidden="1" customHeight="1" x14ac:dyDescent="0.2">
      <c r="B197" s="41" t="s">
        <v>429</v>
      </c>
      <c r="C197" s="41" t="s">
        <v>430</v>
      </c>
    </row>
    <row r="198" spans="2:3" ht="16.5" hidden="1" customHeight="1" x14ac:dyDescent="0.2">
      <c r="B198" s="41" t="s">
        <v>431</v>
      </c>
      <c r="C198" s="41" t="s">
        <v>430</v>
      </c>
    </row>
    <row r="199" spans="2:3" ht="16.5" hidden="1" customHeight="1" x14ac:dyDescent="0.2">
      <c r="B199" s="41" t="s">
        <v>432</v>
      </c>
      <c r="C199" s="41" t="s">
        <v>433</v>
      </c>
    </row>
    <row r="200" spans="2:3" ht="16.5" hidden="1" customHeight="1" x14ac:dyDescent="0.2">
      <c r="B200" s="41" t="s">
        <v>434</v>
      </c>
      <c r="C200" s="41" t="s">
        <v>435</v>
      </c>
    </row>
    <row r="201" spans="2:3" ht="16.5" hidden="1" customHeight="1" x14ac:dyDescent="0.2">
      <c r="B201" s="41" t="s">
        <v>436</v>
      </c>
      <c r="C201" s="41" t="s">
        <v>437</v>
      </c>
    </row>
    <row r="202" spans="2:3" ht="16.5" hidden="1" customHeight="1" x14ac:dyDescent="0.2">
      <c r="B202" s="41" t="s">
        <v>438</v>
      </c>
      <c r="C202" s="41" t="s">
        <v>437</v>
      </c>
    </row>
    <row r="203" spans="2:3" ht="16.5" hidden="1" customHeight="1" x14ac:dyDescent="0.2">
      <c r="B203" s="41" t="s">
        <v>439</v>
      </c>
      <c r="C203" s="41" t="s">
        <v>437</v>
      </c>
    </row>
    <row r="204" spans="2:3" ht="16.5" hidden="1" customHeight="1" x14ac:dyDescent="0.2">
      <c r="B204" s="41" t="s">
        <v>440</v>
      </c>
      <c r="C204" s="41" t="s">
        <v>441</v>
      </c>
    </row>
    <row r="205" spans="2:3" ht="16.5" hidden="1" customHeight="1" x14ac:dyDescent="0.2">
      <c r="B205" s="41" t="s">
        <v>442</v>
      </c>
      <c r="C205" s="41" t="s">
        <v>441</v>
      </c>
    </row>
    <row r="206" spans="2:3" ht="16.5" hidden="1" customHeight="1" x14ac:dyDescent="0.2">
      <c r="B206" s="41" t="s">
        <v>443</v>
      </c>
      <c r="C206" s="41" t="s">
        <v>444</v>
      </c>
    </row>
    <row r="207" spans="2:3" ht="16.5" hidden="1" customHeight="1" x14ac:dyDescent="0.2">
      <c r="B207" s="41" t="s">
        <v>445</v>
      </c>
      <c r="C207" s="41" t="s">
        <v>444</v>
      </c>
    </row>
    <row r="208" spans="2:3" ht="16.5" hidden="1" customHeight="1" x14ac:dyDescent="0.2">
      <c r="B208" s="41" t="s">
        <v>446</v>
      </c>
      <c r="C208" s="41" t="s">
        <v>441</v>
      </c>
    </row>
    <row r="209" spans="2:3" ht="16.5" hidden="1" customHeight="1" x14ac:dyDescent="0.2">
      <c r="B209" s="41" t="s">
        <v>447</v>
      </c>
      <c r="C209" s="41" t="s">
        <v>448</v>
      </c>
    </row>
    <row r="210" spans="2:3" ht="16.5" hidden="1" customHeight="1" x14ac:dyDescent="0.2">
      <c r="B210" s="41" t="s">
        <v>449</v>
      </c>
      <c r="C210" s="41" t="s">
        <v>448</v>
      </c>
    </row>
    <row r="211" spans="2:3" ht="16.5" hidden="1" customHeight="1" x14ac:dyDescent="0.2">
      <c r="B211" s="41" t="s">
        <v>450</v>
      </c>
      <c r="C211" s="41" t="s">
        <v>451</v>
      </c>
    </row>
    <row r="212" spans="2:3" ht="16.5" hidden="1" customHeight="1" x14ac:dyDescent="0.2">
      <c r="B212" s="41" t="s">
        <v>452</v>
      </c>
      <c r="C212" s="41" t="s">
        <v>451</v>
      </c>
    </row>
    <row r="213" spans="2:3" ht="16.5" hidden="1" customHeight="1" x14ac:dyDescent="0.2">
      <c r="B213" s="41" t="s">
        <v>453</v>
      </c>
      <c r="C213" s="41" t="s">
        <v>454</v>
      </c>
    </row>
    <row r="214" spans="2:3" ht="16.5" hidden="1" customHeight="1" x14ac:dyDescent="0.2">
      <c r="B214" s="41" t="s">
        <v>455</v>
      </c>
      <c r="C214" s="41" t="s">
        <v>454</v>
      </c>
    </row>
    <row r="215" spans="2:3" ht="16.5" hidden="1" customHeight="1" x14ac:dyDescent="0.2">
      <c r="B215" s="41" t="s">
        <v>456</v>
      </c>
      <c r="C215" s="41" t="s">
        <v>457</v>
      </c>
    </row>
    <row r="216" spans="2:3" ht="16.5" hidden="1" customHeight="1" x14ac:dyDescent="0.2">
      <c r="B216" s="41" t="s">
        <v>458</v>
      </c>
      <c r="C216" s="41" t="s">
        <v>457</v>
      </c>
    </row>
    <row r="217" spans="2:3" ht="16.5" hidden="1" customHeight="1" x14ac:dyDescent="0.2">
      <c r="B217" s="41" t="s">
        <v>459</v>
      </c>
      <c r="C217" s="41" t="s">
        <v>460</v>
      </c>
    </row>
    <row r="218" spans="2:3" ht="16.5" hidden="1" customHeight="1" x14ac:dyDescent="0.2">
      <c r="B218" s="41" t="s">
        <v>461</v>
      </c>
      <c r="C218" s="41" t="s">
        <v>460</v>
      </c>
    </row>
    <row r="219" spans="2:3" ht="16.5" hidden="1" customHeight="1" x14ac:dyDescent="0.2">
      <c r="B219" s="41" t="s">
        <v>462</v>
      </c>
      <c r="C219" s="41" t="s">
        <v>463</v>
      </c>
    </row>
    <row r="220" spans="2:3" ht="16.5" hidden="1" customHeight="1" x14ac:dyDescent="0.2">
      <c r="B220" s="41" t="s">
        <v>464</v>
      </c>
      <c r="C220" s="41" t="s">
        <v>465</v>
      </c>
    </row>
    <row r="221" spans="2:3" ht="16.5" hidden="1" customHeight="1" x14ac:dyDescent="0.2">
      <c r="B221" s="41" t="s">
        <v>466</v>
      </c>
      <c r="C221" s="41" t="s">
        <v>467</v>
      </c>
    </row>
    <row r="222" spans="2:3" ht="16.5" hidden="1" customHeight="1" x14ac:dyDescent="0.2">
      <c r="B222" s="41" t="s">
        <v>468</v>
      </c>
      <c r="C222" s="41" t="s">
        <v>465</v>
      </c>
    </row>
    <row r="223" spans="2:3" ht="16.5" hidden="1" customHeight="1" x14ac:dyDescent="0.2">
      <c r="B223" s="41" t="s">
        <v>469</v>
      </c>
      <c r="C223" s="41" t="s">
        <v>465</v>
      </c>
    </row>
    <row r="224" spans="2:3" ht="16.5" hidden="1" customHeight="1" x14ac:dyDescent="0.2">
      <c r="B224" s="41" t="s">
        <v>470</v>
      </c>
      <c r="C224" s="41" t="s">
        <v>471</v>
      </c>
    </row>
    <row r="225" spans="2:3" ht="16.5" hidden="1" customHeight="1" x14ac:dyDescent="0.2">
      <c r="B225" s="41" t="s">
        <v>472</v>
      </c>
      <c r="C225" s="41" t="s">
        <v>473</v>
      </c>
    </row>
    <row r="226" spans="2:3" ht="16.5" hidden="1" customHeight="1" x14ac:dyDescent="0.2">
      <c r="B226" s="41" t="s">
        <v>474</v>
      </c>
      <c r="C226" s="41" t="s">
        <v>473</v>
      </c>
    </row>
    <row r="227" spans="2:3" ht="16.5" hidden="1" customHeight="1" x14ac:dyDescent="0.2">
      <c r="B227" s="41" t="s">
        <v>475</v>
      </c>
      <c r="C227" s="41" t="s">
        <v>476</v>
      </c>
    </row>
    <row r="228" spans="2:3" ht="16.5" hidden="1" customHeight="1" x14ac:dyDescent="0.2">
      <c r="B228" s="41" t="s">
        <v>477</v>
      </c>
      <c r="C228" s="41" t="s">
        <v>478</v>
      </c>
    </row>
    <row r="229" spans="2:3" ht="16.5" hidden="1" customHeight="1" x14ac:dyDescent="0.2">
      <c r="B229" s="41" t="s">
        <v>479</v>
      </c>
      <c r="C229" s="41" t="s">
        <v>478</v>
      </c>
    </row>
    <row r="230" spans="2:3" ht="16.5" hidden="1" customHeight="1" x14ac:dyDescent="0.2">
      <c r="B230" s="41" t="s">
        <v>480</v>
      </c>
      <c r="C230" s="41" t="s">
        <v>478</v>
      </c>
    </row>
    <row r="231" spans="2:3" ht="16.5" hidden="1" customHeight="1" x14ac:dyDescent="0.2">
      <c r="B231" s="41" t="s">
        <v>481</v>
      </c>
      <c r="C231" s="41" t="s">
        <v>482</v>
      </c>
    </row>
    <row r="232" spans="2:3" ht="16.5" hidden="1" customHeight="1" x14ac:dyDescent="0.2">
      <c r="B232" s="41" t="s">
        <v>483</v>
      </c>
      <c r="C232" s="41" t="s">
        <v>482</v>
      </c>
    </row>
    <row r="233" spans="2:3" ht="16.5" hidden="1" customHeight="1" x14ac:dyDescent="0.2">
      <c r="B233" s="41" t="s">
        <v>484</v>
      </c>
      <c r="C233" s="41" t="s">
        <v>482</v>
      </c>
    </row>
    <row r="234" spans="2:3" ht="16.5" hidden="1" customHeight="1" x14ac:dyDescent="0.2">
      <c r="B234" s="41" t="s">
        <v>485</v>
      </c>
      <c r="C234" s="41" t="s">
        <v>486</v>
      </c>
    </row>
    <row r="235" spans="2:3" ht="16.5" hidden="1" customHeight="1" x14ac:dyDescent="0.2">
      <c r="B235" s="41" t="s">
        <v>487</v>
      </c>
      <c r="C235" s="41" t="s">
        <v>488</v>
      </c>
    </row>
    <row r="236" spans="2:3" ht="16.5" hidden="1" customHeight="1" x14ac:dyDescent="0.2">
      <c r="B236" s="41" t="s">
        <v>489</v>
      </c>
      <c r="C236" s="41" t="s">
        <v>488</v>
      </c>
    </row>
    <row r="237" spans="2:3" ht="16.5" hidden="1" customHeight="1" x14ac:dyDescent="0.2">
      <c r="B237" s="41" t="s">
        <v>490</v>
      </c>
      <c r="C237" s="41" t="s">
        <v>488</v>
      </c>
    </row>
    <row r="238" spans="2:3" ht="16.5" hidden="1" customHeight="1" x14ac:dyDescent="0.2">
      <c r="B238" s="41" t="s">
        <v>491</v>
      </c>
      <c r="C238" s="41" t="s">
        <v>492</v>
      </c>
    </row>
    <row r="239" spans="2:3" ht="16.5" hidden="1" customHeight="1" x14ac:dyDescent="0.2">
      <c r="B239" s="41" t="s">
        <v>493</v>
      </c>
      <c r="C239" s="41" t="s">
        <v>494</v>
      </c>
    </row>
    <row r="240" spans="2:3" ht="16.5" hidden="1" customHeight="1" x14ac:dyDescent="0.2">
      <c r="B240" s="41" t="s">
        <v>495</v>
      </c>
      <c r="C240" s="41" t="s">
        <v>496</v>
      </c>
    </row>
    <row r="241" spans="2:3" ht="16.5" hidden="1" customHeight="1" x14ac:dyDescent="0.2">
      <c r="B241" s="41" t="s">
        <v>497</v>
      </c>
      <c r="C241" s="41" t="s">
        <v>496</v>
      </c>
    </row>
    <row r="242" spans="2:3" ht="16.5" hidden="1" customHeight="1" x14ac:dyDescent="0.2">
      <c r="B242" s="41" t="s">
        <v>498</v>
      </c>
      <c r="C242" s="41" t="s">
        <v>496</v>
      </c>
    </row>
    <row r="243" spans="2:3" ht="16.5" hidden="1" customHeight="1" x14ac:dyDescent="0.2">
      <c r="B243" s="41" t="s">
        <v>499</v>
      </c>
      <c r="C243" s="41" t="s">
        <v>500</v>
      </c>
    </row>
    <row r="244" spans="2:3" ht="16.5" hidden="1" customHeight="1" x14ac:dyDescent="0.2">
      <c r="B244" s="41" t="s">
        <v>501</v>
      </c>
      <c r="C244" s="41" t="s">
        <v>502</v>
      </c>
    </row>
    <row r="245" spans="2:3" ht="16.5" hidden="1" customHeight="1" x14ac:dyDescent="0.2">
      <c r="B245" s="41" t="s">
        <v>503</v>
      </c>
      <c r="C245" s="41" t="s">
        <v>502</v>
      </c>
    </row>
    <row r="246" spans="2:3" ht="16.5" hidden="1" customHeight="1" x14ac:dyDescent="0.2">
      <c r="B246" s="41" t="s">
        <v>504</v>
      </c>
      <c r="C246" s="41" t="s">
        <v>502</v>
      </c>
    </row>
    <row r="247" spans="2:3" ht="16.5" hidden="1" customHeight="1" x14ac:dyDescent="0.2">
      <c r="B247" s="41" t="s">
        <v>505</v>
      </c>
      <c r="C247" s="41" t="s">
        <v>486</v>
      </c>
    </row>
    <row r="248" spans="2:3" ht="16.5" hidden="1" customHeight="1" x14ac:dyDescent="0.2">
      <c r="B248" s="41" t="s">
        <v>506</v>
      </c>
      <c r="C248" s="41" t="s">
        <v>486</v>
      </c>
    </row>
    <row r="249" spans="2:3" ht="16.5" hidden="1" customHeight="1" x14ac:dyDescent="0.2">
      <c r="B249" s="41" t="s">
        <v>507</v>
      </c>
      <c r="C249" s="41" t="s">
        <v>508</v>
      </c>
    </row>
    <row r="250" spans="2:3" ht="16.5" hidden="1" customHeight="1" x14ac:dyDescent="0.2">
      <c r="B250" s="41" t="s">
        <v>509</v>
      </c>
      <c r="C250" s="41" t="s">
        <v>510</v>
      </c>
    </row>
    <row r="251" spans="2:3" ht="16.5" hidden="1" customHeight="1" x14ac:dyDescent="0.2">
      <c r="B251" s="41" t="s">
        <v>511</v>
      </c>
      <c r="C251" s="41" t="s">
        <v>512</v>
      </c>
    </row>
    <row r="252" spans="2:3" ht="16.5" hidden="1" customHeight="1" x14ac:dyDescent="0.2">
      <c r="B252" s="41" t="s">
        <v>513</v>
      </c>
      <c r="C252" s="41" t="s">
        <v>514</v>
      </c>
    </row>
    <row r="253" spans="2:3" ht="16.5" hidden="1" customHeight="1" x14ac:dyDescent="0.2">
      <c r="B253" s="41" t="s">
        <v>515</v>
      </c>
      <c r="C253" s="41" t="s">
        <v>516</v>
      </c>
    </row>
    <row r="254" spans="2:3" ht="16.5" hidden="1" customHeight="1" x14ac:dyDescent="0.2">
      <c r="B254" s="41" t="s">
        <v>517</v>
      </c>
      <c r="C254" s="41" t="s">
        <v>516</v>
      </c>
    </row>
    <row r="255" spans="2:3" ht="16.5" hidden="1" customHeight="1" x14ac:dyDescent="0.2">
      <c r="B255" s="41" t="s">
        <v>518</v>
      </c>
      <c r="C255" s="41" t="s">
        <v>516</v>
      </c>
    </row>
    <row r="256" spans="2:3" ht="16.5" hidden="1" customHeight="1" x14ac:dyDescent="0.2">
      <c r="B256" s="41" t="s">
        <v>519</v>
      </c>
      <c r="C256" s="41" t="s">
        <v>520</v>
      </c>
    </row>
    <row r="257" spans="2:3" ht="16.5" hidden="1" customHeight="1" x14ac:dyDescent="0.2">
      <c r="B257" s="41" t="s">
        <v>521</v>
      </c>
      <c r="C257" s="41" t="s">
        <v>522</v>
      </c>
    </row>
    <row r="258" spans="2:3" ht="16.5" hidden="1" customHeight="1" x14ac:dyDescent="0.2">
      <c r="B258" s="41" t="s">
        <v>523</v>
      </c>
      <c r="C258" s="41" t="s">
        <v>524</v>
      </c>
    </row>
    <row r="259" spans="2:3" ht="16.5" hidden="1" customHeight="1" x14ac:dyDescent="0.2">
      <c r="B259" s="41" t="s">
        <v>525</v>
      </c>
      <c r="C259" s="41" t="s">
        <v>526</v>
      </c>
    </row>
    <row r="260" spans="2:3" ht="16.5" hidden="1" customHeight="1" x14ac:dyDescent="0.2">
      <c r="B260" s="41" t="s">
        <v>527</v>
      </c>
      <c r="C260" s="41" t="s">
        <v>528</v>
      </c>
    </row>
    <row r="261" spans="2:3" ht="16.5" hidden="1" customHeight="1" x14ac:dyDescent="0.2">
      <c r="B261" s="41" t="s">
        <v>529</v>
      </c>
      <c r="C261" s="41" t="s">
        <v>530</v>
      </c>
    </row>
    <row r="262" spans="2:3" ht="16.5" hidden="1" customHeight="1" x14ac:dyDescent="0.2">
      <c r="B262" s="41" t="s">
        <v>531</v>
      </c>
      <c r="C262" s="41" t="s">
        <v>530</v>
      </c>
    </row>
    <row r="263" spans="2:3" ht="16.5" hidden="1" customHeight="1" x14ac:dyDescent="0.2">
      <c r="B263" s="41" t="s">
        <v>532</v>
      </c>
      <c r="C263" s="41" t="s">
        <v>533</v>
      </c>
    </row>
    <row r="264" spans="2:3" ht="16.5" hidden="1" customHeight="1" x14ac:dyDescent="0.2">
      <c r="B264" s="41" t="s">
        <v>534</v>
      </c>
      <c r="C264" s="41" t="s">
        <v>533</v>
      </c>
    </row>
    <row r="265" spans="2:3" ht="16.5" hidden="1" customHeight="1" x14ac:dyDescent="0.2">
      <c r="B265" s="41" t="s">
        <v>535</v>
      </c>
      <c r="C265" s="41" t="s">
        <v>536</v>
      </c>
    </row>
    <row r="266" spans="2:3" ht="16.5" hidden="1" customHeight="1" x14ac:dyDescent="0.2">
      <c r="B266" s="41" t="s">
        <v>537</v>
      </c>
      <c r="C266" s="41" t="s">
        <v>538</v>
      </c>
    </row>
    <row r="267" spans="2:3" ht="16.5" hidden="1" customHeight="1" x14ac:dyDescent="0.2">
      <c r="B267" s="41" t="s">
        <v>539</v>
      </c>
      <c r="C267" s="41" t="s">
        <v>538</v>
      </c>
    </row>
    <row r="268" spans="2:3" ht="16.5" hidden="1" customHeight="1" x14ac:dyDescent="0.2">
      <c r="B268" s="41" t="s">
        <v>540</v>
      </c>
      <c r="C268" s="41" t="s">
        <v>541</v>
      </c>
    </row>
    <row r="269" spans="2:3" ht="16.5" hidden="1" customHeight="1" x14ac:dyDescent="0.2">
      <c r="B269" s="41" t="s">
        <v>542</v>
      </c>
      <c r="C269" s="41" t="s">
        <v>543</v>
      </c>
    </row>
    <row r="270" spans="2:3" ht="16.5" hidden="1" customHeight="1" x14ac:dyDescent="0.2">
      <c r="B270" s="41" t="s">
        <v>544</v>
      </c>
      <c r="C270" s="41" t="s">
        <v>543</v>
      </c>
    </row>
    <row r="271" spans="2:3" ht="16.5" hidden="1" customHeight="1" x14ac:dyDescent="0.2">
      <c r="B271" s="41" t="s">
        <v>545</v>
      </c>
      <c r="C271" s="41" t="s">
        <v>546</v>
      </c>
    </row>
    <row r="272" spans="2:3" ht="16.5" hidden="1" customHeight="1" x14ac:dyDescent="0.2">
      <c r="B272" s="41" t="s">
        <v>547</v>
      </c>
      <c r="C272" s="41" t="s">
        <v>546</v>
      </c>
    </row>
    <row r="273" spans="2:3" ht="16.5" hidden="1" customHeight="1" x14ac:dyDescent="0.2">
      <c r="B273" s="41" t="s">
        <v>548</v>
      </c>
      <c r="C273" s="41" t="s">
        <v>549</v>
      </c>
    </row>
    <row r="274" spans="2:3" ht="16.5" hidden="1" customHeight="1" x14ac:dyDescent="0.2">
      <c r="B274" s="41" t="s">
        <v>550</v>
      </c>
      <c r="C274" s="41" t="s">
        <v>551</v>
      </c>
    </row>
    <row r="275" spans="2:3" ht="16.5" hidden="1" customHeight="1" x14ac:dyDescent="0.2">
      <c r="B275" s="41" t="s">
        <v>552</v>
      </c>
      <c r="C275" s="41" t="s">
        <v>553</v>
      </c>
    </row>
    <row r="276" spans="2:3" ht="16.5" hidden="1" customHeight="1" x14ac:dyDescent="0.2">
      <c r="B276" s="41" t="s">
        <v>554</v>
      </c>
      <c r="C276" s="41" t="s">
        <v>555</v>
      </c>
    </row>
    <row r="277" spans="2:3" ht="16.5" hidden="1" customHeight="1" x14ac:dyDescent="0.2">
      <c r="B277" s="42" t="s">
        <v>556</v>
      </c>
      <c r="C277" s="42" t="s">
        <v>555</v>
      </c>
    </row>
    <row r="278" spans="2:3" ht="16.5" hidden="1" customHeight="1" x14ac:dyDescent="0.2">
      <c r="B278" s="42" t="s">
        <v>557</v>
      </c>
      <c r="C278" s="42" t="s">
        <v>558</v>
      </c>
    </row>
    <row r="279" spans="2:3" ht="16.5" hidden="1" customHeight="1" x14ac:dyDescent="0.2">
      <c r="B279" s="42" t="s">
        <v>559</v>
      </c>
      <c r="C279" s="42" t="s">
        <v>560</v>
      </c>
    </row>
    <row r="280" spans="2:3" ht="16.5" hidden="1" customHeight="1" x14ac:dyDescent="0.2">
      <c r="B280" s="41" t="s">
        <v>561</v>
      </c>
      <c r="C280" s="41" t="s">
        <v>562</v>
      </c>
    </row>
    <row r="281" spans="2:3" ht="16.5" hidden="1" customHeight="1" x14ac:dyDescent="0.2">
      <c r="B281" s="42" t="s">
        <v>563</v>
      </c>
      <c r="C281" s="42" t="s">
        <v>564</v>
      </c>
    </row>
    <row r="282" spans="2:3" ht="16.5" hidden="1" customHeight="1" x14ac:dyDescent="0.2">
      <c r="B282" s="41" t="s">
        <v>565</v>
      </c>
      <c r="C282" s="41" t="s">
        <v>566</v>
      </c>
    </row>
    <row r="283" spans="2:3" ht="16.5" hidden="1" customHeight="1" x14ac:dyDescent="0.2">
      <c r="B283" s="42" t="s">
        <v>567</v>
      </c>
      <c r="C283" s="42" t="s">
        <v>568</v>
      </c>
    </row>
    <row r="284" spans="2:3" ht="16.5" hidden="1" customHeight="1" x14ac:dyDescent="0.2">
      <c r="B284" s="41" t="s">
        <v>569</v>
      </c>
      <c r="C284" s="41" t="s">
        <v>570</v>
      </c>
    </row>
    <row r="285" spans="2:3" ht="16.5" hidden="1" customHeight="1" x14ac:dyDescent="0.2">
      <c r="B285" s="41" t="s">
        <v>571</v>
      </c>
      <c r="C285" s="41" t="s">
        <v>572</v>
      </c>
    </row>
    <row r="286" spans="2:3" ht="16.5" hidden="1" customHeight="1" x14ac:dyDescent="0.2">
      <c r="B286" s="42" t="s">
        <v>573</v>
      </c>
      <c r="C286" s="42" t="s">
        <v>574</v>
      </c>
    </row>
    <row r="287" spans="2:3" ht="16.5" hidden="1" customHeight="1" x14ac:dyDescent="0.2">
      <c r="B287" s="41" t="s">
        <v>575</v>
      </c>
      <c r="C287" s="41" t="s">
        <v>576</v>
      </c>
    </row>
    <row r="288" spans="2:3" ht="16.5" hidden="1" customHeight="1" x14ac:dyDescent="0.2">
      <c r="B288" s="41" t="s">
        <v>577</v>
      </c>
      <c r="C288" s="41" t="s">
        <v>576</v>
      </c>
    </row>
    <row r="289" spans="2:3" ht="16.5" hidden="1" customHeight="1" x14ac:dyDescent="0.2">
      <c r="B289" s="41" t="s">
        <v>578</v>
      </c>
      <c r="C289" s="41" t="s">
        <v>579</v>
      </c>
    </row>
    <row r="290" spans="2:3" ht="16.5" hidden="1" customHeight="1" x14ac:dyDescent="0.2">
      <c r="B290" s="41" t="s">
        <v>580</v>
      </c>
      <c r="C290" s="41" t="s">
        <v>581</v>
      </c>
    </row>
    <row r="291" spans="2:3" ht="16.5" hidden="1" customHeight="1" x14ac:dyDescent="0.2">
      <c r="B291" s="41" t="s">
        <v>582</v>
      </c>
      <c r="C291" s="41" t="s">
        <v>583</v>
      </c>
    </row>
    <row r="292" spans="2:3" ht="16.5" hidden="1" customHeight="1" x14ac:dyDescent="0.2">
      <c r="B292" s="41" t="s">
        <v>584</v>
      </c>
      <c r="C292" s="41" t="s">
        <v>585</v>
      </c>
    </row>
    <row r="293" spans="2:3" ht="16.5" hidden="1" customHeight="1" x14ac:dyDescent="0.2">
      <c r="B293" s="41" t="s">
        <v>586</v>
      </c>
      <c r="C293" s="41" t="s">
        <v>587</v>
      </c>
    </row>
    <row r="294" spans="2:3" ht="16.5" hidden="1" customHeight="1" x14ac:dyDescent="0.2">
      <c r="B294" s="41" t="s">
        <v>588</v>
      </c>
      <c r="C294" s="41" t="s">
        <v>589</v>
      </c>
    </row>
    <row r="295" spans="2:3" ht="16.5" hidden="1" customHeight="1" x14ac:dyDescent="0.2">
      <c r="B295" s="41" t="s">
        <v>590</v>
      </c>
      <c r="C295" s="41" t="s">
        <v>591</v>
      </c>
    </row>
    <row r="296" spans="2:3" ht="16.5" hidden="1" customHeight="1" x14ac:dyDescent="0.2">
      <c r="B296" s="41" t="s">
        <v>592</v>
      </c>
      <c r="C296" s="41" t="s">
        <v>593</v>
      </c>
    </row>
    <row r="297" spans="2:3" ht="16.5" hidden="1" customHeight="1" x14ac:dyDescent="0.2">
      <c r="B297" s="41" t="s">
        <v>594</v>
      </c>
      <c r="C297" s="41" t="s">
        <v>595</v>
      </c>
    </row>
    <row r="298" spans="2:3" ht="16.5" hidden="1" customHeight="1" x14ac:dyDescent="0.2">
      <c r="B298" s="41" t="s">
        <v>596</v>
      </c>
      <c r="C298" s="41" t="s">
        <v>597</v>
      </c>
    </row>
    <row r="299" spans="2:3" ht="16.5" hidden="1" customHeight="1" x14ac:dyDescent="0.2">
      <c r="B299" s="41" t="s">
        <v>598</v>
      </c>
      <c r="C299" s="41" t="s">
        <v>597</v>
      </c>
    </row>
    <row r="300" spans="2:3" ht="16.5" hidden="1" customHeight="1" x14ac:dyDescent="0.2">
      <c r="B300" s="41" t="s">
        <v>599</v>
      </c>
      <c r="C300" s="41" t="s">
        <v>600</v>
      </c>
    </row>
    <row r="301" spans="2:3" ht="16.5" hidden="1" customHeight="1" x14ac:dyDescent="0.2">
      <c r="B301" s="41" t="s">
        <v>601</v>
      </c>
      <c r="C301" s="41" t="s">
        <v>602</v>
      </c>
    </row>
    <row r="302" spans="2:3" ht="16.5" hidden="1" customHeight="1" x14ac:dyDescent="0.2">
      <c r="B302" s="41" t="s">
        <v>603</v>
      </c>
      <c r="C302" s="41" t="s">
        <v>604</v>
      </c>
    </row>
    <row r="303" spans="2:3" ht="16.5" hidden="1" customHeight="1" x14ac:dyDescent="0.2">
      <c r="B303" s="41" t="s">
        <v>605</v>
      </c>
      <c r="C303" s="41" t="s">
        <v>606</v>
      </c>
    </row>
    <row r="304" spans="2:3" ht="16.5" hidden="1" customHeight="1" x14ac:dyDescent="0.2">
      <c r="B304" s="41" t="s">
        <v>607</v>
      </c>
      <c r="C304" s="41" t="s">
        <v>608</v>
      </c>
    </row>
    <row r="305" spans="2:3" ht="16.5" hidden="1" customHeight="1" x14ac:dyDescent="0.2">
      <c r="B305" s="41" t="s">
        <v>609</v>
      </c>
      <c r="C305" s="41" t="s">
        <v>520</v>
      </c>
    </row>
    <row r="306" spans="2:3" ht="16.5" hidden="1" customHeight="1" x14ac:dyDescent="0.2">
      <c r="B306" s="41" t="s">
        <v>610</v>
      </c>
      <c r="C306" s="41" t="s">
        <v>611</v>
      </c>
    </row>
    <row r="307" spans="2:3" ht="16.5" hidden="1" customHeight="1" x14ac:dyDescent="0.2">
      <c r="B307" s="41" t="s">
        <v>612</v>
      </c>
      <c r="C307" s="41" t="s">
        <v>613</v>
      </c>
    </row>
    <row r="308" spans="2:3" ht="16.5" hidden="1" customHeight="1" x14ac:dyDescent="0.2">
      <c r="B308" s="41" t="s">
        <v>614</v>
      </c>
      <c r="C308" s="41" t="s">
        <v>615</v>
      </c>
    </row>
    <row r="309" spans="2:3" ht="16.5" hidden="1" customHeight="1" x14ac:dyDescent="0.2">
      <c r="B309" s="41" t="s">
        <v>616</v>
      </c>
      <c r="C309" s="41" t="s">
        <v>617</v>
      </c>
    </row>
    <row r="310" spans="2:3" ht="16.5" hidden="1" customHeight="1" x14ac:dyDescent="0.2">
      <c r="B310" s="41" t="s">
        <v>618</v>
      </c>
      <c r="C310" s="41" t="s">
        <v>619</v>
      </c>
    </row>
    <row r="311" spans="2:3" ht="16.5" hidden="1" customHeight="1" x14ac:dyDescent="0.2">
      <c r="B311" s="41" t="s">
        <v>620</v>
      </c>
      <c r="C311" s="41" t="s">
        <v>621</v>
      </c>
    </row>
    <row r="312" spans="2:3" ht="16.5" hidden="1" customHeight="1" x14ac:dyDescent="0.2">
      <c r="B312" s="41" t="s">
        <v>622</v>
      </c>
      <c r="C312" s="41" t="s">
        <v>623</v>
      </c>
    </row>
    <row r="313" spans="2:3" ht="16.5" hidden="1" customHeight="1" x14ac:dyDescent="0.2">
      <c r="B313" s="41" t="s">
        <v>624</v>
      </c>
      <c r="C313" s="41" t="s">
        <v>625</v>
      </c>
    </row>
    <row r="314" spans="2:3" ht="16.5" hidden="1" customHeight="1" x14ac:dyDescent="0.2">
      <c r="B314" s="41" t="s">
        <v>626</v>
      </c>
      <c r="C314" s="41" t="s">
        <v>627</v>
      </c>
    </row>
    <row r="315" spans="2:3" ht="16.5" hidden="1" customHeight="1" x14ac:dyDescent="0.2">
      <c r="B315" s="41" t="s">
        <v>628</v>
      </c>
      <c r="C315" s="41" t="s">
        <v>629</v>
      </c>
    </row>
    <row r="316" spans="2:3" ht="16.5" hidden="1" customHeight="1" x14ac:dyDescent="0.2">
      <c r="B316" s="41" t="s">
        <v>630</v>
      </c>
      <c r="C316" s="41" t="s">
        <v>629</v>
      </c>
    </row>
    <row r="317" spans="2:3" ht="16.5" hidden="1" customHeight="1" x14ac:dyDescent="0.2">
      <c r="B317" s="41" t="s">
        <v>631</v>
      </c>
      <c r="C317" s="41" t="s">
        <v>632</v>
      </c>
    </row>
    <row r="318" spans="2:3" ht="16.5" hidden="1" customHeight="1" x14ac:dyDescent="0.2">
      <c r="B318" s="41" t="s">
        <v>633</v>
      </c>
      <c r="C318" s="41" t="s">
        <v>634</v>
      </c>
    </row>
    <row r="319" spans="2:3" ht="16.5" hidden="1" customHeight="1" x14ac:dyDescent="0.2">
      <c r="B319" s="41" t="s">
        <v>635</v>
      </c>
      <c r="C319" s="41" t="s">
        <v>636</v>
      </c>
    </row>
    <row r="320" spans="2:3" ht="16.5" hidden="1" customHeight="1" x14ac:dyDescent="0.2">
      <c r="B320" s="41" t="s">
        <v>637</v>
      </c>
      <c r="C320" s="41" t="s">
        <v>638</v>
      </c>
    </row>
    <row r="321" spans="2:3" ht="16.5" hidden="1" customHeight="1" x14ac:dyDescent="0.2">
      <c r="B321" s="41" t="s">
        <v>639</v>
      </c>
      <c r="C321" s="41" t="s">
        <v>640</v>
      </c>
    </row>
    <row r="322" spans="2:3" ht="16.5" hidden="1" customHeight="1" x14ac:dyDescent="0.2">
      <c r="B322" s="41" t="s">
        <v>641</v>
      </c>
      <c r="C322" s="41" t="s">
        <v>642</v>
      </c>
    </row>
    <row r="323" spans="2:3" ht="16.5" hidden="1" customHeight="1" x14ac:dyDescent="0.2">
      <c r="B323" s="41" t="s">
        <v>643</v>
      </c>
      <c r="C323" s="41" t="s">
        <v>644</v>
      </c>
    </row>
    <row r="324" spans="2:3" ht="16.5" hidden="1" customHeight="1" x14ac:dyDescent="0.2">
      <c r="B324" s="41" t="s">
        <v>645</v>
      </c>
      <c r="C324" s="41" t="s">
        <v>646</v>
      </c>
    </row>
    <row r="325" spans="2:3" ht="16.5" hidden="1" customHeight="1" x14ac:dyDescent="0.2">
      <c r="B325" s="41" t="s">
        <v>647</v>
      </c>
      <c r="C325" s="41" t="s">
        <v>648</v>
      </c>
    </row>
    <row r="326" spans="2:3" ht="16.5" hidden="1" customHeight="1" x14ac:dyDescent="0.2">
      <c r="B326" s="41" t="s">
        <v>649</v>
      </c>
      <c r="C326" s="41" t="s">
        <v>650</v>
      </c>
    </row>
    <row r="327" spans="2:3" ht="16.5" hidden="1" customHeight="1" x14ac:dyDescent="0.2">
      <c r="B327" s="41" t="s">
        <v>651</v>
      </c>
      <c r="C327" s="41" t="s">
        <v>652</v>
      </c>
    </row>
    <row r="328" spans="2:3" ht="16.5" hidden="1" customHeight="1" x14ac:dyDescent="0.2">
      <c r="B328" s="41" t="s">
        <v>653</v>
      </c>
      <c r="C328" s="41" t="s">
        <v>654</v>
      </c>
    </row>
    <row r="329" spans="2:3" ht="16.5" hidden="1" customHeight="1" x14ac:dyDescent="0.2">
      <c r="B329" s="41" t="s">
        <v>655</v>
      </c>
      <c r="C329" s="41" t="s">
        <v>656</v>
      </c>
    </row>
    <row r="330" spans="2:3" ht="16.5" hidden="1" customHeight="1" x14ac:dyDescent="0.2">
      <c r="B330" s="41" t="s">
        <v>657</v>
      </c>
      <c r="C330" s="41" t="s">
        <v>658</v>
      </c>
    </row>
    <row r="331" spans="2:3" ht="16.5" hidden="1" customHeight="1" x14ac:dyDescent="0.2">
      <c r="B331" s="41" t="s">
        <v>659</v>
      </c>
      <c r="C331" s="41" t="s">
        <v>660</v>
      </c>
    </row>
    <row r="332" spans="2:3" ht="16.5" hidden="1" customHeight="1" x14ac:dyDescent="0.2">
      <c r="B332" s="41" t="s">
        <v>661</v>
      </c>
      <c r="C332" s="41" t="s">
        <v>662</v>
      </c>
    </row>
    <row r="333" spans="2:3" ht="16.5" hidden="1" customHeight="1" x14ac:dyDescent="0.2">
      <c r="B333" s="41" t="s">
        <v>663</v>
      </c>
      <c r="C333" s="41" t="s">
        <v>664</v>
      </c>
    </row>
    <row r="334" spans="2:3" ht="16.5" hidden="1" customHeight="1" x14ac:dyDescent="0.2">
      <c r="B334" s="41" t="s">
        <v>665</v>
      </c>
      <c r="C334" s="41" t="s">
        <v>666</v>
      </c>
    </row>
    <row r="335" spans="2:3" ht="16.5" hidden="1" customHeight="1" x14ac:dyDescent="0.2">
      <c r="B335" s="41" t="s">
        <v>667</v>
      </c>
      <c r="C335" s="41" t="s">
        <v>555</v>
      </c>
    </row>
    <row r="336" spans="2:3" ht="16.5" hidden="1" customHeight="1" x14ac:dyDescent="0.2">
      <c r="B336" s="41" t="s">
        <v>668</v>
      </c>
      <c r="C336" s="41" t="s">
        <v>669</v>
      </c>
    </row>
    <row r="337" spans="2:3" ht="16.5" hidden="1" customHeight="1" x14ac:dyDescent="0.2">
      <c r="B337" s="41" t="s">
        <v>670</v>
      </c>
      <c r="C337" s="41" t="s">
        <v>669</v>
      </c>
    </row>
    <row r="338" spans="2:3" ht="16.5" hidden="1" customHeight="1" x14ac:dyDescent="0.2">
      <c r="B338" s="41" t="s">
        <v>671</v>
      </c>
      <c r="C338" s="41" t="s">
        <v>558</v>
      </c>
    </row>
    <row r="339" spans="2:3" ht="16.5" hidden="1" customHeight="1" x14ac:dyDescent="0.2">
      <c r="B339" s="41" t="s">
        <v>672</v>
      </c>
      <c r="C339" s="41" t="s">
        <v>673</v>
      </c>
    </row>
    <row r="340" spans="2:3" ht="16.5" hidden="1" customHeight="1" x14ac:dyDescent="0.2">
      <c r="B340" s="41" t="s">
        <v>674</v>
      </c>
      <c r="C340" s="41" t="s">
        <v>562</v>
      </c>
    </row>
    <row r="341" spans="2:3" ht="16.5" hidden="1" customHeight="1" x14ac:dyDescent="0.2">
      <c r="B341" s="41" t="s">
        <v>675</v>
      </c>
      <c r="C341" s="41" t="s">
        <v>564</v>
      </c>
    </row>
    <row r="342" spans="2:3" ht="16.5" hidden="1" customHeight="1" x14ac:dyDescent="0.2">
      <c r="B342" s="41" t="s">
        <v>676</v>
      </c>
      <c r="C342" s="41" t="s">
        <v>677</v>
      </c>
    </row>
    <row r="343" spans="2:3" ht="16.5" hidden="1" customHeight="1" x14ac:dyDescent="0.2">
      <c r="B343" s="41" t="s">
        <v>678</v>
      </c>
      <c r="C343" s="41" t="s">
        <v>679</v>
      </c>
    </row>
    <row r="344" spans="2:3" ht="16.5" hidden="1" customHeight="1" x14ac:dyDescent="0.2">
      <c r="B344" s="41" t="s">
        <v>680</v>
      </c>
      <c r="C344" s="41" t="s">
        <v>681</v>
      </c>
    </row>
    <row r="345" spans="2:3" ht="16.5" hidden="1" customHeight="1" x14ac:dyDescent="0.2">
      <c r="B345" s="41" t="s">
        <v>682</v>
      </c>
      <c r="C345" s="41" t="s">
        <v>683</v>
      </c>
    </row>
    <row r="346" spans="2:3" ht="16.5" hidden="1" customHeight="1" x14ac:dyDescent="0.2">
      <c r="B346" s="41" t="s">
        <v>684</v>
      </c>
      <c r="C346" s="41" t="s">
        <v>685</v>
      </c>
    </row>
    <row r="347" spans="2:3" ht="16.5" hidden="1" customHeight="1" x14ac:dyDescent="0.2">
      <c r="B347" s="41" t="s">
        <v>686</v>
      </c>
      <c r="C347" s="41" t="s">
        <v>687</v>
      </c>
    </row>
    <row r="348" spans="2:3" ht="16.5" hidden="1" customHeight="1" x14ac:dyDescent="0.2">
      <c r="B348" s="41" t="s">
        <v>688</v>
      </c>
      <c r="C348" s="41" t="s">
        <v>689</v>
      </c>
    </row>
    <row r="349" spans="2:3" ht="16.5" hidden="1" customHeight="1" x14ac:dyDescent="0.2">
      <c r="B349" s="41" t="s">
        <v>690</v>
      </c>
      <c r="C349" s="41" t="s">
        <v>691</v>
      </c>
    </row>
    <row r="350" spans="2:3" ht="16.5" hidden="1" customHeight="1" x14ac:dyDescent="0.2">
      <c r="B350" s="41" t="s">
        <v>692</v>
      </c>
      <c r="C350" s="41" t="s">
        <v>693</v>
      </c>
    </row>
    <row r="351" spans="2:3" ht="16.5" hidden="1" customHeight="1" x14ac:dyDescent="0.2">
      <c r="B351" s="41" t="s">
        <v>694</v>
      </c>
      <c r="C351" s="41" t="s">
        <v>695</v>
      </c>
    </row>
    <row r="352" spans="2:3" ht="16.5" hidden="1" customHeight="1" x14ac:dyDescent="0.2">
      <c r="B352" s="41" t="s">
        <v>696</v>
      </c>
      <c r="C352" s="41" t="s">
        <v>697</v>
      </c>
    </row>
    <row r="353" spans="2:3" ht="16.5" hidden="1" customHeight="1" x14ac:dyDescent="0.2">
      <c r="B353" s="41" t="s">
        <v>698</v>
      </c>
      <c r="C353" s="41" t="s">
        <v>699</v>
      </c>
    </row>
    <row r="354" spans="2:3" ht="16.5" hidden="1" customHeight="1" x14ac:dyDescent="0.2">
      <c r="B354" s="41" t="s">
        <v>700</v>
      </c>
      <c r="C354" s="41" t="s">
        <v>576</v>
      </c>
    </row>
    <row r="355" spans="2:3" ht="16.5" hidden="1" customHeight="1" x14ac:dyDescent="0.2">
      <c r="B355" s="41" t="s">
        <v>701</v>
      </c>
      <c r="C355" s="41" t="s">
        <v>576</v>
      </c>
    </row>
    <row r="356" spans="2:3" ht="16.5" hidden="1" customHeight="1" x14ac:dyDescent="0.2">
      <c r="B356" s="41" t="s">
        <v>702</v>
      </c>
      <c r="C356" s="41" t="s">
        <v>579</v>
      </c>
    </row>
    <row r="357" spans="2:3" ht="16.5" hidden="1" customHeight="1" x14ac:dyDescent="0.2">
      <c r="B357" s="41" t="s">
        <v>703</v>
      </c>
      <c r="C357" s="41" t="s">
        <v>581</v>
      </c>
    </row>
    <row r="358" spans="2:3" ht="16.5" hidden="1" customHeight="1" x14ac:dyDescent="0.2">
      <c r="B358" s="41" t="s">
        <v>704</v>
      </c>
      <c r="C358" s="41" t="s">
        <v>583</v>
      </c>
    </row>
    <row r="359" spans="2:3" ht="16.5" hidden="1" customHeight="1" x14ac:dyDescent="0.2">
      <c r="B359" s="41" t="s">
        <v>705</v>
      </c>
      <c r="C359" s="41" t="s">
        <v>585</v>
      </c>
    </row>
    <row r="360" spans="2:3" ht="16.5" hidden="1" customHeight="1" x14ac:dyDescent="0.2">
      <c r="B360" s="41" t="s">
        <v>706</v>
      </c>
      <c r="C360" s="41" t="s">
        <v>587</v>
      </c>
    </row>
    <row r="361" spans="2:3" ht="16.5" hidden="1" customHeight="1" x14ac:dyDescent="0.2">
      <c r="B361" s="41" t="s">
        <v>707</v>
      </c>
      <c r="C361" s="41" t="s">
        <v>708</v>
      </c>
    </row>
    <row r="362" spans="2:3" ht="16.5" hidden="1" customHeight="1" x14ac:dyDescent="0.2">
      <c r="B362" s="41" t="s">
        <v>709</v>
      </c>
      <c r="C362" s="41" t="s">
        <v>710</v>
      </c>
    </row>
    <row r="363" spans="2:3" ht="16.5" hidden="1" customHeight="1" x14ac:dyDescent="0.2">
      <c r="B363" s="41" t="s">
        <v>711</v>
      </c>
      <c r="C363" s="41" t="s">
        <v>629</v>
      </c>
    </row>
    <row r="364" spans="2:3" ht="16.5" hidden="1" customHeight="1" x14ac:dyDescent="0.2">
      <c r="B364" s="41" t="s">
        <v>712</v>
      </c>
      <c r="C364" s="41" t="s">
        <v>629</v>
      </c>
    </row>
    <row r="365" spans="2:3" ht="16.5" hidden="1" customHeight="1" x14ac:dyDescent="0.2">
      <c r="B365" s="41" t="s">
        <v>713</v>
      </c>
      <c r="C365" s="41" t="s">
        <v>714</v>
      </c>
    </row>
    <row r="366" spans="2:3" ht="16.5" hidden="1" customHeight="1" x14ac:dyDescent="0.2">
      <c r="B366" s="41" t="s">
        <v>715</v>
      </c>
      <c r="C366" s="41" t="s">
        <v>716</v>
      </c>
    </row>
    <row r="367" spans="2:3" ht="16.5" hidden="1" customHeight="1" x14ac:dyDescent="0.2">
      <c r="B367" s="41" t="s">
        <v>717</v>
      </c>
      <c r="C367" s="41" t="s">
        <v>718</v>
      </c>
    </row>
    <row r="368" spans="2:3" ht="16.5" hidden="1" customHeight="1" x14ac:dyDescent="0.2">
      <c r="B368" s="41" t="s">
        <v>719</v>
      </c>
      <c r="C368" s="41" t="s">
        <v>720</v>
      </c>
    </row>
    <row r="369" spans="2:3" ht="16.5" hidden="1" customHeight="1" x14ac:dyDescent="0.2">
      <c r="B369" s="41" t="s">
        <v>721</v>
      </c>
      <c r="C369" s="41" t="s">
        <v>597</v>
      </c>
    </row>
    <row r="370" spans="2:3" ht="16.5" hidden="1" customHeight="1" x14ac:dyDescent="0.2">
      <c r="B370" s="41" t="s">
        <v>722</v>
      </c>
      <c r="C370" s="41" t="s">
        <v>597</v>
      </c>
    </row>
    <row r="371" spans="2:3" ht="16.5" hidden="1" customHeight="1" x14ac:dyDescent="0.2">
      <c r="B371" s="41" t="s">
        <v>723</v>
      </c>
      <c r="C371" s="41" t="s">
        <v>724</v>
      </c>
    </row>
    <row r="372" spans="2:3" ht="16.5" hidden="1" customHeight="1" x14ac:dyDescent="0.2">
      <c r="B372" s="41" t="s">
        <v>725</v>
      </c>
      <c r="C372" s="41" t="s">
        <v>726</v>
      </c>
    </row>
    <row r="373" spans="2:3" ht="16.5" hidden="1" customHeight="1" x14ac:dyDescent="0.2">
      <c r="B373" s="41" t="s">
        <v>727</v>
      </c>
      <c r="C373" s="41" t="s">
        <v>728</v>
      </c>
    </row>
    <row r="374" spans="2:3" ht="16.5" hidden="1" customHeight="1" x14ac:dyDescent="0.2">
      <c r="B374" s="41" t="s">
        <v>729</v>
      </c>
      <c r="C374" s="41" t="s">
        <v>730</v>
      </c>
    </row>
    <row r="375" spans="2:3" ht="16.5" hidden="1" customHeight="1" x14ac:dyDescent="0.2">
      <c r="B375" s="41" t="s">
        <v>731</v>
      </c>
      <c r="C375" s="41" t="s">
        <v>732</v>
      </c>
    </row>
    <row r="376" spans="2:3" ht="16.5" hidden="1" customHeight="1" x14ac:dyDescent="0.2">
      <c r="B376" s="41" t="s">
        <v>733</v>
      </c>
      <c r="C376" s="41" t="s">
        <v>732</v>
      </c>
    </row>
    <row r="377" spans="2:3" ht="16.5" hidden="1" customHeight="1" x14ac:dyDescent="0.2">
      <c r="B377" s="41" t="s">
        <v>734</v>
      </c>
      <c r="C377" s="41" t="s">
        <v>735</v>
      </c>
    </row>
    <row r="378" spans="2:3" ht="16.5" hidden="1" customHeight="1" x14ac:dyDescent="0.2">
      <c r="B378" s="41" t="s">
        <v>736</v>
      </c>
      <c r="C378" s="41" t="s">
        <v>737</v>
      </c>
    </row>
    <row r="379" spans="2:3" ht="16.5" hidden="1" customHeight="1" x14ac:dyDescent="0.2">
      <c r="B379" s="41" t="s">
        <v>738</v>
      </c>
      <c r="C379" s="41" t="s">
        <v>739</v>
      </c>
    </row>
    <row r="380" spans="2:3" ht="16.5" hidden="1" customHeight="1" x14ac:dyDescent="0.2">
      <c r="B380" s="41" t="s">
        <v>740</v>
      </c>
      <c r="C380" s="41" t="s">
        <v>741</v>
      </c>
    </row>
    <row r="381" spans="2:3" ht="16.5" hidden="1" customHeight="1" x14ac:dyDescent="0.2">
      <c r="B381" s="41" t="s">
        <v>742</v>
      </c>
      <c r="C381" s="41" t="s">
        <v>743</v>
      </c>
    </row>
    <row r="382" spans="2:3" ht="16.5" hidden="1" customHeight="1" x14ac:dyDescent="0.2">
      <c r="B382" s="41" t="s">
        <v>744</v>
      </c>
      <c r="C382" s="41" t="s">
        <v>743</v>
      </c>
    </row>
    <row r="383" spans="2:3" ht="16.5" hidden="1" customHeight="1" x14ac:dyDescent="0.2">
      <c r="B383" s="41" t="s">
        <v>745</v>
      </c>
      <c r="C383" s="41" t="s">
        <v>746</v>
      </c>
    </row>
    <row r="384" spans="2:3" ht="16.5" hidden="1" customHeight="1" x14ac:dyDescent="0.2">
      <c r="B384" s="41" t="s">
        <v>747</v>
      </c>
      <c r="C384" s="41" t="s">
        <v>743</v>
      </c>
    </row>
    <row r="385" spans="2:3" ht="16.5" hidden="1" customHeight="1" x14ac:dyDescent="0.2">
      <c r="B385" s="41" t="s">
        <v>748</v>
      </c>
      <c r="C385" s="41" t="s">
        <v>749</v>
      </c>
    </row>
    <row r="386" spans="2:3" ht="16.5" hidden="1" customHeight="1" x14ac:dyDescent="0.2">
      <c r="B386" s="41" t="s">
        <v>750</v>
      </c>
      <c r="C386" s="41" t="s">
        <v>751</v>
      </c>
    </row>
    <row r="387" spans="2:3" ht="16.5" hidden="1" customHeight="1" x14ac:dyDescent="0.2">
      <c r="B387" s="41" t="s">
        <v>752</v>
      </c>
      <c r="C387" s="41" t="s">
        <v>751</v>
      </c>
    </row>
    <row r="388" spans="2:3" ht="16.5" hidden="1" customHeight="1" x14ac:dyDescent="0.2">
      <c r="B388" s="41" t="s">
        <v>753</v>
      </c>
      <c r="C388" s="41" t="s">
        <v>754</v>
      </c>
    </row>
    <row r="389" spans="2:3" ht="16.5" hidden="1" customHeight="1" x14ac:dyDescent="0.2">
      <c r="B389" s="41" t="s">
        <v>755</v>
      </c>
      <c r="C389" s="41" t="s">
        <v>337</v>
      </c>
    </row>
    <row r="390" spans="2:3" ht="16.5" hidden="1" customHeight="1" x14ac:dyDescent="0.2">
      <c r="B390" s="41" t="s">
        <v>756</v>
      </c>
      <c r="C390" s="41" t="s">
        <v>337</v>
      </c>
    </row>
    <row r="391" spans="2:3" ht="16.5" hidden="1" customHeight="1" x14ac:dyDescent="0.2">
      <c r="B391" s="41" t="s">
        <v>757</v>
      </c>
      <c r="C391" s="41" t="s">
        <v>758</v>
      </c>
    </row>
    <row r="392" spans="2:3" ht="16.5" hidden="1" customHeight="1" x14ac:dyDescent="0.2">
      <c r="B392" s="41" t="s">
        <v>759</v>
      </c>
      <c r="C392" s="41" t="s">
        <v>758</v>
      </c>
    </row>
    <row r="393" spans="2:3" ht="16.5" hidden="1" customHeight="1" x14ac:dyDescent="0.2">
      <c r="B393" s="41" t="s">
        <v>760</v>
      </c>
      <c r="C393" s="41" t="s">
        <v>761</v>
      </c>
    </row>
    <row r="394" spans="2:3" ht="16.5" hidden="1" customHeight="1" x14ac:dyDescent="0.2">
      <c r="B394" s="41" t="s">
        <v>762</v>
      </c>
      <c r="C394" s="41" t="s">
        <v>763</v>
      </c>
    </row>
    <row r="395" spans="2:3" ht="16.5" hidden="1" customHeight="1" x14ac:dyDescent="0.2">
      <c r="B395" s="41" t="s">
        <v>764</v>
      </c>
      <c r="C395" s="41" t="s">
        <v>765</v>
      </c>
    </row>
    <row r="396" spans="2:3" ht="16.5" hidden="1" customHeight="1" x14ac:dyDescent="0.2">
      <c r="B396" s="41" t="s">
        <v>766</v>
      </c>
      <c r="C396" s="41" t="s">
        <v>767</v>
      </c>
    </row>
    <row r="397" spans="2:3" ht="16.5" hidden="1" customHeight="1" x14ac:dyDescent="0.2">
      <c r="B397" s="41" t="s">
        <v>768</v>
      </c>
      <c r="C397" s="41" t="s">
        <v>769</v>
      </c>
    </row>
    <row r="398" spans="2:3" ht="16.5" hidden="1" customHeight="1" x14ac:dyDescent="0.2">
      <c r="B398" s="41" t="s">
        <v>770</v>
      </c>
      <c r="C398" s="41" t="s">
        <v>771</v>
      </c>
    </row>
    <row r="399" spans="2:3" ht="16.5" hidden="1" customHeight="1" x14ac:dyDescent="0.2">
      <c r="B399" s="41" t="s">
        <v>772</v>
      </c>
      <c r="C399" s="41" t="s">
        <v>773</v>
      </c>
    </row>
    <row r="400" spans="2:3" ht="16.5" hidden="1" customHeight="1" x14ac:dyDescent="0.2">
      <c r="B400" s="41" t="s">
        <v>774</v>
      </c>
      <c r="C400" s="41" t="s">
        <v>773</v>
      </c>
    </row>
    <row r="401" spans="2:3" ht="16.5" hidden="1" customHeight="1" x14ac:dyDescent="0.2">
      <c r="B401" s="41" t="s">
        <v>775</v>
      </c>
      <c r="C401" s="41" t="s">
        <v>776</v>
      </c>
    </row>
    <row r="402" spans="2:3" ht="16.5" hidden="1" customHeight="1" x14ac:dyDescent="0.2">
      <c r="B402" s="41" t="s">
        <v>777</v>
      </c>
      <c r="C402" s="41" t="s">
        <v>778</v>
      </c>
    </row>
    <row r="403" spans="2:3" ht="16.5" hidden="1" customHeight="1" x14ac:dyDescent="0.2">
      <c r="B403" s="41" t="s">
        <v>779</v>
      </c>
      <c r="C403" s="41" t="s">
        <v>780</v>
      </c>
    </row>
    <row r="404" spans="2:3" ht="16.5" hidden="1" customHeight="1" x14ac:dyDescent="0.2">
      <c r="B404" s="41" t="s">
        <v>781</v>
      </c>
      <c r="C404" s="41" t="s">
        <v>782</v>
      </c>
    </row>
    <row r="405" spans="2:3" ht="16.5" hidden="1" customHeight="1" x14ac:dyDescent="0.2">
      <c r="B405" s="41" t="s">
        <v>783</v>
      </c>
      <c r="C405" s="41" t="s">
        <v>784</v>
      </c>
    </row>
    <row r="406" spans="2:3" ht="16.5" hidden="1" customHeight="1" x14ac:dyDescent="0.2">
      <c r="B406" s="41" t="s">
        <v>785</v>
      </c>
      <c r="C406" s="41" t="s">
        <v>786</v>
      </c>
    </row>
    <row r="407" spans="2:3" ht="16.5" hidden="1" customHeight="1" x14ac:dyDescent="0.2">
      <c r="B407" s="41" t="s">
        <v>787</v>
      </c>
      <c r="C407" s="41" t="s">
        <v>786</v>
      </c>
    </row>
    <row r="408" spans="2:3" ht="16.5" hidden="1" customHeight="1" x14ac:dyDescent="0.2">
      <c r="B408" s="41" t="s">
        <v>788</v>
      </c>
      <c r="C408" s="41" t="s">
        <v>786</v>
      </c>
    </row>
    <row r="409" spans="2:3" ht="16.5" hidden="1" customHeight="1" x14ac:dyDescent="0.2">
      <c r="B409" s="41" t="s">
        <v>789</v>
      </c>
      <c r="C409" s="41" t="s">
        <v>790</v>
      </c>
    </row>
    <row r="410" spans="2:3" ht="16.5" hidden="1" customHeight="1" x14ac:dyDescent="0.2">
      <c r="B410" s="41" t="s">
        <v>791</v>
      </c>
      <c r="C410" s="41" t="s">
        <v>792</v>
      </c>
    </row>
    <row r="411" spans="2:3" ht="16.5" hidden="1" customHeight="1" x14ac:dyDescent="0.2">
      <c r="B411" s="41" t="s">
        <v>793</v>
      </c>
      <c r="C411" s="41" t="s">
        <v>792</v>
      </c>
    </row>
    <row r="412" spans="2:3" ht="16.5" hidden="1" customHeight="1" x14ac:dyDescent="0.2">
      <c r="B412" s="41" t="s">
        <v>794</v>
      </c>
      <c r="C412" s="41" t="s">
        <v>795</v>
      </c>
    </row>
    <row r="413" spans="2:3" ht="16.5" hidden="1" customHeight="1" x14ac:dyDescent="0.2">
      <c r="B413" s="41" t="s">
        <v>796</v>
      </c>
      <c r="C413" s="41" t="s">
        <v>797</v>
      </c>
    </row>
    <row r="414" spans="2:3" ht="16.5" hidden="1" customHeight="1" x14ac:dyDescent="0.2">
      <c r="B414" s="41" t="s">
        <v>798</v>
      </c>
      <c r="C414" s="41" t="s">
        <v>797</v>
      </c>
    </row>
    <row r="415" spans="2:3" ht="16.5" hidden="1" customHeight="1" x14ac:dyDescent="0.2">
      <c r="B415" s="41" t="s">
        <v>799</v>
      </c>
      <c r="C415" s="41" t="s">
        <v>800</v>
      </c>
    </row>
    <row r="416" spans="2:3" ht="16.5" hidden="1" customHeight="1" x14ac:dyDescent="0.2">
      <c r="B416" s="41" t="s">
        <v>801</v>
      </c>
      <c r="C416" s="41" t="s">
        <v>802</v>
      </c>
    </row>
    <row r="417" spans="2:3" ht="16.5" hidden="1" customHeight="1" x14ac:dyDescent="0.2">
      <c r="B417" s="41" t="s">
        <v>803</v>
      </c>
      <c r="C417" s="41" t="s">
        <v>802</v>
      </c>
    </row>
    <row r="418" spans="2:3" ht="16.5" hidden="1" customHeight="1" x14ac:dyDescent="0.2">
      <c r="B418" s="41" t="s">
        <v>804</v>
      </c>
      <c r="C418" s="41" t="s">
        <v>805</v>
      </c>
    </row>
    <row r="419" spans="2:3" ht="16.5" hidden="1" customHeight="1" x14ac:dyDescent="0.2">
      <c r="B419" s="41" t="s">
        <v>806</v>
      </c>
      <c r="C419" s="41" t="s">
        <v>805</v>
      </c>
    </row>
    <row r="420" spans="2:3" ht="16.5" hidden="1" customHeight="1" x14ac:dyDescent="0.2">
      <c r="B420" s="41" t="s">
        <v>807</v>
      </c>
      <c r="C420" s="41" t="s">
        <v>808</v>
      </c>
    </row>
    <row r="421" spans="2:3" ht="16.5" hidden="1" customHeight="1" x14ac:dyDescent="0.2">
      <c r="B421" s="41" t="s">
        <v>809</v>
      </c>
      <c r="C421" s="41" t="s">
        <v>810</v>
      </c>
    </row>
    <row r="422" spans="2:3" ht="16.5" hidden="1" customHeight="1" x14ac:dyDescent="0.2">
      <c r="B422" s="41" t="s">
        <v>811</v>
      </c>
      <c r="C422" s="41" t="s">
        <v>812</v>
      </c>
    </row>
    <row r="423" spans="2:3" ht="16.5" hidden="1" customHeight="1" x14ac:dyDescent="0.2">
      <c r="B423" s="41" t="s">
        <v>813</v>
      </c>
      <c r="C423" s="41" t="s">
        <v>812</v>
      </c>
    </row>
    <row r="424" spans="2:3" ht="16.5" hidden="1" customHeight="1" x14ac:dyDescent="0.2">
      <c r="B424" s="41" t="s">
        <v>814</v>
      </c>
      <c r="C424" s="41" t="s">
        <v>815</v>
      </c>
    </row>
    <row r="425" spans="2:3" ht="16.5" hidden="1" customHeight="1" x14ac:dyDescent="0.2">
      <c r="B425" s="41" t="s">
        <v>816</v>
      </c>
      <c r="C425" s="41" t="s">
        <v>817</v>
      </c>
    </row>
    <row r="426" spans="2:3" ht="16.5" hidden="1" customHeight="1" x14ac:dyDescent="0.2">
      <c r="B426" s="41" t="s">
        <v>818</v>
      </c>
      <c r="C426" s="41" t="s">
        <v>819</v>
      </c>
    </row>
    <row r="427" spans="2:3" ht="16.5" hidden="1" customHeight="1" x14ac:dyDescent="0.2">
      <c r="B427" s="41" t="s">
        <v>820</v>
      </c>
      <c r="C427" s="41" t="s">
        <v>328</v>
      </c>
    </row>
    <row r="428" spans="2:3" ht="16.5" hidden="1" customHeight="1" x14ac:dyDescent="0.2">
      <c r="B428" s="41" t="s">
        <v>821</v>
      </c>
      <c r="C428" s="41" t="s">
        <v>328</v>
      </c>
    </row>
    <row r="429" spans="2:3" ht="16.5" hidden="1" customHeight="1" x14ac:dyDescent="0.2">
      <c r="B429" s="41" t="s">
        <v>822</v>
      </c>
      <c r="C429" s="41" t="s">
        <v>328</v>
      </c>
    </row>
    <row r="430" spans="2:3" ht="16.5" hidden="1" customHeight="1" x14ac:dyDescent="0.2">
      <c r="B430" s="41" t="s">
        <v>823</v>
      </c>
      <c r="C430" s="41" t="s">
        <v>328</v>
      </c>
    </row>
    <row r="431" spans="2:3" ht="16.5" hidden="1" customHeight="1" x14ac:dyDescent="0.2">
      <c r="B431" s="41" t="s">
        <v>824</v>
      </c>
      <c r="C431" s="41" t="s">
        <v>328</v>
      </c>
    </row>
    <row r="434" spans="6:8" ht="16.5" customHeight="1" x14ac:dyDescent="0.2">
      <c r="F434" s="229">
        <v>659558.82999999996</v>
      </c>
      <c r="G434" s="230">
        <v>659558.82999999996</v>
      </c>
      <c r="H434" s="231">
        <f>+F434-G434</f>
        <v>0</v>
      </c>
    </row>
    <row r="435" spans="6:8" ht="16.5" customHeight="1" x14ac:dyDescent="0.2">
      <c r="F435" s="229">
        <v>3596000</v>
      </c>
      <c r="G435" s="230">
        <v>3596000</v>
      </c>
      <c r="H435" s="231">
        <f t="shared" ref="H435:H498" si="0">+F435-G435</f>
        <v>0</v>
      </c>
    </row>
    <row r="436" spans="6:8" ht="16.5" customHeight="1" x14ac:dyDescent="0.2">
      <c r="F436" s="229">
        <v>3676500</v>
      </c>
      <c r="G436" s="230">
        <v>3676500</v>
      </c>
      <c r="H436" s="231">
        <f t="shared" si="0"/>
        <v>0</v>
      </c>
    </row>
    <row r="437" spans="6:8" ht="16.5" customHeight="1" x14ac:dyDescent="0.2">
      <c r="F437" s="229">
        <v>4000000</v>
      </c>
      <c r="G437" s="230">
        <v>4000000</v>
      </c>
      <c r="H437" s="231">
        <f t="shared" si="0"/>
        <v>0</v>
      </c>
    </row>
    <row r="438" spans="6:8" ht="16.5" customHeight="1" x14ac:dyDescent="0.2">
      <c r="F438" s="229">
        <v>4149500</v>
      </c>
      <c r="G438" s="230">
        <v>4149500</v>
      </c>
      <c r="H438" s="231">
        <f t="shared" si="0"/>
        <v>0</v>
      </c>
    </row>
    <row r="439" spans="6:8" ht="16.5" customHeight="1" x14ac:dyDescent="0.2">
      <c r="F439" s="229">
        <v>4825000</v>
      </c>
      <c r="G439" s="230">
        <v>4825000</v>
      </c>
      <c r="H439" s="231">
        <f t="shared" si="0"/>
        <v>0</v>
      </c>
    </row>
    <row r="440" spans="6:8" ht="16.5" customHeight="1" x14ac:dyDescent="0.2">
      <c r="F440" s="229">
        <v>4950000</v>
      </c>
      <c r="G440" s="230">
        <v>4950000</v>
      </c>
      <c r="H440" s="231">
        <f t="shared" si="0"/>
        <v>0</v>
      </c>
    </row>
    <row r="441" spans="6:8" ht="16.5" customHeight="1" x14ac:dyDescent="0.2">
      <c r="F441" s="229">
        <v>5916000</v>
      </c>
      <c r="G441" s="230">
        <v>5916000</v>
      </c>
      <c r="H441" s="231">
        <f t="shared" si="0"/>
        <v>0</v>
      </c>
    </row>
    <row r="442" spans="6:8" ht="16.5" customHeight="1" x14ac:dyDescent="0.2">
      <c r="F442" s="229">
        <v>6600000</v>
      </c>
      <c r="G442" s="230">
        <v>6600000</v>
      </c>
      <c r="H442" s="231">
        <f t="shared" si="0"/>
        <v>0</v>
      </c>
    </row>
    <row r="443" spans="6:8" ht="16.5" customHeight="1" x14ac:dyDescent="0.2">
      <c r="F443" s="229">
        <v>8045539.5999999996</v>
      </c>
      <c r="G443" s="230">
        <v>8045539.5999999996</v>
      </c>
      <c r="H443" s="231">
        <f t="shared" si="0"/>
        <v>0</v>
      </c>
    </row>
    <row r="444" spans="6:8" ht="16.5" customHeight="1" x14ac:dyDescent="0.2">
      <c r="F444" s="229">
        <v>8091000</v>
      </c>
      <c r="G444" s="230">
        <v>8091000</v>
      </c>
      <c r="H444" s="231">
        <f t="shared" si="0"/>
        <v>0</v>
      </c>
    </row>
    <row r="445" spans="6:8" ht="16.5" customHeight="1" x14ac:dyDescent="0.2">
      <c r="F445" s="229">
        <v>8148500</v>
      </c>
      <c r="G445" s="230">
        <v>8148500</v>
      </c>
      <c r="H445" s="231">
        <f t="shared" si="0"/>
        <v>0</v>
      </c>
    </row>
    <row r="446" spans="6:8" ht="16.5" customHeight="1" x14ac:dyDescent="0.2">
      <c r="F446" s="229">
        <v>9850000</v>
      </c>
      <c r="G446" s="230">
        <v>9850000</v>
      </c>
      <c r="H446" s="231">
        <f t="shared" si="0"/>
        <v>0</v>
      </c>
    </row>
    <row r="447" spans="6:8" ht="16.5" customHeight="1" x14ac:dyDescent="0.2">
      <c r="F447" s="229">
        <v>9850000</v>
      </c>
      <c r="G447" s="230">
        <v>9850000</v>
      </c>
      <c r="H447" s="231">
        <f t="shared" si="0"/>
        <v>0</v>
      </c>
    </row>
    <row r="448" spans="6:8" ht="16.5" customHeight="1" x14ac:dyDescent="0.2">
      <c r="F448" s="229">
        <v>10000000</v>
      </c>
      <c r="G448" s="230">
        <v>10000000</v>
      </c>
      <c r="H448" s="231">
        <f t="shared" si="0"/>
        <v>0</v>
      </c>
    </row>
    <row r="449" spans="6:8" ht="16.5" customHeight="1" x14ac:dyDescent="0.2">
      <c r="F449" s="229">
        <v>12014643.619999999</v>
      </c>
      <c r="G449" s="230">
        <v>12014643.619999999</v>
      </c>
      <c r="H449" s="231">
        <f t="shared" si="0"/>
        <v>0</v>
      </c>
    </row>
    <row r="450" spans="6:8" ht="16.5" customHeight="1" x14ac:dyDescent="0.2">
      <c r="F450" s="229">
        <v>12136566.42</v>
      </c>
      <c r="G450" s="230">
        <v>12136566.42</v>
      </c>
      <c r="H450" s="231">
        <f t="shared" si="0"/>
        <v>0</v>
      </c>
    </row>
    <row r="451" spans="6:8" ht="16.5" customHeight="1" x14ac:dyDescent="0.2">
      <c r="F451" s="229">
        <v>12905855.890000001</v>
      </c>
      <c r="H451" s="231">
        <f t="shared" si="0"/>
        <v>12905855.890000001</v>
      </c>
    </row>
    <row r="452" spans="6:8" ht="16.5" customHeight="1" x14ac:dyDescent="0.2">
      <c r="F452" s="229">
        <v>12923096</v>
      </c>
      <c r="G452" s="230">
        <v>12923096</v>
      </c>
      <c r="H452" s="231">
        <f t="shared" si="0"/>
        <v>0</v>
      </c>
    </row>
    <row r="453" spans="6:8" ht="16.5" customHeight="1" x14ac:dyDescent="0.2">
      <c r="F453" s="229">
        <v>15196707.439999999</v>
      </c>
      <c r="G453" s="230">
        <v>15196707.439999999</v>
      </c>
      <c r="H453" s="231">
        <f t="shared" si="0"/>
        <v>0</v>
      </c>
    </row>
    <row r="454" spans="6:8" ht="16.5" customHeight="1" x14ac:dyDescent="0.2">
      <c r="F454" s="229">
        <v>15776000</v>
      </c>
      <c r="G454" s="230">
        <v>15776000</v>
      </c>
      <c r="H454" s="231">
        <f t="shared" si="0"/>
        <v>0</v>
      </c>
    </row>
    <row r="455" spans="6:8" ht="16.5" customHeight="1" x14ac:dyDescent="0.2">
      <c r="F455" s="229">
        <v>18307021.989999998</v>
      </c>
      <c r="G455" s="230">
        <v>18307021.989999998</v>
      </c>
      <c r="H455" s="231">
        <f t="shared" si="0"/>
        <v>0</v>
      </c>
    </row>
    <row r="456" spans="6:8" ht="16.5" customHeight="1" x14ac:dyDescent="0.2">
      <c r="F456" s="229">
        <v>18737109.359999999</v>
      </c>
      <c r="G456" s="230">
        <v>18737109.359999999</v>
      </c>
      <c r="H456" s="231">
        <f t="shared" si="0"/>
        <v>0</v>
      </c>
    </row>
    <row r="457" spans="6:8" ht="16.5" customHeight="1" x14ac:dyDescent="0.2">
      <c r="F457" s="229">
        <v>23507895.440000001</v>
      </c>
      <c r="G457" s="230">
        <v>23507895.440000001</v>
      </c>
      <c r="H457" s="231">
        <f t="shared" si="0"/>
        <v>0</v>
      </c>
    </row>
    <row r="458" spans="6:8" ht="16.5" customHeight="1" x14ac:dyDescent="0.2">
      <c r="F458" s="229">
        <v>24647208.09</v>
      </c>
      <c r="G458" s="230">
        <v>24647208.09</v>
      </c>
      <c r="H458" s="231">
        <f t="shared" si="0"/>
        <v>0</v>
      </c>
    </row>
    <row r="459" spans="6:8" ht="16.5" customHeight="1" x14ac:dyDescent="0.2">
      <c r="F459" s="229">
        <v>24955495.510000002</v>
      </c>
      <c r="G459" s="230">
        <v>24955495.510000002</v>
      </c>
      <c r="H459" s="231">
        <f t="shared" si="0"/>
        <v>0</v>
      </c>
    </row>
    <row r="460" spans="6:8" ht="16.5" customHeight="1" x14ac:dyDescent="0.2">
      <c r="F460" s="229">
        <v>25012543.260000002</v>
      </c>
      <c r="G460" s="230">
        <v>25012543.260000002</v>
      </c>
      <c r="H460" s="231">
        <f t="shared" si="0"/>
        <v>0</v>
      </c>
    </row>
    <row r="461" spans="6:8" ht="16.5" customHeight="1" x14ac:dyDescent="0.2">
      <c r="F461" s="229">
        <v>29797722.449999999</v>
      </c>
      <c r="G461" s="230">
        <v>29797722.449999999</v>
      </c>
      <c r="H461" s="231">
        <f t="shared" si="0"/>
        <v>0</v>
      </c>
    </row>
    <row r="462" spans="6:8" ht="16.5" customHeight="1" x14ac:dyDescent="0.2">
      <c r="F462" s="229">
        <v>30784926.120000001</v>
      </c>
      <c r="G462" s="230">
        <v>30784926.120000001</v>
      </c>
      <c r="H462" s="231">
        <f t="shared" si="0"/>
        <v>0</v>
      </c>
    </row>
    <row r="463" spans="6:8" ht="16.5" customHeight="1" x14ac:dyDescent="0.2">
      <c r="F463" s="229">
        <v>32459164.710000001</v>
      </c>
      <c r="G463" s="230">
        <v>32459164.710000001</v>
      </c>
      <c r="H463" s="231">
        <f t="shared" si="0"/>
        <v>0</v>
      </c>
    </row>
    <row r="464" spans="6:8" ht="16.5" customHeight="1" x14ac:dyDescent="0.2">
      <c r="F464" s="229">
        <v>32676795.010000002</v>
      </c>
      <c r="G464" s="230">
        <v>32676795.010000002</v>
      </c>
      <c r="H464" s="231">
        <f t="shared" si="0"/>
        <v>0</v>
      </c>
    </row>
    <row r="465" spans="6:8" ht="16.5" customHeight="1" x14ac:dyDescent="0.2">
      <c r="F465" s="229">
        <v>33480000.059999999</v>
      </c>
      <c r="G465" s="230">
        <v>33480000.059999999</v>
      </c>
      <c r="H465" s="231">
        <f t="shared" si="0"/>
        <v>0</v>
      </c>
    </row>
    <row r="466" spans="6:8" ht="16.5" customHeight="1" x14ac:dyDescent="0.2">
      <c r="F466" s="229">
        <v>33985138.700000003</v>
      </c>
      <c r="G466" s="230">
        <v>33985138.700000003</v>
      </c>
      <c r="H466" s="231">
        <f t="shared" si="0"/>
        <v>0</v>
      </c>
    </row>
    <row r="467" spans="6:8" ht="16.5" customHeight="1" x14ac:dyDescent="0.2">
      <c r="F467" s="229">
        <v>33994317.789999999</v>
      </c>
      <c r="G467" s="230">
        <v>33994317.789999999</v>
      </c>
      <c r="H467" s="231">
        <f t="shared" si="0"/>
        <v>0</v>
      </c>
    </row>
    <row r="468" spans="6:8" ht="16.5" customHeight="1" x14ac:dyDescent="0.2">
      <c r="F468" s="229">
        <v>34139981.219999999</v>
      </c>
      <c r="G468" s="230">
        <v>34139981.219999999</v>
      </c>
      <c r="H468" s="231">
        <f t="shared" si="0"/>
        <v>0</v>
      </c>
    </row>
    <row r="469" spans="6:8" ht="16.5" customHeight="1" x14ac:dyDescent="0.2">
      <c r="F469" s="229">
        <v>34221449.359999999</v>
      </c>
      <c r="G469" s="230">
        <v>34221449.359999999</v>
      </c>
      <c r="H469" s="231">
        <f t="shared" si="0"/>
        <v>0</v>
      </c>
    </row>
    <row r="470" spans="6:8" ht="16.5" customHeight="1" x14ac:dyDescent="0.2">
      <c r="F470" s="229">
        <v>34936508.359999999</v>
      </c>
      <c r="G470" s="230">
        <v>34936508.359999999</v>
      </c>
      <c r="H470" s="231">
        <f t="shared" si="0"/>
        <v>0</v>
      </c>
    </row>
    <row r="471" spans="6:8" ht="16.5" customHeight="1" x14ac:dyDescent="0.2">
      <c r="F471" s="229">
        <v>41403600.25</v>
      </c>
      <c r="G471" s="230">
        <v>41403600.25</v>
      </c>
      <c r="H471" s="231">
        <f t="shared" si="0"/>
        <v>0</v>
      </c>
    </row>
    <row r="472" spans="6:8" ht="16.5" customHeight="1" x14ac:dyDescent="0.2">
      <c r="F472" s="229">
        <v>41977969.630000003</v>
      </c>
      <c r="G472" s="230">
        <v>41977969.630000003</v>
      </c>
      <c r="H472" s="231">
        <f t="shared" si="0"/>
        <v>0</v>
      </c>
    </row>
    <row r="473" spans="6:8" ht="16.5" customHeight="1" x14ac:dyDescent="0.2">
      <c r="F473" s="229">
        <v>44142877.359999999</v>
      </c>
      <c r="G473" s="230">
        <v>44142877.359999999</v>
      </c>
      <c r="H473" s="231">
        <f t="shared" si="0"/>
        <v>0</v>
      </c>
    </row>
    <row r="474" spans="6:8" ht="16.5" customHeight="1" x14ac:dyDescent="0.2">
      <c r="F474" s="229">
        <v>44829870.259999998</v>
      </c>
      <c r="G474" s="230">
        <v>44829870.259999998</v>
      </c>
      <c r="H474" s="231">
        <f t="shared" si="0"/>
        <v>0</v>
      </c>
    </row>
    <row r="475" spans="6:8" ht="16.5" customHeight="1" x14ac:dyDescent="0.2">
      <c r="F475" s="229">
        <v>46587646.289999999</v>
      </c>
      <c r="G475" s="230">
        <v>46587646.289999999</v>
      </c>
      <c r="H475" s="231">
        <f t="shared" si="0"/>
        <v>0</v>
      </c>
    </row>
    <row r="476" spans="6:8" ht="16.5" customHeight="1" x14ac:dyDescent="0.2">
      <c r="F476" s="229">
        <v>50355601.950000003</v>
      </c>
      <c r="G476" s="230">
        <v>50355601.950000003</v>
      </c>
      <c r="H476" s="231">
        <f t="shared" si="0"/>
        <v>0</v>
      </c>
    </row>
    <row r="477" spans="6:8" ht="16.5" customHeight="1" x14ac:dyDescent="0.2">
      <c r="F477" s="229">
        <v>54643363.5</v>
      </c>
      <c r="G477" s="230">
        <v>54643363.5</v>
      </c>
      <c r="H477" s="231">
        <f t="shared" si="0"/>
        <v>0</v>
      </c>
    </row>
    <row r="478" spans="6:8" ht="16.5" customHeight="1" x14ac:dyDescent="0.2">
      <c r="F478" s="229">
        <v>56032435.990000002</v>
      </c>
      <c r="G478" s="230">
        <v>56032435.990000002</v>
      </c>
      <c r="H478" s="231">
        <f t="shared" si="0"/>
        <v>0</v>
      </c>
    </row>
    <row r="479" spans="6:8" ht="16.5" customHeight="1" x14ac:dyDescent="0.2">
      <c r="F479" s="229">
        <v>57540285.140000001</v>
      </c>
      <c r="G479" s="230">
        <v>57540285.140000001</v>
      </c>
      <c r="H479" s="231">
        <f t="shared" si="0"/>
        <v>0</v>
      </c>
    </row>
    <row r="480" spans="6:8" ht="16.5" customHeight="1" x14ac:dyDescent="0.2">
      <c r="F480" s="229">
        <v>57977969.630000003</v>
      </c>
      <c r="G480" s="230">
        <v>57977969.630000003</v>
      </c>
      <c r="H480" s="231">
        <f t="shared" si="0"/>
        <v>0</v>
      </c>
    </row>
    <row r="481" spans="6:8" ht="16.5" customHeight="1" x14ac:dyDescent="0.2">
      <c r="F481" s="229">
        <v>59697408.75</v>
      </c>
      <c r="G481" s="230">
        <v>59697408.75</v>
      </c>
      <c r="H481" s="231">
        <f t="shared" si="0"/>
        <v>0</v>
      </c>
    </row>
    <row r="482" spans="6:8" ht="16.5" customHeight="1" x14ac:dyDescent="0.2">
      <c r="F482" s="229">
        <v>60586116.700000003</v>
      </c>
      <c r="G482" s="230">
        <v>60586116.700000003</v>
      </c>
      <c r="H482" s="231">
        <f t="shared" si="0"/>
        <v>0</v>
      </c>
    </row>
    <row r="483" spans="6:8" ht="16.5" customHeight="1" x14ac:dyDescent="0.2">
      <c r="F483" s="229">
        <v>61825798.439999998</v>
      </c>
      <c r="G483" s="230">
        <v>61825798.439999998</v>
      </c>
      <c r="H483" s="231">
        <f t="shared" si="0"/>
        <v>0</v>
      </c>
    </row>
    <row r="484" spans="6:8" ht="16.5" customHeight="1" x14ac:dyDescent="0.2">
      <c r="F484" s="229">
        <v>67361324.340000004</v>
      </c>
      <c r="G484" s="230">
        <v>67361324.340000004</v>
      </c>
      <c r="H484" s="231">
        <f t="shared" si="0"/>
        <v>0</v>
      </c>
    </row>
    <row r="485" spans="6:8" ht="16.5" customHeight="1" x14ac:dyDescent="0.2">
      <c r="F485" s="229">
        <v>68598574.900000006</v>
      </c>
      <c r="G485" s="230">
        <v>68598574.900000006</v>
      </c>
      <c r="H485" s="231">
        <f t="shared" si="0"/>
        <v>0</v>
      </c>
    </row>
    <row r="486" spans="6:8" ht="16.5" customHeight="1" x14ac:dyDescent="0.2">
      <c r="F486" s="229">
        <v>70641007.620000005</v>
      </c>
      <c r="G486" s="230">
        <v>70641007.620000005</v>
      </c>
      <c r="H486" s="231">
        <f t="shared" si="0"/>
        <v>0</v>
      </c>
    </row>
    <row r="487" spans="6:8" ht="16.5" customHeight="1" x14ac:dyDescent="0.2">
      <c r="F487" s="229">
        <v>77914695.780000001</v>
      </c>
      <c r="G487" s="230">
        <v>77914695.780000001</v>
      </c>
      <c r="H487" s="231">
        <f t="shared" si="0"/>
        <v>0</v>
      </c>
    </row>
    <row r="488" spans="6:8" ht="16.5" customHeight="1" x14ac:dyDescent="0.2">
      <c r="F488" s="229">
        <v>82000000</v>
      </c>
      <c r="G488" s="230">
        <v>82000000</v>
      </c>
      <c r="H488" s="231">
        <f t="shared" si="0"/>
        <v>0</v>
      </c>
    </row>
    <row r="489" spans="6:8" ht="16.5" customHeight="1" x14ac:dyDescent="0.2">
      <c r="F489" s="229">
        <v>84172542.760000005</v>
      </c>
      <c r="G489" s="230">
        <v>84172542.760000005</v>
      </c>
      <c r="H489" s="231">
        <f t="shared" si="0"/>
        <v>0</v>
      </c>
    </row>
    <row r="490" spans="6:8" ht="16.5" customHeight="1" x14ac:dyDescent="0.2">
      <c r="F490" s="229">
        <v>90533511.739999995</v>
      </c>
      <c r="G490" s="230">
        <v>90533511.739999995</v>
      </c>
      <c r="H490" s="231">
        <f t="shared" si="0"/>
        <v>0</v>
      </c>
    </row>
    <row r="491" spans="6:8" ht="16.5" customHeight="1" x14ac:dyDescent="0.2">
      <c r="F491" s="229">
        <v>92391809.120000005</v>
      </c>
      <c r="G491" s="230">
        <v>92391809.120000005</v>
      </c>
      <c r="H491" s="231">
        <f t="shared" si="0"/>
        <v>0</v>
      </c>
    </row>
    <row r="492" spans="6:8" ht="16.5" customHeight="1" x14ac:dyDescent="0.2">
      <c r="F492" s="229">
        <v>100767996</v>
      </c>
      <c r="G492" s="230">
        <v>100767996</v>
      </c>
      <c r="H492" s="231">
        <f t="shared" si="0"/>
        <v>0</v>
      </c>
    </row>
    <row r="493" spans="6:8" ht="16.5" customHeight="1" x14ac:dyDescent="0.2">
      <c r="F493" s="229">
        <v>110036954.16</v>
      </c>
      <c r="G493" s="230">
        <v>110036954.16</v>
      </c>
      <c r="H493" s="231">
        <f t="shared" si="0"/>
        <v>0</v>
      </c>
    </row>
    <row r="494" spans="6:8" ht="16.5" customHeight="1" x14ac:dyDescent="0.2">
      <c r="F494" s="229">
        <v>130406847.95999999</v>
      </c>
      <c r="G494" s="230">
        <v>130406847.95999999</v>
      </c>
      <c r="H494" s="231">
        <f t="shared" si="0"/>
        <v>0</v>
      </c>
    </row>
    <row r="495" spans="6:8" ht="16.5" customHeight="1" x14ac:dyDescent="0.2">
      <c r="F495" s="229">
        <v>136912681.88</v>
      </c>
      <c r="G495" s="230">
        <v>136912681.88</v>
      </c>
      <c r="H495" s="231">
        <f t="shared" si="0"/>
        <v>0</v>
      </c>
    </row>
    <row r="496" spans="6:8" ht="16.5" customHeight="1" x14ac:dyDescent="0.2">
      <c r="F496" s="229">
        <v>157737645.21000001</v>
      </c>
      <c r="G496" s="230">
        <v>157737645.21000001</v>
      </c>
      <c r="H496" s="231">
        <f t="shared" si="0"/>
        <v>0</v>
      </c>
    </row>
    <row r="497" spans="6:8" ht="16.5" customHeight="1" x14ac:dyDescent="0.2">
      <c r="F497" s="229">
        <v>185474232.19</v>
      </c>
      <c r="G497" s="230">
        <v>185474232.19</v>
      </c>
      <c r="H497" s="231">
        <f t="shared" si="0"/>
        <v>0</v>
      </c>
    </row>
    <row r="498" spans="6:8" ht="16.5" customHeight="1" x14ac:dyDescent="0.2">
      <c r="F498" s="229">
        <v>191845800.21000001</v>
      </c>
      <c r="G498" s="230">
        <v>191845800.21000001</v>
      </c>
      <c r="H498" s="231">
        <f t="shared" si="0"/>
        <v>0</v>
      </c>
    </row>
    <row r="499" spans="6:8" ht="16.5" customHeight="1" x14ac:dyDescent="0.2">
      <c r="F499" s="229">
        <v>211680000</v>
      </c>
      <c r="G499" s="230">
        <v>211680000</v>
      </c>
      <c r="H499" s="231">
        <f t="shared" ref="H499:H509" si="1">+F499-G499</f>
        <v>0</v>
      </c>
    </row>
    <row r="500" spans="6:8" ht="16.5" customHeight="1" x14ac:dyDescent="0.2">
      <c r="F500" s="229">
        <v>247441500.06999999</v>
      </c>
      <c r="G500" s="230">
        <v>247441500.06999999</v>
      </c>
      <c r="H500" s="231">
        <f t="shared" si="1"/>
        <v>0</v>
      </c>
    </row>
    <row r="501" spans="6:8" ht="16.5" customHeight="1" x14ac:dyDescent="0.2">
      <c r="F501" s="229">
        <v>248213870.15000001</v>
      </c>
      <c r="G501" s="230">
        <v>248213870.15000001</v>
      </c>
      <c r="H501" s="231">
        <f t="shared" si="1"/>
        <v>0</v>
      </c>
    </row>
    <row r="502" spans="6:8" ht="16.5" customHeight="1" x14ac:dyDescent="0.2">
      <c r="F502" s="229">
        <v>251608103.09999999</v>
      </c>
      <c r="G502" s="230">
        <v>251608103.09999999</v>
      </c>
      <c r="H502" s="231">
        <f t="shared" si="1"/>
        <v>0</v>
      </c>
    </row>
    <row r="503" spans="6:8" ht="16.5" customHeight="1" x14ac:dyDescent="0.2">
      <c r="F503" s="229">
        <v>261210154.77000001</v>
      </c>
      <c r="G503" s="230">
        <v>261210154.77000001</v>
      </c>
      <c r="H503" s="231">
        <f t="shared" si="1"/>
        <v>0</v>
      </c>
    </row>
    <row r="504" spans="6:8" ht="16.5" customHeight="1" x14ac:dyDescent="0.2">
      <c r="F504" s="229">
        <v>272215047.72000003</v>
      </c>
      <c r="G504" s="230">
        <v>272215047.72000003</v>
      </c>
      <c r="H504" s="231">
        <f t="shared" si="1"/>
        <v>0</v>
      </c>
    </row>
    <row r="505" spans="6:8" ht="16.5" customHeight="1" x14ac:dyDescent="0.2">
      <c r="F505" s="229">
        <v>280862602.80000001</v>
      </c>
      <c r="G505" s="230">
        <v>280862602.80000001</v>
      </c>
      <c r="H505" s="231">
        <f t="shared" si="1"/>
        <v>0</v>
      </c>
    </row>
    <row r="506" spans="6:8" ht="16.5" customHeight="1" x14ac:dyDescent="0.2">
      <c r="F506" s="229">
        <v>390618144</v>
      </c>
      <c r="G506" s="230">
        <v>390618144</v>
      </c>
      <c r="H506" s="231">
        <f t="shared" si="1"/>
        <v>0</v>
      </c>
    </row>
    <row r="507" spans="6:8" ht="16.5" customHeight="1" x14ac:dyDescent="0.2">
      <c r="F507" s="229">
        <v>457276059.73000002</v>
      </c>
      <c r="G507" s="230">
        <v>457276059.73000002</v>
      </c>
      <c r="H507" s="231">
        <f t="shared" si="1"/>
        <v>0</v>
      </c>
    </row>
    <row r="508" spans="6:8" ht="16.5" customHeight="1" x14ac:dyDescent="0.2">
      <c r="F508" s="229">
        <v>653635327.24000001</v>
      </c>
      <c r="G508" s="230">
        <v>653635327.24000001</v>
      </c>
      <c r="H508" s="231">
        <f t="shared" si="1"/>
        <v>0</v>
      </c>
    </row>
    <row r="509" spans="6:8" ht="16.5" customHeight="1" x14ac:dyDescent="0.2">
      <c r="H509" s="231">
        <f t="shared" si="1"/>
        <v>0</v>
      </c>
    </row>
  </sheetData>
  <autoFilter ref="B5:C431">
    <filterColumn colId="1">
      <filters>
        <filter val="CXC EXQUISITECES MODELO"/>
        <filter val="CXC HIPER MODELO"/>
        <filter val="CXP EXQUISITECES MODELO"/>
        <filter val="CXP HIPER MODELO"/>
      </filters>
    </filterColumn>
  </autoFilter>
  <mergeCells count="2">
    <mergeCell ref="B3:C3"/>
    <mergeCell ref="B4:C4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H192"/>
  <sheetViews>
    <sheetView workbookViewId="0">
      <selection activeCell="E4" sqref="E4:H12"/>
    </sheetView>
  </sheetViews>
  <sheetFormatPr baseColWidth="10" defaultRowHeight="18.75" x14ac:dyDescent="0.3"/>
  <cols>
    <col min="1" max="1" width="12" style="116"/>
    <col min="2" max="2" width="44" style="116" bestFit="1" customWidth="1"/>
    <col min="3" max="4" width="12" style="117"/>
    <col min="5" max="5" width="13.1640625" style="116" bestFit="1" customWidth="1"/>
    <col min="6" max="6" width="44" style="116" customWidth="1"/>
    <col min="7" max="7" width="27.83203125" style="117" customWidth="1"/>
    <col min="8" max="8" width="27.33203125" style="117" customWidth="1"/>
    <col min="9" max="16384" width="12" style="116"/>
  </cols>
  <sheetData>
    <row r="1" spans="1:8" x14ac:dyDescent="0.3">
      <c r="A1" s="116" t="s">
        <v>93</v>
      </c>
      <c r="B1" s="116" t="s">
        <v>1336</v>
      </c>
      <c r="C1" s="117" t="s">
        <v>1335</v>
      </c>
      <c r="D1" s="117" t="s">
        <v>1334</v>
      </c>
    </row>
    <row r="2" spans="1:8" x14ac:dyDescent="0.3">
      <c r="A2" s="116" t="s">
        <v>1328</v>
      </c>
      <c r="B2" s="116" t="s">
        <v>1327</v>
      </c>
      <c r="C2" s="117">
        <v>146666.67000000001</v>
      </c>
      <c r="D2" s="117">
        <v>0</v>
      </c>
    </row>
    <row r="3" spans="1:8" x14ac:dyDescent="0.3">
      <c r="A3" s="116" t="s">
        <v>1328</v>
      </c>
      <c r="B3" s="116" t="s">
        <v>1327</v>
      </c>
      <c r="C3" s="117">
        <v>146666.67000000001</v>
      </c>
      <c r="D3" s="117">
        <v>0</v>
      </c>
      <c r="F3" s="119" t="s">
        <v>1333</v>
      </c>
      <c r="G3" s="117" t="s">
        <v>1332</v>
      </c>
      <c r="H3" s="117" t="s">
        <v>1331</v>
      </c>
    </row>
    <row r="4" spans="1:8" x14ac:dyDescent="0.3">
      <c r="A4" s="116" t="s">
        <v>1328</v>
      </c>
      <c r="B4" s="116" t="s">
        <v>1327</v>
      </c>
      <c r="C4" s="117">
        <v>146666.67000000001</v>
      </c>
      <c r="D4" s="117">
        <v>0</v>
      </c>
      <c r="E4" s="116" t="s">
        <v>573</v>
      </c>
      <c r="F4" s="118" t="s">
        <v>1315</v>
      </c>
      <c r="G4" s="117">
        <v>11128333.33</v>
      </c>
      <c r="H4" s="117">
        <v>0</v>
      </c>
    </row>
    <row r="5" spans="1:8" x14ac:dyDescent="0.3">
      <c r="A5" s="116" t="s">
        <v>1328</v>
      </c>
      <c r="B5" s="116" t="s">
        <v>1327</v>
      </c>
      <c r="C5" s="117">
        <v>146666.67000000001</v>
      </c>
      <c r="D5" s="117">
        <v>0</v>
      </c>
      <c r="E5" s="116">
        <v>6111001</v>
      </c>
      <c r="F5" s="118" t="s">
        <v>1317</v>
      </c>
      <c r="G5" s="117">
        <v>0</v>
      </c>
      <c r="H5" s="117">
        <v>53333.33</v>
      </c>
    </row>
    <row r="6" spans="1:8" x14ac:dyDescent="0.3">
      <c r="A6" s="116" t="s">
        <v>1328</v>
      </c>
      <c r="B6" s="116" t="s">
        <v>1327</v>
      </c>
      <c r="C6" s="117">
        <v>146666.67000000001</v>
      </c>
      <c r="D6" s="117">
        <v>0</v>
      </c>
      <c r="E6" s="116" t="s">
        <v>557</v>
      </c>
      <c r="F6" s="118" t="s">
        <v>1311</v>
      </c>
      <c r="G6" s="117">
        <v>1439999.9100000001</v>
      </c>
      <c r="H6" s="117">
        <v>0</v>
      </c>
    </row>
    <row r="7" spans="1:8" x14ac:dyDescent="0.3">
      <c r="A7" s="116" t="s">
        <v>1328</v>
      </c>
      <c r="B7" s="116" t="s">
        <v>1327</v>
      </c>
      <c r="C7" s="117">
        <v>146666.67000000001</v>
      </c>
      <c r="D7" s="117">
        <v>0</v>
      </c>
      <c r="E7" s="116">
        <v>6111001</v>
      </c>
      <c r="F7" s="118" t="s">
        <v>1325</v>
      </c>
      <c r="G7" s="117">
        <v>536666.63</v>
      </c>
      <c r="H7" s="117">
        <v>0</v>
      </c>
    </row>
    <row r="8" spans="1:8" x14ac:dyDescent="0.3">
      <c r="A8" s="116" t="s">
        <v>1328</v>
      </c>
      <c r="B8" s="116" t="s">
        <v>1327</v>
      </c>
      <c r="C8" s="117">
        <v>146666.67000000001</v>
      </c>
      <c r="D8" s="117">
        <v>0</v>
      </c>
      <c r="E8" s="116" t="s">
        <v>559</v>
      </c>
      <c r="F8" s="118" t="s">
        <v>1313</v>
      </c>
      <c r="G8" s="117">
        <v>1100000</v>
      </c>
      <c r="H8" s="117">
        <v>0</v>
      </c>
    </row>
    <row r="9" spans="1:8" x14ac:dyDescent="0.3">
      <c r="A9" s="116" t="s">
        <v>1328</v>
      </c>
      <c r="B9" s="116" t="s">
        <v>1327</v>
      </c>
      <c r="C9" s="117">
        <v>146666.67000000001</v>
      </c>
      <c r="D9" s="117">
        <v>0</v>
      </c>
      <c r="E9" s="116">
        <v>2151003</v>
      </c>
      <c r="F9" s="118" t="s">
        <v>1321</v>
      </c>
      <c r="G9" s="117">
        <v>0</v>
      </c>
      <c r="H9" s="117">
        <v>54000</v>
      </c>
    </row>
    <row r="10" spans="1:8" x14ac:dyDescent="0.3">
      <c r="A10" s="116" t="s">
        <v>1328</v>
      </c>
      <c r="B10" s="116" t="s">
        <v>1327</v>
      </c>
      <c r="C10" s="117">
        <v>146666.67000000001</v>
      </c>
      <c r="D10" s="117">
        <v>0</v>
      </c>
      <c r="E10" s="116">
        <v>2151002</v>
      </c>
      <c r="F10" s="118" t="s">
        <v>1323</v>
      </c>
      <c r="G10" s="117">
        <v>0</v>
      </c>
      <c r="H10" s="117">
        <v>24923.160000000018</v>
      </c>
    </row>
    <row r="11" spans="1:8" x14ac:dyDescent="0.3">
      <c r="A11" s="116" t="s">
        <v>1328</v>
      </c>
      <c r="B11" s="116" t="s">
        <v>1327</v>
      </c>
      <c r="C11" s="117">
        <v>146666.67000000001</v>
      </c>
      <c r="D11" s="117">
        <v>0</v>
      </c>
      <c r="E11" s="116">
        <v>2151001</v>
      </c>
      <c r="F11" s="118" t="s">
        <v>1319</v>
      </c>
      <c r="G11" s="117">
        <v>0</v>
      </c>
      <c r="H11" s="117">
        <v>199384.73999999993</v>
      </c>
    </row>
    <row r="12" spans="1:8" x14ac:dyDescent="0.3">
      <c r="A12" s="116" t="s">
        <v>1328</v>
      </c>
      <c r="B12" s="116" t="s">
        <v>1327</v>
      </c>
      <c r="C12" s="117">
        <v>146666.67000000001</v>
      </c>
      <c r="D12" s="117">
        <v>0</v>
      </c>
      <c r="E12" s="116" t="s">
        <v>556</v>
      </c>
      <c r="F12" s="118" t="s">
        <v>1327</v>
      </c>
      <c r="G12" s="117">
        <v>3960000.0899999989</v>
      </c>
      <c r="H12" s="117">
        <v>0</v>
      </c>
    </row>
    <row r="13" spans="1:8" x14ac:dyDescent="0.3">
      <c r="A13" s="116" t="s">
        <v>1328</v>
      </c>
      <c r="B13" s="116" t="s">
        <v>1327</v>
      </c>
      <c r="C13" s="117">
        <v>146666.67000000001</v>
      </c>
      <c r="D13" s="117">
        <v>0</v>
      </c>
      <c r="F13" s="118" t="s">
        <v>1330</v>
      </c>
    </row>
    <row r="14" spans="1:8" x14ac:dyDescent="0.3">
      <c r="A14" s="116" t="s">
        <v>1328</v>
      </c>
      <c r="B14" s="116" t="s">
        <v>1327</v>
      </c>
      <c r="C14" s="117">
        <v>146666.67000000001</v>
      </c>
      <c r="D14" s="117">
        <v>0</v>
      </c>
      <c r="F14" s="118" t="s">
        <v>1329</v>
      </c>
      <c r="G14" s="117">
        <v>18164999.960000001</v>
      </c>
      <c r="H14" s="117">
        <v>331641.23</v>
      </c>
    </row>
    <row r="15" spans="1:8" x14ac:dyDescent="0.3">
      <c r="A15" s="116" t="s">
        <v>1328</v>
      </c>
      <c r="B15" s="116" t="s">
        <v>1327</v>
      </c>
      <c r="C15" s="117">
        <v>146666.67000000001</v>
      </c>
      <c r="D15" s="117">
        <v>0</v>
      </c>
    </row>
    <row r="16" spans="1:8" x14ac:dyDescent="0.3">
      <c r="A16" s="116" t="s">
        <v>1328</v>
      </c>
      <c r="B16" s="116" t="s">
        <v>1327</v>
      </c>
      <c r="C16" s="117">
        <v>146666.67000000001</v>
      </c>
      <c r="D16" s="117">
        <v>0</v>
      </c>
    </row>
    <row r="17" spans="1:8" x14ac:dyDescent="0.3">
      <c r="A17" s="116" t="s">
        <v>1328</v>
      </c>
      <c r="B17" s="116" t="s">
        <v>1327</v>
      </c>
      <c r="C17" s="117">
        <v>146666.67000000001</v>
      </c>
      <c r="D17" s="117">
        <v>0</v>
      </c>
      <c r="H17" s="117">
        <f>+GETPIVOTDATA("Suma de Asignación",$F$3)-GETPIVOTDATA("Suma de Deducción",$F$3)</f>
        <v>17833358.73</v>
      </c>
    </row>
    <row r="18" spans="1:8" x14ac:dyDescent="0.3">
      <c r="A18" s="116" t="s">
        <v>1328</v>
      </c>
      <c r="B18" s="116" t="s">
        <v>1327</v>
      </c>
      <c r="C18" s="117">
        <v>146666.67000000001</v>
      </c>
      <c r="D18" s="117">
        <v>0</v>
      </c>
    </row>
    <row r="19" spans="1:8" x14ac:dyDescent="0.3">
      <c r="A19" s="116" t="s">
        <v>1328</v>
      </c>
      <c r="B19" s="116" t="s">
        <v>1327</v>
      </c>
      <c r="C19" s="117">
        <v>146666.67000000001</v>
      </c>
      <c r="D19" s="117">
        <v>0</v>
      </c>
    </row>
    <row r="20" spans="1:8" x14ac:dyDescent="0.3">
      <c r="A20" s="116" t="s">
        <v>1328</v>
      </c>
      <c r="B20" s="116" t="s">
        <v>1327</v>
      </c>
      <c r="C20" s="117">
        <v>146666.67000000001</v>
      </c>
      <c r="D20" s="117">
        <v>0</v>
      </c>
    </row>
    <row r="21" spans="1:8" x14ac:dyDescent="0.3">
      <c r="A21" s="116" t="s">
        <v>1328</v>
      </c>
      <c r="B21" s="116" t="s">
        <v>1327</v>
      </c>
      <c r="C21" s="117">
        <v>146666.67000000001</v>
      </c>
      <c r="D21" s="117">
        <v>0</v>
      </c>
    </row>
    <row r="22" spans="1:8" x14ac:dyDescent="0.3">
      <c r="A22" s="116" t="s">
        <v>1328</v>
      </c>
      <c r="B22" s="116" t="s">
        <v>1327</v>
      </c>
      <c r="C22" s="117">
        <v>146666.67000000001</v>
      </c>
      <c r="D22" s="117">
        <v>0</v>
      </c>
    </row>
    <row r="23" spans="1:8" x14ac:dyDescent="0.3">
      <c r="A23" s="116" t="s">
        <v>1328</v>
      </c>
      <c r="B23" s="116" t="s">
        <v>1327</v>
      </c>
      <c r="C23" s="117">
        <v>146666.67000000001</v>
      </c>
      <c r="D23" s="117">
        <v>0</v>
      </c>
    </row>
    <row r="24" spans="1:8" x14ac:dyDescent="0.3">
      <c r="A24" s="116" t="s">
        <v>1328</v>
      </c>
      <c r="B24" s="116" t="s">
        <v>1327</v>
      </c>
      <c r="C24" s="117">
        <v>146666.67000000001</v>
      </c>
      <c r="D24" s="117">
        <v>0</v>
      </c>
    </row>
    <row r="25" spans="1:8" x14ac:dyDescent="0.3">
      <c r="A25" s="116" t="s">
        <v>1328</v>
      </c>
      <c r="B25" s="116" t="s">
        <v>1327</v>
      </c>
      <c r="C25" s="117">
        <v>146666.67000000001</v>
      </c>
      <c r="D25" s="117">
        <v>0</v>
      </c>
    </row>
    <row r="26" spans="1:8" x14ac:dyDescent="0.3">
      <c r="A26" s="116" t="s">
        <v>1328</v>
      </c>
      <c r="B26" s="116" t="s">
        <v>1327</v>
      </c>
      <c r="C26" s="117">
        <v>146666.67000000001</v>
      </c>
      <c r="D26" s="117">
        <v>0</v>
      </c>
    </row>
    <row r="27" spans="1:8" x14ac:dyDescent="0.3">
      <c r="A27" s="116" t="s">
        <v>1328</v>
      </c>
      <c r="B27" s="116" t="s">
        <v>1327</v>
      </c>
      <c r="C27" s="117">
        <v>146666.67000000001</v>
      </c>
      <c r="D27" s="117">
        <v>0</v>
      </c>
    </row>
    <row r="28" spans="1:8" x14ac:dyDescent="0.3">
      <c r="A28" s="116" t="s">
        <v>1328</v>
      </c>
      <c r="B28" s="116" t="s">
        <v>1327</v>
      </c>
      <c r="C28" s="117">
        <v>146666.67000000001</v>
      </c>
      <c r="D28" s="117">
        <v>0</v>
      </c>
    </row>
    <row r="29" spans="1:8" x14ac:dyDescent="0.3">
      <c r="A29" s="116" t="s">
        <v>1326</v>
      </c>
      <c r="B29" s="116" t="s">
        <v>1325</v>
      </c>
      <c r="C29" s="117">
        <v>99999.99</v>
      </c>
      <c r="D29" s="117">
        <v>0</v>
      </c>
    </row>
    <row r="30" spans="1:8" x14ac:dyDescent="0.3">
      <c r="A30" s="116" t="s">
        <v>1326</v>
      </c>
      <c r="B30" s="116" t="s">
        <v>1325</v>
      </c>
      <c r="C30" s="117">
        <v>113333.33</v>
      </c>
      <c r="D30" s="117">
        <v>0</v>
      </c>
    </row>
    <row r="31" spans="1:8" x14ac:dyDescent="0.3">
      <c r="A31" s="116" t="s">
        <v>1326</v>
      </c>
      <c r="B31" s="116" t="s">
        <v>1325</v>
      </c>
      <c r="C31" s="117">
        <v>173333.32</v>
      </c>
      <c r="D31" s="117">
        <v>0</v>
      </c>
    </row>
    <row r="32" spans="1:8" x14ac:dyDescent="0.3">
      <c r="A32" s="116" t="s">
        <v>1326</v>
      </c>
      <c r="B32" s="116" t="s">
        <v>1325</v>
      </c>
      <c r="C32" s="117">
        <v>99999.99</v>
      </c>
      <c r="D32" s="117">
        <v>0</v>
      </c>
    </row>
    <row r="33" spans="1:4" x14ac:dyDescent="0.3">
      <c r="A33" s="116" t="s">
        <v>1326</v>
      </c>
      <c r="B33" s="116" t="s">
        <v>1325</v>
      </c>
      <c r="C33" s="117">
        <v>50000</v>
      </c>
      <c r="D33" s="117">
        <v>0</v>
      </c>
    </row>
    <row r="34" spans="1:4" x14ac:dyDescent="0.3">
      <c r="A34" s="116" t="s">
        <v>1324</v>
      </c>
      <c r="B34" s="116" t="s">
        <v>1323</v>
      </c>
      <c r="C34" s="117">
        <v>0</v>
      </c>
      <c r="D34" s="117">
        <v>923.08</v>
      </c>
    </row>
    <row r="35" spans="1:4" x14ac:dyDescent="0.3">
      <c r="A35" s="116" t="s">
        <v>1324</v>
      </c>
      <c r="B35" s="116" t="s">
        <v>1323</v>
      </c>
      <c r="C35" s="117">
        <v>0</v>
      </c>
      <c r="D35" s="117">
        <v>923.08</v>
      </c>
    </row>
    <row r="36" spans="1:4" x14ac:dyDescent="0.3">
      <c r="A36" s="116" t="s">
        <v>1324</v>
      </c>
      <c r="B36" s="116" t="s">
        <v>1323</v>
      </c>
      <c r="C36" s="117">
        <v>0</v>
      </c>
      <c r="D36" s="117">
        <v>923.08</v>
      </c>
    </row>
    <row r="37" spans="1:4" x14ac:dyDescent="0.3">
      <c r="A37" s="116" t="s">
        <v>1324</v>
      </c>
      <c r="B37" s="116" t="s">
        <v>1323</v>
      </c>
      <c r="C37" s="117">
        <v>0</v>
      </c>
      <c r="D37" s="117">
        <v>923.08</v>
      </c>
    </row>
    <row r="38" spans="1:4" x14ac:dyDescent="0.3">
      <c r="A38" s="116" t="s">
        <v>1324</v>
      </c>
      <c r="B38" s="116" t="s">
        <v>1323</v>
      </c>
      <c r="C38" s="117">
        <v>0</v>
      </c>
      <c r="D38" s="117">
        <v>923.08</v>
      </c>
    </row>
    <row r="39" spans="1:4" x14ac:dyDescent="0.3">
      <c r="A39" s="116" t="s">
        <v>1324</v>
      </c>
      <c r="B39" s="116" t="s">
        <v>1323</v>
      </c>
      <c r="C39" s="117">
        <v>0</v>
      </c>
      <c r="D39" s="117">
        <v>923.08</v>
      </c>
    </row>
    <row r="40" spans="1:4" x14ac:dyDescent="0.3">
      <c r="A40" s="116" t="s">
        <v>1324</v>
      </c>
      <c r="B40" s="116" t="s">
        <v>1323</v>
      </c>
      <c r="C40" s="117">
        <v>0</v>
      </c>
      <c r="D40" s="117">
        <v>923.08</v>
      </c>
    </row>
    <row r="41" spans="1:4" x14ac:dyDescent="0.3">
      <c r="A41" s="116" t="s">
        <v>1324</v>
      </c>
      <c r="B41" s="116" t="s">
        <v>1323</v>
      </c>
      <c r="C41" s="117">
        <v>0</v>
      </c>
      <c r="D41" s="117">
        <v>923.08</v>
      </c>
    </row>
    <row r="42" spans="1:4" x14ac:dyDescent="0.3">
      <c r="A42" s="116" t="s">
        <v>1324</v>
      </c>
      <c r="B42" s="116" t="s">
        <v>1323</v>
      </c>
      <c r="C42" s="117">
        <v>0</v>
      </c>
      <c r="D42" s="117">
        <v>923.08</v>
      </c>
    </row>
    <row r="43" spans="1:4" x14ac:dyDescent="0.3">
      <c r="A43" s="116" t="s">
        <v>1324</v>
      </c>
      <c r="B43" s="116" t="s">
        <v>1323</v>
      </c>
      <c r="C43" s="117">
        <v>0</v>
      </c>
      <c r="D43" s="117">
        <v>923.08</v>
      </c>
    </row>
    <row r="44" spans="1:4" x14ac:dyDescent="0.3">
      <c r="A44" s="116" t="s">
        <v>1324</v>
      </c>
      <c r="B44" s="116" t="s">
        <v>1323</v>
      </c>
      <c r="C44" s="117">
        <v>0</v>
      </c>
      <c r="D44" s="117">
        <v>923.08</v>
      </c>
    </row>
    <row r="45" spans="1:4" x14ac:dyDescent="0.3">
      <c r="A45" s="116" t="s">
        <v>1324</v>
      </c>
      <c r="B45" s="116" t="s">
        <v>1323</v>
      </c>
      <c r="C45" s="117">
        <v>0</v>
      </c>
      <c r="D45" s="117">
        <v>923.08</v>
      </c>
    </row>
    <row r="46" spans="1:4" x14ac:dyDescent="0.3">
      <c r="A46" s="116" t="s">
        <v>1324</v>
      </c>
      <c r="B46" s="116" t="s">
        <v>1323</v>
      </c>
      <c r="C46" s="117">
        <v>0</v>
      </c>
      <c r="D46" s="117">
        <v>923.08</v>
      </c>
    </row>
    <row r="47" spans="1:4" x14ac:dyDescent="0.3">
      <c r="A47" s="116" t="s">
        <v>1324</v>
      </c>
      <c r="B47" s="116" t="s">
        <v>1323</v>
      </c>
      <c r="C47" s="117">
        <v>0</v>
      </c>
      <c r="D47" s="117">
        <v>923.08</v>
      </c>
    </row>
    <row r="48" spans="1:4" x14ac:dyDescent="0.3">
      <c r="A48" s="116" t="s">
        <v>1324</v>
      </c>
      <c r="B48" s="116" t="s">
        <v>1323</v>
      </c>
      <c r="C48" s="117">
        <v>0</v>
      </c>
      <c r="D48" s="117">
        <v>923.08</v>
      </c>
    </row>
    <row r="49" spans="1:4" x14ac:dyDescent="0.3">
      <c r="A49" s="116" t="s">
        <v>1324</v>
      </c>
      <c r="B49" s="116" t="s">
        <v>1323</v>
      </c>
      <c r="C49" s="117">
        <v>0</v>
      </c>
      <c r="D49" s="117">
        <v>923.08</v>
      </c>
    </row>
    <row r="50" spans="1:4" x14ac:dyDescent="0.3">
      <c r="A50" s="116" t="s">
        <v>1324</v>
      </c>
      <c r="B50" s="116" t="s">
        <v>1323</v>
      </c>
      <c r="C50" s="117">
        <v>0</v>
      </c>
      <c r="D50" s="117">
        <v>923.08</v>
      </c>
    </row>
    <row r="51" spans="1:4" x14ac:dyDescent="0.3">
      <c r="A51" s="116" t="s">
        <v>1324</v>
      </c>
      <c r="B51" s="116" t="s">
        <v>1323</v>
      </c>
      <c r="C51" s="117">
        <v>0</v>
      </c>
      <c r="D51" s="117">
        <v>923.08</v>
      </c>
    </row>
    <row r="52" spans="1:4" x14ac:dyDescent="0.3">
      <c r="A52" s="116" t="s">
        <v>1324</v>
      </c>
      <c r="B52" s="116" t="s">
        <v>1323</v>
      </c>
      <c r="C52" s="117">
        <v>0</v>
      </c>
      <c r="D52" s="117">
        <v>923.08</v>
      </c>
    </row>
    <row r="53" spans="1:4" x14ac:dyDescent="0.3">
      <c r="A53" s="116" t="s">
        <v>1324</v>
      </c>
      <c r="B53" s="116" t="s">
        <v>1323</v>
      </c>
      <c r="C53" s="117">
        <v>0</v>
      </c>
      <c r="D53" s="117">
        <v>923.08</v>
      </c>
    </row>
    <row r="54" spans="1:4" x14ac:dyDescent="0.3">
      <c r="A54" s="116" t="s">
        <v>1324</v>
      </c>
      <c r="B54" s="116" t="s">
        <v>1323</v>
      </c>
      <c r="C54" s="117">
        <v>0</v>
      </c>
      <c r="D54" s="117">
        <v>923.08</v>
      </c>
    </row>
    <row r="55" spans="1:4" x14ac:dyDescent="0.3">
      <c r="A55" s="116" t="s">
        <v>1324</v>
      </c>
      <c r="B55" s="116" t="s">
        <v>1323</v>
      </c>
      <c r="C55" s="117">
        <v>0</v>
      </c>
      <c r="D55" s="117">
        <v>923.08</v>
      </c>
    </row>
    <row r="56" spans="1:4" x14ac:dyDescent="0.3">
      <c r="A56" s="116" t="s">
        <v>1324</v>
      </c>
      <c r="B56" s="116" t="s">
        <v>1323</v>
      </c>
      <c r="C56" s="117">
        <v>0</v>
      </c>
      <c r="D56" s="117">
        <v>923.08</v>
      </c>
    </row>
    <row r="57" spans="1:4" x14ac:dyDescent="0.3">
      <c r="A57" s="116" t="s">
        <v>1324</v>
      </c>
      <c r="B57" s="116" t="s">
        <v>1323</v>
      </c>
      <c r="C57" s="117">
        <v>0</v>
      </c>
      <c r="D57" s="117">
        <v>923.08</v>
      </c>
    </row>
    <row r="58" spans="1:4" x14ac:dyDescent="0.3">
      <c r="A58" s="116" t="s">
        <v>1324</v>
      </c>
      <c r="B58" s="116" t="s">
        <v>1323</v>
      </c>
      <c r="C58" s="117">
        <v>0</v>
      </c>
      <c r="D58" s="117">
        <v>923.08</v>
      </c>
    </row>
    <row r="59" spans="1:4" x14ac:dyDescent="0.3">
      <c r="A59" s="116" t="s">
        <v>1324</v>
      </c>
      <c r="B59" s="116" t="s">
        <v>1323</v>
      </c>
      <c r="C59" s="117">
        <v>0</v>
      </c>
      <c r="D59" s="117">
        <v>923.08</v>
      </c>
    </row>
    <row r="60" spans="1:4" x14ac:dyDescent="0.3">
      <c r="A60" s="116" t="s">
        <v>1324</v>
      </c>
      <c r="B60" s="116" t="s">
        <v>1323</v>
      </c>
      <c r="C60" s="117">
        <v>0</v>
      </c>
      <c r="D60" s="117">
        <v>923.08</v>
      </c>
    </row>
    <row r="61" spans="1:4" x14ac:dyDescent="0.3">
      <c r="A61" s="116" t="s">
        <v>1322</v>
      </c>
      <c r="B61" s="116" t="s">
        <v>1321</v>
      </c>
      <c r="C61" s="117">
        <v>0</v>
      </c>
      <c r="D61" s="117">
        <v>2000</v>
      </c>
    </row>
    <row r="62" spans="1:4" x14ac:dyDescent="0.3">
      <c r="A62" s="116" t="s">
        <v>1322</v>
      </c>
      <c r="B62" s="116" t="s">
        <v>1321</v>
      </c>
      <c r="C62" s="117">
        <v>0</v>
      </c>
      <c r="D62" s="117">
        <v>2000</v>
      </c>
    </row>
    <row r="63" spans="1:4" x14ac:dyDescent="0.3">
      <c r="A63" s="116" t="s">
        <v>1322</v>
      </c>
      <c r="B63" s="116" t="s">
        <v>1321</v>
      </c>
      <c r="C63" s="117">
        <v>0</v>
      </c>
      <c r="D63" s="117">
        <v>2000</v>
      </c>
    </row>
    <row r="64" spans="1:4" x14ac:dyDescent="0.3">
      <c r="A64" s="116" t="s">
        <v>1322</v>
      </c>
      <c r="B64" s="116" t="s">
        <v>1321</v>
      </c>
      <c r="C64" s="117">
        <v>0</v>
      </c>
      <c r="D64" s="117">
        <v>2000</v>
      </c>
    </row>
    <row r="65" spans="1:4" x14ac:dyDescent="0.3">
      <c r="A65" s="116" t="s">
        <v>1322</v>
      </c>
      <c r="B65" s="116" t="s">
        <v>1321</v>
      </c>
      <c r="C65" s="117">
        <v>0</v>
      </c>
      <c r="D65" s="117">
        <v>2000</v>
      </c>
    </row>
    <row r="66" spans="1:4" x14ac:dyDescent="0.3">
      <c r="A66" s="116" t="s">
        <v>1322</v>
      </c>
      <c r="B66" s="116" t="s">
        <v>1321</v>
      </c>
      <c r="C66" s="117">
        <v>0</v>
      </c>
      <c r="D66" s="117">
        <v>2000</v>
      </c>
    </row>
    <row r="67" spans="1:4" x14ac:dyDescent="0.3">
      <c r="A67" s="116" t="s">
        <v>1322</v>
      </c>
      <c r="B67" s="116" t="s">
        <v>1321</v>
      </c>
      <c r="C67" s="117">
        <v>0</v>
      </c>
      <c r="D67" s="117">
        <v>2000</v>
      </c>
    </row>
    <row r="68" spans="1:4" x14ac:dyDescent="0.3">
      <c r="A68" s="116" t="s">
        <v>1322</v>
      </c>
      <c r="B68" s="116" t="s">
        <v>1321</v>
      </c>
      <c r="C68" s="117">
        <v>0</v>
      </c>
      <c r="D68" s="117">
        <v>2000</v>
      </c>
    </row>
    <row r="69" spans="1:4" x14ac:dyDescent="0.3">
      <c r="A69" s="116" t="s">
        <v>1322</v>
      </c>
      <c r="B69" s="116" t="s">
        <v>1321</v>
      </c>
      <c r="C69" s="117">
        <v>0</v>
      </c>
      <c r="D69" s="117">
        <v>2000</v>
      </c>
    </row>
    <row r="70" spans="1:4" x14ac:dyDescent="0.3">
      <c r="A70" s="116" t="s">
        <v>1322</v>
      </c>
      <c r="B70" s="116" t="s">
        <v>1321</v>
      </c>
      <c r="C70" s="117">
        <v>0</v>
      </c>
      <c r="D70" s="117">
        <v>2000</v>
      </c>
    </row>
    <row r="71" spans="1:4" x14ac:dyDescent="0.3">
      <c r="A71" s="116" t="s">
        <v>1322</v>
      </c>
      <c r="B71" s="116" t="s">
        <v>1321</v>
      </c>
      <c r="C71" s="117">
        <v>0</v>
      </c>
      <c r="D71" s="117">
        <v>2000</v>
      </c>
    </row>
    <row r="72" spans="1:4" x14ac:dyDescent="0.3">
      <c r="A72" s="116" t="s">
        <v>1322</v>
      </c>
      <c r="B72" s="116" t="s">
        <v>1321</v>
      </c>
      <c r="C72" s="117">
        <v>0</v>
      </c>
      <c r="D72" s="117">
        <v>2000</v>
      </c>
    </row>
    <row r="73" spans="1:4" x14ac:dyDescent="0.3">
      <c r="A73" s="116" t="s">
        <v>1322</v>
      </c>
      <c r="B73" s="116" t="s">
        <v>1321</v>
      </c>
      <c r="C73" s="117">
        <v>0</v>
      </c>
      <c r="D73" s="117">
        <v>2000</v>
      </c>
    </row>
    <row r="74" spans="1:4" x14ac:dyDescent="0.3">
      <c r="A74" s="116" t="s">
        <v>1322</v>
      </c>
      <c r="B74" s="116" t="s">
        <v>1321</v>
      </c>
      <c r="C74" s="117">
        <v>0</v>
      </c>
      <c r="D74" s="117">
        <v>2000</v>
      </c>
    </row>
    <row r="75" spans="1:4" x14ac:dyDescent="0.3">
      <c r="A75" s="116" t="s">
        <v>1322</v>
      </c>
      <c r="B75" s="116" t="s">
        <v>1321</v>
      </c>
      <c r="C75" s="117">
        <v>0</v>
      </c>
      <c r="D75" s="117">
        <v>2000</v>
      </c>
    </row>
    <row r="76" spans="1:4" x14ac:dyDescent="0.3">
      <c r="A76" s="116" t="s">
        <v>1322</v>
      </c>
      <c r="B76" s="116" t="s">
        <v>1321</v>
      </c>
      <c r="C76" s="117">
        <v>0</v>
      </c>
      <c r="D76" s="117">
        <v>2000</v>
      </c>
    </row>
    <row r="77" spans="1:4" x14ac:dyDescent="0.3">
      <c r="A77" s="116" t="s">
        <v>1322</v>
      </c>
      <c r="B77" s="116" t="s">
        <v>1321</v>
      </c>
      <c r="C77" s="117">
        <v>0</v>
      </c>
      <c r="D77" s="117">
        <v>2000</v>
      </c>
    </row>
    <row r="78" spans="1:4" x14ac:dyDescent="0.3">
      <c r="A78" s="116" t="s">
        <v>1322</v>
      </c>
      <c r="B78" s="116" t="s">
        <v>1321</v>
      </c>
      <c r="C78" s="117">
        <v>0</v>
      </c>
      <c r="D78" s="117">
        <v>2000</v>
      </c>
    </row>
    <row r="79" spans="1:4" x14ac:dyDescent="0.3">
      <c r="A79" s="116" t="s">
        <v>1322</v>
      </c>
      <c r="B79" s="116" t="s">
        <v>1321</v>
      </c>
      <c r="C79" s="117">
        <v>0</v>
      </c>
      <c r="D79" s="117">
        <v>2000</v>
      </c>
    </row>
    <row r="80" spans="1:4" x14ac:dyDescent="0.3">
      <c r="A80" s="116" t="s">
        <v>1322</v>
      </c>
      <c r="B80" s="116" t="s">
        <v>1321</v>
      </c>
      <c r="C80" s="117">
        <v>0</v>
      </c>
      <c r="D80" s="117">
        <v>2000</v>
      </c>
    </row>
    <row r="81" spans="1:4" x14ac:dyDescent="0.3">
      <c r="A81" s="116" t="s">
        <v>1322</v>
      </c>
      <c r="B81" s="116" t="s">
        <v>1321</v>
      </c>
      <c r="C81" s="117">
        <v>0</v>
      </c>
      <c r="D81" s="117">
        <v>2000</v>
      </c>
    </row>
    <row r="82" spans="1:4" x14ac:dyDescent="0.3">
      <c r="A82" s="116" t="s">
        <v>1322</v>
      </c>
      <c r="B82" s="116" t="s">
        <v>1321</v>
      </c>
      <c r="C82" s="117">
        <v>0</v>
      </c>
      <c r="D82" s="117">
        <v>2000</v>
      </c>
    </row>
    <row r="83" spans="1:4" x14ac:dyDescent="0.3">
      <c r="A83" s="116" t="s">
        <v>1322</v>
      </c>
      <c r="B83" s="116" t="s">
        <v>1321</v>
      </c>
      <c r="C83" s="117">
        <v>0</v>
      </c>
      <c r="D83" s="117">
        <v>2000</v>
      </c>
    </row>
    <row r="84" spans="1:4" x14ac:dyDescent="0.3">
      <c r="A84" s="116" t="s">
        <v>1322</v>
      </c>
      <c r="B84" s="116" t="s">
        <v>1321</v>
      </c>
      <c r="C84" s="117">
        <v>0</v>
      </c>
      <c r="D84" s="117">
        <v>2000</v>
      </c>
    </row>
    <row r="85" spans="1:4" x14ac:dyDescent="0.3">
      <c r="A85" s="116" t="s">
        <v>1322</v>
      </c>
      <c r="B85" s="116" t="s">
        <v>1321</v>
      </c>
      <c r="C85" s="117">
        <v>0</v>
      </c>
      <c r="D85" s="117">
        <v>2000</v>
      </c>
    </row>
    <row r="86" spans="1:4" x14ac:dyDescent="0.3">
      <c r="A86" s="116" t="s">
        <v>1322</v>
      </c>
      <c r="B86" s="116" t="s">
        <v>1321</v>
      </c>
      <c r="C86" s="117">
        <v>0</v>
      </c>
      <c r="D86" s="117">
        <v>2000</v>
      </c>
    </row>
    <row r="87" spans="1:4" x14ac:dyDescent="0.3">
      <c r="A87" s="116" t="s">
        <v>1322</v>
      </c>
      <c r="B87" s="116" t="s">
        <v>1321</v>
      </c>
      <c r="C87" s="117">
        <v>0</v>
      </c>
      <c r="D87" s="117">
        <v>2000</v>
      </c>
    </row>
    <row r="88" spans="1:4" x14ac:dyDescent="0.3">
      <c r="A88" s="116" t="s">
        <v>1320</v>
      </c>
      <c r="B88" s="116" t="s">
        <v>1319</v>
      </c>
      <c r="C88" s="117">
        <v>0</v>
      </c>
      <c r="D88" s="117">
        <v>7384.62</v>
      </c>
    </row>
    <row r="89" spans="1:4" x14ac:dyDescent="0.3">
      <c r="A89" s="116" t="s">
        <v>1320</v>
      </c>
      <c r="B89" s="116" t="s">
        <v>1319</v>
      </c>
      <c r="C89" s="117">
        <v>0</v>
      </c>
      <c r="D89" s="117">
        <v>7384.62</v>
      </c>
    </row>
    <row r="90" spans="1:4" x14ac:dyDescent="0.3">
      <c r="A90" s="116" t="s">
        <v>1320</v>
      </c>
      <c r="B90" s="116" t="s">
        <v>1319</v>
      </c>
      <c r="C90" s="117">
        <v>0</v>
      </c>
      <c r="D90" s="117">
        <v>7384.62</v>
      </c>
    </row>
    <row r="91" spans="1:4" x14ac:dyDescent="0.3">
      <c r="A91" s="116" t="s">
        <v>1320</v>
      </c>
      <c r="B91" s="116" t="s">
        <v>1319</v>
      </c>
      <c r="C91" s="117">
        <v>0</v>
      </c>
      <c r="D91" s="117">
        <v>7384.62</v>
      </c>
    </row>
    <row r="92" spans="1:4" x14ac:dyDescent="0.3">
      <c r="A92" s="116" t="s">
        <v>1320</v>
      </c>
      <c r="B92" s="116" t="s">
        <v>1319</v>
      </c>
      <c r="C92" s="117">
        <v>0</v>
      </c>
      <c r="D92" s="117">
        <v>7384.62</v>
      </c>
    </row>
    <row r="93" spans="1:4" x14ac:dyDescent="0.3">
      <c r="A93" s="116" t="s">
        <v>1320</v>
      </c>
      <c r="B93" s="116" t="s">
        <v>1319</v>
      </c>
      <c r="C93" s="117">
        <v>0</v>
      </c>
      <c r="D93" s="117">
        <v>7384.62</v>
      </c>
    </row>
    <row r="94" spans="1:4" x14ac:dyDescent="0.3">
      <c r="A94" s="116" t="s">
        <v>1320</v>
      </c>
      <c r="B94" s="116" t="s">
        <v>1319</v>
      </c>
      <c r="C94" s="117">
        <v>0</v>
      </c>
      <c r="D94" s="117">
        <v>7384.62</v>
      </c>
    </row>
    <row r="95" spans="1:4" x14ac:dyDescent="0.3">
      <c r="A95" s="116" t="s">
        <v>1320</v>
      </c>
      <c r="B95" s="116" t="s">
        <v>1319</v>
      </c>
      <c r="C95" s="117">
        <v>0</v>
      </c>
      <c r="D95" s="117">
        <v>7384.62</v>
      </c>
    </row>
    <row r="96" spans="1:4" x14ac:dyDescent="0.3">
      <c r="A96" s="116" t="s">
        <v>1320</v>
      </c>
      <c r="B96" s="116" t="s">
        <v>1319</v>
      </c>
      <c r="C96" s="117">
        <v>0</v>
      </c>
      <c r="D96" s="117">
        <v>7384.62</v>
      </c>
    </row>
    <row r="97" spans="1:4" x14ac:dyDescent="0.3">
      <c r="A97" s="116" t="s">
        <v>1320</v>
      </c>
      <c r="B97" s="116" t="s">
        <v>1319</v>
      </c>
      <c r="C97" s="117">
        <v>0</v>
      </c>
      <c r="D97" s="117">
        <v>7384.62</v>
      </c>
    </row>
    <row r="98" spans="1:4" x14ac:dyDescent="0.3">
      <c r="A98" s="116" t="s">
        <v>1320</v>
      </c>
      <c r="B98" s="116" t="s">
        <v>1319</v>
      </c>
      <c r="C98" s="117">
        <v>0</v>
      </c>
      <c r="D98" s="117">
        <v>7384.62</v>
      </c>
    </row>
    <row r="99" spans="1:4" x14ac:dyDescent="0.3">
      <c r="A99" s="116" t="s">
        <v>1320</v>
      </c>
      <c r="B99" s="116" t="s">
        <v>1319</v>
      </c>
      <c r="C99" s="117">
        <v>0</v>
      </c>
      <c r="D99" s="117">
        <v>7384.62</v>
      </c>
    </row>
    <row r="100" spans="1:4" x14ac:dyDescent="0.3">
      <c r="A100" s="116" t="s">
        <v>1320</v>
      </c>
      <c r="B100" s="116" t="s">
        <v>1319</v>
      </c>
      <c r="C100" s="117">
        <v>0</v>
      </c>
      <c r="D100" s="117">
        <v>7384.62</v>
      </c>
    </row>
    <row r="101" spans="1:4" x14ac:dyDescent="0.3">
      <c r="A101" s="116" t="s">
        <v>1320</v>
      </c>
      <c r="B101" s="116" t="s">
        <v>1319</v>
      </c>
      <c r="C101" s="117">
        <v>0</v>
      </c>
      <c r="D101" s="117">
        <v>7384.62</v>
      </c>
    </row>
    <row r="102" spans="1:4" x14ac:dyDescent="0.3">
      <c r="A102" s="116" t="s">
        <v>1320</v>
      </c>
      <c r="B102" s="116" t="s">
        <v>1319</v>
      </c>
      <c r="C102" s="117">
        <v>0</v>
      </c>
      <c r="D102" s="117">
        <v>7384.62</v>
      </c>
    </row>
    <row r="103" spans="1:4" x14ac:dyDescent="0.3">
      <c r="A103" s="116" t="s">
        <v>1320</v>
      </c>
      <c r="B103" s="116" t="s">
        <v>1319</v>
      </c>
      <c r="C103" s="117">
        <v>0</v>
      </c>
      <c r="D103" s="117">
        <v>7384.62</v>
      </c>
    </row>
    <row r="104" spans="1:4" x14ac:dyDescent="0.3">
      <c r="A104" s="116" t="s">
        <v>1320</v>
      </c>
      <c r="B104" s="116" t="s">
        <v>1319</v>
      </c>
      <c r="C104" s="117">
        <v>0</v>
      </c>
      <c r="D104" s="117">
        <v>7384.62</v>
      </c>
    </row>
    <row r="105" spans="1:4" x14ac:dyDescent="0.3">
      <c r="A105" s="116" t="s">
        <v>1320</v>
      </c>
      <c r="B105" s="116" t="s">
        <v>1319</v>
      </c>
      <c r="C105" s="117">
        <v>0</v>
      </c>
      <c r="D105" s="117">
        <v>7384.62</v>
      </c>
    </row>
    <row r="106" spans="1:4" x14ac:dyDescent="0.3">
      <c r="A106" s="116" t="s">
        <v>1320</v>
      </c>
      <c r="B106" s="116" t="s">
        <v>1319</v>
      </c>
      <c r="C106" s="117">
        <v>0</v>
      </c>
      <c r="D106" s="117">
        <v>7384.62</v>
      </c>
    </row>
    <row r="107" spans="1:4" x14ac:dyDescent="0.3">
      <c r="A107" s="116" t="s">
        <v>1320</v>
      </c>
      <c r="B107" s="116" t="s">
        <v>1319</v>
      </c>
      <c r="C107" s="117">
        <v>0</v>
      </c>
      <c r="D107" s="117">
        <v>7384.62</v>
      </c>
    </row>
    <row r="108" spans="1:4" x14ac:dyDescent="0.3">
      <c r="A108" s="116" t="s">
        <v>1320</v>
      </c>
      <c r="B108" s="116" t="s">
        <v>1319</v>
      </c>
      <c r="C108" s="117">
        <v>0</v>
      </c>
      <c r="D108" s="117">
        <v>7384.62</v>
      </c>
    </row>
    <row r="109" spans="1:4" x14ac:dyDescent="0.3">
      <c r="A109" s="116" t="s">
        <v>1320</v>
      </c>
      <c r="B109" s="116" t="s">
        <v>1319</v>
      </c>
      <c r="C109" s="117">
        <v>0</v>
      </c>
      <c r="D109" s="117">
        <v>7384.62</v>
      </c>
    </row>
    <row r="110" spans="1:4" x14ac:dyDescent="0.3">
      <c r="A110" s="116" t="s">
        <v>1320</v>
      </c>
      <c r="B110" s="116" t="s">
        <v>1319</v>
      </c>
      <c r="C110" s="117">
        <v>0</v>
      </c>
      <c r="D110" s="117">
        <v>7384.62</v>
      </c>
    </row>
    <row r="111" spans="1:4" x14ac:dyDescent="0.3">
      <c r="A111" s="116" t="s">
        <v>1320</v>
      </c>
      <c r="B111" s="116" t="s">
        <v>1319</v>
      </c>
      <c r="C111" s="117">
        <v>0</v>
      </c>
      <c r="D111" s="117">
        <v>7384.62</v>
      </c>
    </row>
    <row r="112" spans="1:4" x14ac:dyDescent="0.3">
      <c r="A112" s="116" t="s">
        <v>1320</v>
      </c>
      <c r="B112" s="116" t="s">
        <v>1319</v>
      </c>
      <c r="C112" s="117">
        <v>0</v>
      </c>
      <c r="D112" s="117">
        <v>7384.62</v>
      </c>
    </row>
    <row r="113" spans="1:4" x14ac:dyDescent="0.3">
      <c r="A113" s="116" t="s">
        <v>1320</v>
      </c>
      <c r="B113" s="116" t="s">
        <v>1319</v>
      </c>
      <c r="C113" s="117">
        <v>0</v>
      </c>
      <c r="D113" s="117">
        <v>7384.62</v>
      </c>
    </row>
    <row r="114" spans="1:4" x14ac:dyDescent="0.3">
      <c r="A114" s="116" t="s">
        <v>1320</v>
      </c>
      <c r="B114" s="116" t="s">
        <v>1319</v>
      </c>
      <c r="C114" s="117">
        <v>0</v>
      </c>
      <c r="D114" s="117">
        <v>7384.62</v>
      </c>
    </row>
    <row r="115" spans="1:4" x14ac:dyDescent="0.3">
      <c r="A115" s="116" t="s">
        <v>1318</v>
      </c>
      <c r="B115" s="116" t="s">
        <v>1317</v>
      </c>
      <c r="C115" s="117">
        <v>0</v>
      </c>
      <c r="D115" s="117">
        <v>13333.33</v>
      </c>
    </row>
    <row r="116" spans="1:4" x14ac:dyDescent="0.3">
      <c r="A116" s="116" t="s">
        <v>1318</v>
      </c>
      <c r="B116" s="116" t="s">
        <v>1317</v>
      </c>
      <c r="C116" s="117">
        <v>0</v>
      </c>
      <c r="D116" s="117">
        <v>40000</v>
      </c>
    </row>
    <row r="117" spans="1:4" x14ac:dyDescent="0.3">
      <c r="A117" s="116" t="s">
        <v>1316</v>
      </c>
      <c r="B117" s="116" t="s">
        <v>1315</v>
      </c>
      <c r="C117" s="117">
        <v>350000</v>
      </c>
      <c r="D117" s="117">
        <v>0</v>
      </c>
    </row>
    <row r="118" spans="1:4" x14ac:dyDescent="0.3">
      <c r="A118" s="116" t="s">
        <v>1316</v>
      </c>
      <c r="B118" s="116" t="s">
        <v>1315</v>
      </c>
      <c r="C118" s="117">
        <v>330000</v>
      </c>
      <c r="D118" s="117">
        <v>0</v>
      </c>
    </row>
    <row r="119" spans="1:4" x14ac:dyDescent="0.3">
      <c r="A119" s="116" t="s">
        <v>1316</v>
      </c>
      <c r="B119" s="116" t="s">
        <v>1315</v>
      </c>
      <c r="C119" s="117">
        <v>455000</v>
      </c>
      <c r="D119" s="117">
        <v>0</v>
      </c>
    </row>
    <row r="120" spans="1:4" x14ac:dyDescent="0.3">
      <c r="A120" s="116" t="s">
        <v>1316</v>
      </c>
      <c r="B120" s="116" t="s">
        <v>1315</v>
      </c>
      <c r="C120" s="117">
        <v>455000</v>
      </c>
      <c r="D120" s="117">
        <v>0</v>
      </c>
    </row>
    <row r="121" spans="1:4" x14ac:dyDescent="0.3">
      <c r="A121" s="116" t="s">
        <v>1316</v>
      </c>
      <c r="B121" s="116" t="s">
        <v>1315</v>
      </c>
      <c r="C121" s="117">
        <v>585000</v>
      </c>
      <c r="D121" s="117">
        <v>0</v>
      </c>
    </row>
    <row r="122" spans="1:4" x14ac:dyDescent="0.3">
      <c r="A122" s="116" t="s">
        <v>1316</v>
      </c>
      <c r="B122" s="116" t="s">
        <v>1315</v>
      </c>
      <c r="C122" s="117">
        <v>453333.33</v>
      </c>
      <c r="D122" s="117">
        <v>0</v>
      </c>
    </row>
    <row r="123" spans="1:4" x14ac:dyDescent="0.3">
      <c r="A123" s="116" t="s">
        <v>1316</v>
      </c>
      <c r="B123" s="116" t="s">
        <v>1315</v>
      </c>
      <c r="C123" s="117">
        <v>520000</v>
      </c>
      <c r="D123" s="117">
        <v>0</v>
      </c>
    </row>
    <row r="124" spans="1:4" x14ac:dyDescent="0.3">
      <c r="A124" s="116" t="s">
        <v>1316</v>
      </c>
      <c r="B124" s="116" t="s">
        <v>1315</v>
      </c>
      <c r="C124" s="117">
        <v>455000</v>
      </c>
      <c r="D124" s="117">
        <v>0</v>
      </c>
    </row>
    <row r="125" spans="1:4" x14ac:dyDescent="0.3">
      <c r="A125" s="116" t="s">
        <v>1316</v>
      </c>
      <c r="B125" s="116" t="s">
        <v>1315</v>
      </c>
      <c r="C125" s="117">
        <v>585000</v>
      </c>
      <c r="D125" s="117">
        <v>0</v>
      </c>
    </row>
    <row r="126" spans="1:4" x14ac:dyDescent="0.3">
      <c r="A126" s="116" t="s">
        <v>1316</v>
      </c>
      <c r="B126" s="116" t="s">
        <v>1315</v>
      </c>
      <c r="C126" s="117">
        <v>275000</v>
      </c>
      <c r="D126" s="117">
        <v>0</v>
      </c>
    </row>
    <row r="127" spans="1:4" x14ac:dyDescent="0.3">
      <c r="A127" s="116" t="s">
        <v>1316</v>
      </c>
      <c r="B127" s="116" t="s">
        <v>1315</v>
      </c>
      <c r="C127" s="117">
        <v>455000</v>
      </c>
      <c r="D127" s="117">
        <v>0</v>
      </c>
    </row>
    <row r="128" spans="1:4" x14ac:dyDescent="0.3">
      <c r="A128" s="116" t="s">
        <v>1316</v>
      </c>
      <c r="B128" s="116" t="s">
        <v>1315</v>
      </c>
      <c r="C128" s="117">
        <v>390000</v>
      </c>
      <c r="D128" s="117">
        <v>0</v>
      </c>
    </row>
    <row r="129" spans="1:4" x14ac:dyDescent="0.3">
      <c r="A129" s="116" t="s">
        <v>1316</v>
      </c>
      <c r="B129" s="116" t="s">
        <v>1315</v>
      </c>
      <c r="C129" s="117">
        <v>325000</v>
      </c>
      <c r="D129" s="117">
        <v>0</v>
      </c>
    </row>
    <row r="130" spans="1:4" x14ac:dyDescent="0.3">
      <c r="A130" s="116" t="s">
        <v>1316</v>
      </c>
      <c r="B130" s="116" t="s">
        <v>1315</v>
      </c>
      <c r="C130" s="117">
        <v>350000</v>
      </c>
      <c r="D130" s="117">
        <v>0</v>
      </c>
    </row>
    <row r="131" spans="1:4" x14ac:dyDescent="0.3">
      <c r="A131" s="116" t="s">
        <v>1316</v>
      </c>
      <c r="B131" s="116" t="s">
        <v>1315</v>
      </c>
      <c r="C131" s="117">
        <v>385000</v>
      </c>
      <c r="D131" s="117">
        <v>0</v>
      </c>
    </row>
    <row r="132" spans="1:4" x14ac:dyDescent="0.3">
      <c r="A132" s="116" t="s">
        <v>1316</v>
      </c>
      <c r="B132" s="116" t="s">
        <v>1315</v>
      </c>
      <c r="C132" s="117">
        <v>390000</v>
      </c>
      <c r="D132" s="117">
        <v>0</v>
      </c>
    </row>
    <row r="133" spans="1:4" x14ac:dyDescent="0.3">
      <c r="A133" s="116" t="s">
        <v>1316</v>
      </c>
      <c r="B133" s="116" t="s">
        <v>1315</v>
      </c>
      <c r="C133" s="117">
        <v>350000</v>
      </c>
      <c r="D133" s="117">
        <v>0</v>
      </c>
    </row>
    <row r="134" spans="1:4" x14ac:dyDescent="0.3">
      <c r="A134" s="116" t="s">
        <v>1316</v>
      </c>
      <c r="B134" s="116" t="s">
        <v>1315</v>
      </c>
      <c r="C134" s="117">
        <v>260000</v>
      </c>
      <c r="D134" s="117">
        <v>0</v>
      </c>
    </row>
    <row r="135" spans="1:4" x14ac:dyDescent="0.3">
      <c r="A135" s="116" t="s">
        <v>1316</v>
      </c>
      <c r="B135" s="116" t="s">
        <v>1315</v>
      </c>
      <c r="C135" s="117">
        <v>325000</v>
      </c>
      <c r="D135" s="117">
        <v>0</v>
      </c>
    </row>
    <row r="136" spans="1:4" x14ac:dyDescent="0.3">
      <c r="A136" s="116" t="s">
        <v>1316</v>
      </c>
      <c r="B136" s="116" t="s">
        <v>1315</v>
      </c>
      <c r="C136" s="117">
        <v>455000</v>
      </c>
      <c r="D136" s="117">
        <v>0</v>
      </c>
    </row>
    <row r="137" spans="1:4" x14ac:dyDescent="0.3">
      <c r="A137" s="116" t="s">
        <v>1316</v>
      </c>
      <c r="B137" s="116" t="s">
        <v>1315</v>
      </c>
      <c r="C137" s="117">
        <v>350000</v>
      </c>
      <c r="D137" s="117">
        <v>0</v>
      </c>
    </row>
    <row r="138" spans="1:4" x14ac:dyDescent="0.3">
      <c r="A138" s="116" t="s">
        <v>1316</v>
      </c>
      <c r="B138" s="116" t="s">
        <v>1315</v>
      </c>
      <c r="C138" s="117">
        <v>405000</v>
      </c>
      <c r="D138" s="117">
        <v>0</v>
      </c>
    </row>
    <row r="139" spans="1:4" x14ac:dyDescent="0.3">
      <c r="A139" s="116" t="s">
        <v>1316</v>
      </c>
      <c r="B139" s="116" t="s">
        <v>1315</v>
      </c>
      <c r="C139" s="117">
        <v>330000</v>
      </c>
      <c r="D139" s="117">
        <v>0</v>
      </c>
    </row>
    <row r="140" spans="1:4" x14ac:dyDescent="0.3">
      <c r="A140" s="116" t="s">
        <v>1316</v>
      </c>
      <c r="B140" s="116" t="s">
        <v>1315</v>
      </c>
      <c r="C140" s="117">
        <v>585000</v>
      </c>
      <c r="D140" s="117">
        <v>0</v>
      </c>
    </row>
    <row r="141" spans="1:4" x14ac:dyDescent="0.3">
      <c r="A141" s="116" t="s">
        <v>1316</v>
      </c>
      <c r="B141" s="116" t="s">
        <v>1315</v>
      </c>
      <c r="C141" s="117">
        <v>400000</v>
      </c>
      <c r="D141" s="117">
        <v>0</v>
      </c>
    </row>
    <row r="142" spans="1:4" x14ac:dyDescent="0.3">
      <c r="A142" s="116" t="s">
        <v>1316</v>
      </c>
      <c r="B142" s="116" t="s">
        <v>1315</v>
      </c>
      <c r="C142" s="117">
        <v>455000</v>
      </c>
      <c r="D142" s="117">
        <v>0</v>
      </c>
    </row>
    <row r="143" spans="1:4" x14ac:dyDescent="0.3">
      <c r="A143" s="116" t="s">
        <v>1316</v>
      </c>
      <c r="B143" s="116" t="s">
        <v>1315</v>
      </c>
      <c r="C143" s="117">
        <v>455000</v>
      </c>
      <c r="D143" s="117">
        <v>0</v>
      </c>
    </row>
    <row r="144" spans="1:4" x14ac:dyDescent="0.3">
      <c r="A144" s="116" t="s">
        <v>1314</v>
      </c>
      <c r="B144" s="116" t="s">
        <v>1313</v>
      </c>
      <c r="C144" s="117">
        <v>20000</v>
      </c>
      <c r="D144" s="117">
        <v>0</v>
      </c>
    </row>
    <row r="145" spans="1:4" x14ac:dyDescent="0.3">
      <c r="A145" s="116" t="s">
        <v>1314</v>
      </c>
      <c r="B145" s="116" t="s">
        <v>1313</v>
      </c>
      <c r="C145" s="117">
        <v>60000</v>
      </c>
      <c r="D145" s="117">
        <v>0</v>
      </c>
    </row>
    <row r="146" spans="1:4" x14ac:dyDescent="0.3">
      <c r="A146" s="116" t="s">
        <v>1314</v>
      </c>
      <c r="B146" s="116" t="s">
        <v>1313</v>
      </c>
      <c r="C146" s="117">
        <v>60000</v>
      </c>
      <c r="D146" s="117">
        <v>0</v>
      </c>
    </row>
    <row r="147" spans="1:4" x14ac:dyDescent="0.3">
      <c r="A147" s="116" t="s">
        <v>1314</v>
      </c>
      <c r="B147" s="116" t="s">
        <v>1313</v>
      </c>
      <c r="C147" s="117">
        <v>60000</v>
      </c>
      <c r="D147" s="117">
        <v>0</v>
      </c>
    </row>
    <row r="148" spans="1:4" x14ac:dyDescent="0.3">
      <c r="A148" s="116" t="s">
        <v>1314</v>
      </c>
      <c r="B148" s="116" t="s">
        <v>1313</v>
      </c>
      <c r="C148" s="117">
        <v>40000</v>
      </c>
      <c r="D148" s="117">
        <v>0</v>
      </c>
    </row>
    <row r="149" spans="1:4" x14ac:dyDescent="0.3">
      <c r="A149" s="116" t="s">
        <v>1314</v>
      </c>
      <c r="B149" s="116" t="s">
        <v>1313</v>
      </c>
      <c r="C149" s="117">
        <v>60000</v>
      </c>
      <c r="D149" s="117">
        <v>0</v>
      </c>
    </row>
    <row r="150" spans="1:4" x14ac:dyDescent="0.3">
      <c r="A150" s="116" t="s">
        <v>1314</v>
      </c>
      <c r="B150" s="116" t="s">
        <v>1313</v>
      </c>
      <c r="C150" s="117">
        <v>60000</v>
      </c>
      <c r="D150" s="117">
        <v>0</v>
      </c>
    </row>
    <row r="151" spans="1:4" x14ac:dyDescent="0.3">
      <c r="A151" s="116" t="s">
        <v>1314</v>
      </c>
      <c r="B151" s="116" t="s">
        <v>1313</v>
      </c>
      <c r="C151" s="117">
        <v>60000</v>
      </c>
      <c r="D151" s="117">
        <v>0</v>
      </c>
    </row>
    <row r="152" spans="1:4" x14ac:dyDescent="0.3">
      <c r="A152" s="116" t="s">
        <v>1314</v>
      </c>
      <c r="B152" s="116" t="s">
        <v>1313</v>
      </c>
      <c r="C152" s="117">
        <v>20000</v>
      </c>
      <c r="D152" s="117">
        <v>0</v>
      </c>
    </row>
    <row r="153" spans="1:4" x14ac:dyDescent="0.3">
      <c r="A153" s="116" t="s">
        <v>1314</v>
      </c>
      <c r="B153" s="116" t="s">
        <v>1313</v>
      </c>
      <c r="C153" s="117">
        <v>60000</v>
      </c>
      <c r="D153" s="117">
        <v>0</v>
      </c>
    </row>
    <row r="154" spans="1:4" x14ac:dyDescent="0.3">
      <c r="A154" s="116" t="s">
        <v>1314</v>
      </c>
      <c r="B154" s="116" t="s">
        <v>1313</v>
      </c>
      <c r="C154" s="117">
        <v>60000</v>
      </c>
      <c r="D154" s="117">
        <v>0</v>
      </c>
    </row>
    <row r="155" spans="1:4" x14ac:dyDescent="0.3">
      <c r="A155" s="116" t="s">
        <v>1314</v>
      </c>
      <c r="B155" s="116" t="s">
        <v>1313</v>
      </c>
      <c r="C155" s="117">
        <v>60000</v>
      </c>
      <c r="D155" s="117">
        <v>0</v>
      </c>
    </row>
    <row r="156" spans="1:4" x14ac:dyDescent="0.3">
      <c r="A156" s="116" t="s">
        <v>1314</v>
      </c>
      <c r="B156" s="116" t="s">
        <v>1313</v>
      </c>
      <c r="C156" s="117">
        <v>20000</v>
      </c>
      <c r="D156" s="117">
        <v>0</v>
      </c>
    </row>
    <row r="157" spans="1:4" x14ac:dyDescent="0.3">
      <c r="A157" s="116" t="s">
        <v>1314</v>
      </c>
      <c r="B157" s="116" t="s">
        <v>1313</v>
      </c>
      <c r="C157" s="117">
        <v>60000</v>
      </c>
      <c r="D157" s="117">
        <v>0</v>
      </c>
    </row>
    <row r="158" spans="1:4" x14ac:dyDescent="0.3">
      <c r="A158" s="116" t="s">
        <v>1314</v>
      </c>
      <c r="B158" s="116" t="s">
        <v>1313</v>
      </c>
      <c r="C158" s="117">
        <v>60000</v>
      </c>
      <c r="D158" s="117">
        <v>0</v>
      </c>
    </row>
    <row r="159" spans="1:4" x14ac:dyDescent="0.3">
      <c r="A159" s="116" t="s">
        <v>1314</v>
      </c>
      <c r="B159" s="116" t="s">
        <v>1313</v>
      </c>
      <c r="C159" s="117">
        <v>60000</v>
      </c>
      <c r="D159" s="117">
        <v>0</v>
      </c>
    </row>
    <row r="160" spans="1:4" x14ac:dyDescent="0.3">
      <c r="A160" s="116" t="s">
        <v>1314</v>
      </c>
      <c r="B160" s="116" t="s">
        <v>1313</v>
      </c>
      <c r="C160" s="117">
        <v>60000</v>
      </c>
      <c r="D160" s="117">
        <v>0</v>
      </c>
    </row>
    <row r="161" spans="1:4" x14ac:dyDescent="0.3">
      <c r="A161" s="116" t="s">
        <v>1314</v>
      </c>
      <c r="B161" s="116" t="s">
        <v>1313</v>
      </c>
      <c r="C161" s="117">
        <v>20000</v>
      </c>
      <c r="D161" s="117">
        <v>0</v>
      </c>
    </row>
    <row r="162" spans="1:4" x14ac:dyDescent="0.3">
      <c r="A162" s="116" t="s">
        <v>1314</v>
      </c>
      <c r="B162" s="116" t="s">
        <v>1313</v>
      </c>
      <c r="C162" s="117">
        <v>20000</v>
      </c>
      <c r="D162" s="117">
        <v>0</v>
      </c>
    </row>
    <row r="163" spans="1:4" x14ac:dyDescent="0.3">
      <c r="A163" s="116" t="s">
        <v>1314</v>
      </c>
      <c r="B163" s="116" t="s">
        <v>1313</v>
      </c>
      <c r="C163" s="117">
        <v>60000</v>
      </c>
      <c r="D163" s="117">
        <v>0</v>
      </c>
    </row>
    <row r="164" spans="1:4" x14ac:dyDescent="0.3">
      <c r="A164" s="116" t="s">
        <v>1314</v>
      </c>
      <c r="B164" s="116" t="s">
        <v>1313</v>
      </c>
      <c r="C164" s="117">
        <v>60000</v>
      </c>
      <c r="D164" s="117">
        <v>0</v>
      </c>
    </row>
    <row r="165" spans="1:4" x14ac:dyDescent="0.3">
      <c r="A165" s="116" t="s">
        <v>1314</v>
      </c>
      <c r="B165" s="116" t="s">
        <v>1313</v>
      </c>
      <c r="C165" s="117">
        <v>60000</v>
      </c>
      <c r="D165" s="117">
        <v>0</v>
      </c>
    </row>
    <row r="166" spans="1:4" x14ac:dyDescent="0.3">
      <c r="A166" s="116" t="s">
        <v>1312</v>
      </c>
      <c r="B166" s="116" t="s">
        <v>1311</v>
      </c>
      <c r="C166" s="117">
        <v>53333.33</v>
      </c>
      <c r="D166" s="117">
        <v>0</v>
      </c>
    </row>
    <row r="167" spans="1:4" x14ac:dyDescent="0.3">
      <c r="A167" s="116" t="s">
        <v>1312</v>
      </c>
      <c r="B167" s="116" t="s">
        <v>1311</v>
      </c>
      <c r="C167" s="117">
        <v>53333.33</v>
      </c>
      <c r="D167" s="117">
        <v>0</v>
      </c>
    </row>
    <row r="168" spans="1:4" x14ac:dyDescent="0.3">
      <c r="A168" s="116" t="s">
        <v>1312</v>
      </c>
      <c r="B168" s="116" t="s">
        <v>1311</v>
      </c>
      <c r="C168" s="117">
        <v>53333.33</v>
      </c>
      <c r="D168" s="117">
        <v>0</v>
      </c>
    </row>
    <row r="169" spans="1:4" x14ac:dyDescent="0.3">
      <c r="A169" s="116" t="s">
        <v>1312</v>
      </c>
      <c r="B169" s="116" t="s">
        <v>1311</v>
      </c>
      <c r="C169" s="117">
        <v>53333.33</v>
      </c>
      <c r="D169" s="117">
        <v>0</v>
      </c>
    </row>
    <row r="170" spans="1:4" x14ac:dyDescent="0.3">
      <c r="A170" s="116" t="s">
        <v>1312</v>
      </c>
      <c r="B170" s="116" t="s">
        <v>1311</v>
      </c>
      <c r="C170" s="117">
        <v>53333.33</v>
      </c>
      <c r="D170" s="117">
        <v>0</v>
      </c>
    </row>
    <row r="171" spans="1:4" x14ac:dyDescent="0.3">
      <c r="A171" s="116" t="s">
        <v>1312</v>
      </c>
      <c r="B171" s="116" t="s">
        <v>1311</v>
      </c>
      <c r="C171" s="117">
        <v>53333.33</v>
      </c>
      <c r="D171" s="117">
        <v>0</v>
      </c>
    </row>
    <row r="172" spans="1:4" x14ac:dyDescent="0.3">
      <c r="A172" s="116" t="s">
        <v>1312</v>
      </c>
      <c r="B172" s="116" t="s">
        <v>1311</v>
      </c>
      <c r="C172" s="117">
        <v>53333.33</v>
      </c>
      <c r="D172" s="117">
        <v>0</v>
      </c>
    </row>
    <row r="173" spans="1:4" x14ac:dyDescent="0.3">
      <c r="A173" s="116" t="s">
        <v>1312</v>
      </c>
      <c r="B173" s="116" t="s">
        <v>1311</v>
      </c>
      <c r="C173" s="117">
        <v>53333.33</v>
      </c>
      <c r="D173" s="117">
        <v>0</v>
      </c>
    </row>
    <row r="174" spans="1:4" x14ac:dyDescent="0.3">
      <c r="A174" s="116" t="s">
        <v>1312</v>
      </c>
      <c r="B174" s="116" t="s">
        <v>1311</v>
      </c>
      <c r="C174" s="117">
        <v>53333.33</v>
      </c>
      <c r="D174" s="117">
        <v>0</v>
      </c>
    </row>
    <row r="175" spans="1:4" x14ac:dyDescent="0.3">
      <c r="A175" s="116" t="s">
        <v>1312</v>
      </c>
      <c r="B175" s="116" t="s">
        <v>1311</v>
      </c>
      <c r="C175" s="117">
        <v>53333.33</v>
      </c>
      <c r="D175" s="117">
        <v>0</v>
      </c>
    </row>
    <row r="176" spans="1:4" x14ac:dyDescent="0.3">
      <c r="A176" s="116" t="s">
        <v>1312</v>
      </c>
      <c r="B176" s="116" t="s">
        <v>1311</v>
      </c>
      <c r="C176" s="117">
        <v>53333.33</v>
      </c>
      <c r="D176" s="117">
        <v>0</v>
      </c>
    </row>
    <row r="177" spans="1:4" x14ac:dyDescent="0.3">
      <c r="A177" s="116" t="s">
        <v>1312</v>
      </c>
      <c r="B177" s="116" t="s">
        <v>1311</v>
      </c>
      <c r="C177" s="117">
        <v>53333.33</v>
      </c>
      <c r="D177" s="117">
        <v>0</v>
      </c>
    </row>
    <row r="178" spans="1:4" x14ac:dyDescent="0.3">
      <c r="A178" s="116" t="s">
        <v>1312</v>
      </c>
      <c r="B178" s="116" t="s">
        <v>1311</v>
      </c>
      <c r="C178" s="117">
        <v>53333.33</v>
      </c>
      <c r="D178" s="117">
        <v>0</v>
      </c>
    </row>
    <row r="179" spans="1:4" x14ac:dyDescent="0.3">
      <c r="A179" s="116" t="s">
        <v>1312</v>
      </c>
      <c r="B179" s="116" t="s">
        <v>1311</v>
      </c>
      <c r="C179" s="117">
        <v>53333.33</v>
      </c>
      <c r="D179" s="117">
        <v>0</v>
      </c>
    </row>
    <row r="180" spans="1:4" x14ac:dyDescent="0.3">
      <c r="A180" s="116" t="s">
        <v>1312</v>
      </c>
      <c r="B180" s="116" t="s">
        <v>1311</v>
      </c>
      <c r="C180" s="117">
        <v>53333.33</v>
      </c>
      <c r="D180" s="117">
        <v>0</v>
      </c>
    </row>
    <row r="181" spans="1:4" x14ac:dyDescent="0.3">
      <c r="A181" s="116" t="s">
        <v>1312</v>
      </c>
      <c r="B181" s="116" t="s">
        <v>1311</v>
      </c>
      <c r="C181" s="117">
        <v>53333.33</v>
      </c>
      <c r="D181" s="117">
        <v>0</v>
      </c>
    </row>
    <row r="182" spans="1:4" x14ac:dyDescent="0.3">
      <c r="A182" s="116" t="s">
        <v>1312</v>
      </c>
      <c r="B182" s="116" t="s">
        <v>1311</v>
      </c>
      <c r="C182" s="117">
        <v>53333.33</v>
      </c>
      <c r="D182" s="117">
        <v>0</v>
      </c>
    </row>
    <row r="183" spans="1:4" x14ac:dyDescent="0.3">
      <c r="A183" s="116" t="s">
        <v>1312</v>
      </c>
      <c r="B183" s="116" t="s">
        <v>1311</v>
      </c>
      <c r="C183" s="117">
        <v>53333.33</v>
      </c>
      <c r="D183" s="117">
        <v>0</v>
      </c>
    </row>
    <row r="184" spans="1:4" x14ac:dyDescent="0.3">
      <c r="A184" s="116" t="s">
        <v>1312</v>
      </c>
      <c r="B184" s="116" t="s">
        <v>1311</v>
      </c>
      <c r="C184" s="117">
        <v>53333.33</v>
      </c>
      <c r="D184" s="117">
        <v>0</v>
      </c>
    </row>
    <row r="185" spans="1:4" x14ac:dyDescent="0.3">
      <c r="A185" s="116" t="s">
        <v>1312</v>
      </c>
      <c r="B185" s="116" t="s">
        <v>1311</v>
      </c>
      <c r="C185" s="117">
        <v>53333.33</v>
      </c>
      <c r="D185" s="117">
        <v>0</v>
      </c>
    </row>
    <row r="186" spans="1:4" x14ac:dyDescent="0.3">
      <c r="A186" s="116" t="s">
        <v>1312</v>
      </c>
      <c r="B186" s="116" t="s">
        <v>1311</v>
      </c>
      <c r="C186" s="117">
        <v>53333.33</v>
      </c>
      <c r="D186" s="117">
        <v>0</v>
      </c>
    </row>
    <row r="187" spans="1:4" x14ac:dyDescent="0.3">
      <c r="A187" s="116" t="s">
        <v>1312</v>
      </c>
      <c r="B187" s="116" t="s">
        <v>1311</v>
      </c>
      <c r="C187" s="117">
        <v>53333.33</v>
      </c>
      <c r="D187" s="117">
        <v>0</v>
      </c>
    </row>
    <row r="188" spans="1:4" x14ac:dyDescent="0.3">
      <c r="A188" s="116" t="s">
        <v>1312</v>
      </c>
      <c r="B188" s="116" t="s">
        <v>1311</v>
      </c>
      <c r="C188" s="117">
        <v>53333.33</v>
      </c>
      <c r="D188" s="117">
        <v>0</v>
      </c>
    </row>
    <row r="189" spans="1:4" x14ac:dyDescent="0.3">
      <c r="A189" s="116" t="s">
        <v>1312</v>
      </c>
      <c r="B189" s="116" t="s">
        <v>1311</v>
      </c>
      <c r="C189" s="117">
        <v>53333.33</v>
      </c>
      <c r="D189" s="117">
        <v>0</v>
      </c>
    </row>
    <row r="190" spans="1:4" x14ac:dyDescent="0.3">
      <c r="A190" s="116" t="s">
        <v>1312</v>
      </c>
      <c r="B190" s="116" t="s">
        <v>1311</v>
      </c>
      <c r="C190" s="117">
        <v>53333.33</v>
      </c>
      <c r="D190" s="117">
        <v>0</v>
      </c>
    </row>
    <row r="191" spans="1:4" x14ac:dyDescent="0.3">
      <c r="A191" s="116" t="s">
        <v>1312</v>
      </c>
      <c r="B191" s="116" t="s">
        <v>1311</v>
      </c>
      <c r="C191" s="117">
        <v>53333.33</v>
      </c>
      <c r="D191" s="117">
        <v>0</v>
      </c>
    </row>
    <row r="192" spans="1:4" x14ac:dyDescent="0.3">
      <c r="A192" s="116" t="s">
        <v>1312</v>
      </c>
      <c r="B192" s="116" t="s">
        <v>1311</v>
      </c>
      <c r="C192" s="117">
        <v>53333.33</v>
      </c>
      <c r="D192" s="117">
        <v>0</v>
      </c>
    </row>
  </sheetData>
  <autoFilter ref="A1:D592">
    <sortState ref="A2:D592">
      <sortCondition ref="A1:A592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H524"/>
  <sheetViews>
    <sheetView workbookViewId="0">
      <selection activeCell="E4" sqref="E4:H12"/>
    </sheetView>
  </sheetViews>
  <sheetFormatPr baseColWidth="10" defaultRowHeight="18.75" x14ac:dyDescent="0.3"/>
  <cols>
    <col min="1" max="1" width="12" style="116"/>
    <col min="2" max="2" width="47" style="116" bestFit="1" customWidth="1"/>
    <col min="3" max="3" width="12" style="117"/>
    <col min="4" max="4" width="17.6640625" style="117" bestFit="1" customWidth="1"/>
    <col min="5" max="5" width="13.1640625" style="116" bestFit="1" customWidth="1"/>
    <col min="6" max="6" width="47" style="116" customWidth="1"/>
    <col min="7" max="7" width="27.83203125" style="117" customWidth="1"/>
    <col min="8" max="8" width="27.33203125" style="117" customWidth="1"/>
    <col min="9" max="16384" width="12" style="116"/>
  </cols>
  <sheetData>
    <row r="1" spans="1:8" x14ac:dyDescent="0.3">
      <c r="A1" s="116" t="s">
        <v>93</v>
      </c>
      <c r="B1" s="116" t="s">
        <v>1336</v>
      </c>
      <c r="C1" s="117" t="s">
        <v>1335</v>
      </c>
      <c r="D1" s="117" t="s">
        <v>1334</v>
      </c>
    </row>
    <row r="2" spans="1:8" x14ac:dyDescent="0.3">
      <c r="A2" s="116" t="s">
        <v>1328</v>
      </c>
      <c r="B2" s="116" t="s">
        <v>1327</v>
      </c>
      <c r="C2" s="117">
        <v>146666.67000000001</v>
      </c>
      <c r="D2" s="117">
        <v>0</v>
      </c>
    </row>
    <row r="3" spans="1:8" x14ac:dyDescent="0.3">
      <c r="A3" s="116" t="s">
        <v>1328</v>
      </c>
      <c r="B3" s="116" t="s">
        <v>1327</v>
      </c>
      <c r="C3" s="117">
        <v>146666.67000000001</v>
      </c>
      <c r="D3" s="117">
        <v>0</v>
      </c>
    </row>
    <row r="4" spans="1:8" x14ac:dyDescent="0.3">
      <c r="A4" s="116" t="s">
        <v>1328</v>
      </c>
      <c r="B4" s="116" t="s">
        <v>1327</v>
      </c>
      <c r="C4" s="117">
        <v>146666.67000000001</v>
      </c>
      <c r="D4" s="117">
        <v>0</v>
      </c>
    </row>
    <row r="5" spans="1:8" x14ac:dyDescent="0.3">
      <c r="A5" s="116" t="s">
        <v>1328</v>
      </c>
      <c r="B5" s="116" t="s">
        <v>1327</v>
      </c>
      <c r="C5" s="117">
        <v>146666.67000000001</v>
      </c>
      <c r="D5" s="117">
        <v>0</v>
      </c>
      <c r="F5" s="119" t="s">
        <v>1333</v>
      </c>
      <c r="G5" s="117" t="s">
        <v>1332</v>
      </c>
      <c r="H5" s="117" t="s">
        <v>1331</v>
      </c>
    </row>
    <row r="6" spans="1:8" x14ac:dyDescent="0.3">
      <c r="A6" s="116" t="s">
        <v>1328</v>
      </c>
      <c r="B6" s="116" t="s">
        <v>1327</v>
      </c>
      <c r="C6" s="117">
        <v>146666.67000000001</v>
      </c>
      <c r="D6" s="117">
        <v>0</v>
      </c>
      <c r="E6" s="116" t="s">
        <v>573</v>
      </c>
      <c r="F6" s="118" t="s">
        <v>1315</v>
      </c>
      <c r="G6" s="117">
        <v>8735000</v>
      </c>
      <c r="H6" s="117">
        <v>0</v>
      </c>
    </row>
    <row r="7" spans="1:8" x14ac:dyDescent="0.3">
      <c r="A7" s="116" t="s">
        <v>1328</v>
      </c>
      <c r="B7" s="116" t="s">
        <v>1327</v>
      </c>
      <c r="C7" s="117">
        <v>146666.67000000001</v>
      </c>
      <c r="D7" s="117">
        <v>0</v>
      </c>
      <c r="E7" s="116">
        <v>6111001</v>
      </c>
      <c r="F7" s="118" t="s">
        <v>1337</v>
      </c>
      <c r="G7" s="117">
        <v>0</v>
      </c>
      <c r="H7" s="117">
        <v>26666.66</v>
      </c>
    </row>
    <row r="8" spans="1:8" x14ac:dyDescent="0.3">
      <c r="A8" s="116" t="s">
        <v>1328</v>
      </c>
      <c r="B8" s="116" t="s">
        <v>1327</v>
      </c>
      <c r="C8" s="117">
        <v>146666.67000000001</v>
      </c>
      <c r="D8" s="117">
        <v>0</v>
      </c>
      <c r="E8" s="116">
        <v>6111002</v>
      </c>
      <c r="F8" s="118" t="s">
        <v>1311</v>
      </c>
      <c r="G8" s="117">
        <v>1226666.5899999999</v>
      </c>
      <c r="H8" s="117">
        <v>0</v>
      </c>
    </row>
    <row r="9" spans="1:8" x14ac:dyDescent="0.3">
      <c r="A9" s="116" t="s">
        <v>1328</v>
      </c>
      <c r="B9" s="116" t="s">
        <v>1327</v>
      </c>
      <c r="C9" s="117">
        <v>146666.67000000001</v>
      </c>
      <c r="D9" s="117">
        <v>0</v>
      </c>
      <c r="E9" s="116">
        <v>6111001</v>
      </c>
      <c r="F9" s="118" t="s">
        <v>1325</v>
      </c>
      <c r="G9" s="117">
        <v>2596666.5000000009</v>
      </c>
      <c r="H9" s="117">
        <v>0</v>
      </c>
    </row>
    <row r="10" spans="1:8" x14ac:dyDescent="0.3">
      <c r="A10" s="116" t="s">
        <v>1328</v>
      </c>
      <c r="B10" s="116" t="s">
        <v>1327</v>
      </c>
      <c r="C10" s="117">
        <v>146666.67000000001</v>
      </c>
      <c r="D10" s="117">
        <v>0</v>
      </c>
      <c r="E10" s="116" t="s">
        <v>559</v>
      </c>
      <c r="F10" s="118" t="s">
        <v>1313</v>
      </c>
      <c r="G10" s="117">
        <v>600000</v>
      </c>
      <c r="H10" s="117">
        <v>0</v>
      </c>
    </row>
    <row r="11" spans="1:8" x14ac:dyDescent="0.3">
      <c r="A11" s="116" t="s">
        <v>1328</v>
      </c>
      <c r="B11" s="116" t="s">
        <v>1327</v>
      </c>
      <c r="C11" s="117">
        <v>146666.67000000001</v>
      </c>
      <c r="D11" s="117">
        <v>0</v>
      </c>
      <c r="E11" s="116">
        <v>2151003</v>
      </c>
      <c r="F11" s="118" t="s">
        <v>1321</v>
      </c>
      <c r="G11" s="117">
        <v>0</v>
      </c>
      <c r="H11" s="117">
        <v>46000</v>
      </c>
    </row>
    <row r="12" spans="1:8" x14ac:dyDescent="0.3">
      <c r="A12" s="116" t="s">
        <v>1328</v>
      </c>
      <c r="B12" s="116" t="s">
        <v>1327</v>
      </c>
      <c r="C12" s="117">
        <v>146666.67000000001</v>
      </c>
      <c r="D12" s="117">
        <v>0</v>
      </c>
      <c r="E12" s="116">
        <v>2151002</v>
      </c>
      <c r="F12" s="118" t="s">
        <v>1323</v>
      </c>
      <c r="G12" s="117">
        <v>0</v>
      </c>
      <c r="H12" s="117">
        <v>31846.259999999984</v>
      </c>
    </row>
    <row r="13" spans="1:8" x14ac:dyDescent="0.3">
      <c r="A13" s="116" t="s">
        <v>1328</v>
      </c>
      <c r="B13" s="116" t="s">
        <v>1327</v>
      </c>
      <c r="C13" s="117">
        <v>146666.67000000001</v>
      </c>
      <c r="D13" s="117">
        <v>0</v>
      </c>
      <c r="E13" s="116">
        <v>2151001</v>
      </c>
      <c r="F13" s="118" t="s">
        <v>1319</v>
      </c>
      <c r="G13" s="117">
        <v>0</v>
      </c>
      <c r="H13" s="117">
        <v>254769.16000000015</v>
      </c>
    </row>
    <row r="14" spans="1:8" x14ac:dyDescent="0.3">
      <c r="A14" s="116" t="s">
        <v>1328</v>
      </c>
      <c r="B14" s="116" t="s">
        <v>1327</v>
      </c>
      <c r="C14" s="117">
        <v>146666.67000000001</v>
      </c>
      <c r="D14" s="117">
        <v>0</v>
      </c>
      <c r="E14" s="116" t="s">
        <v>556</v>
      </c>
      <c r="F14" s="118" t="s">
        <v>1327</v>
      </c>
      <c r="G14" s="117">
        <v>3373333.4099999992</v>
      </c>
      <c r="H14" s="117">
        <v>0</v>
      </c>
    </row>
    <row r="15" spans="1:8" x14ac:dyDescent="0.3">
      <c r="A15" s="116" t="s">
        <v>1328</v>
      </c>
      <c r="B15" s="116" t="s">
        <v>1327</v>
      </c>
      <c r="C15" s="117">
        <v>146666.67000000001</v>
      </c>
      <c r="D15" s="117">
        <v>0</v>
      </c>
      <c r="F15" s="118" t="s">
        <v>1330</v>
      </c>
    </row>
    <row r="16" spans="1:8" x14ac:dyDescent="0.3">
      <c r="A16" s="116" t="s">
        <v>1328</v>
      </c>
      <c r="B16" s="116" t="s">
        <v>1327</v>
      </c>
      <c r="C16" s="117">
        <v>146666.67000000001</v>
      </c>
      <c r="D16" s="117">
        <v>0</v>
      </c>
      <c r="F16" s="118" t="s">
        <v>1329</v>
      </c>
      <c r="G16" s="117">
        <v>16531666.5</v>
      </c>
      <c r="H16" s="117">
        <v>359282.08000000013</v>
      </c>
    </row>
    <row r="17" spans="1:8" x14ac:dyDescent="0.3">
      <c r="A17" s="116" t="s">
        <v>1328</v>
      </c>
      <c r="B17" s="116" t="s">
        <v>1327</v>
      </c>
      <c r="C17" s="117">
        <v>146666.67000000001</v>
      </c>
      <c r="D17" s="117">
        <v>0</v>
      </c>
    </row>
    <row r="18" spans="1:8" x14ac:dyDescent="0.3">
      <c r="A18" s="116" t="s">
        <v>1328</v>
      </c>
      <c r="B18" s="116" t="s">
        <v>1327</v>
      </c>
      <c r="C18" s="117">
        <v>146666.67000000001</v>
      </c>
      <c r="D18" s="117">
        <v>0</v>
      </c>
    </row>
    <row r="19" spans="1:8" x14ac:dyDescent="0.3">
      <c r="A19" s="116" t="s">
        <v>1328</v>
      </c>
      <c r="B19" s="116" t="s">
        <v>1327</v>
      </c>
      <c r="C19" s="117">
        <v>146666.67000000001</v>
      </c>
      <c r="D19" s="117">
        <v>0</v>
      </c>
      <c r="H19" s="117">
        <f>+GETPIVOTDATA("Suma de Asignación",$F$5)-GETPIVOTDATA("Suma de Deducción",$F$5)</f>
        <v>16172384.42</v>
      </c>
    </row>
    <row r="20" spans="1:8" x14ac:dyDescent="0.3">
      <c r="A20" s="116" t="s">
        <v>1328</v>
      </c>
      <c r="B20" s="116" t="s">
        <v>1327</v>
      </c>
      <c r="C20" s="117">
        <v>146666.67000000001</v>
      </c>
      <c r="D20" s="117">
        <v>0</v>
      </c>
    </row>
    <row r="21" spans="1:8" x14ac:dyDescent="0.3">
      <c r="A21" s="116" t="s">
        <v>1328</v>
      </c>
      <c r="B21" s="116" t="s">
        <v>1327</v>
      </c>
      <c r="C21" s="117">
        <v>146666.67000000001</v>
      </c>
      <c r="D21" s="117">
        <v>0</v>
      </c>
    </row>
    <row r="22" spans="1:8" x14ac:dyDescent="0.3">
      <c r="A22" s="116" t="s">
        <v>1328</v>
      </c>
      <c r="B22" s="116" t="s">
        <v>1327</v>
      </c>
      <c r="C22" s="117">
        <v>146666.67000000001</v>
      </c>
      <c r="D22" s="117">
        <v>0</v>
      </c>
    </row>
    <row r="23" spans="1:8" x14ac:dyDescent="0.3">
      <c r="A23" s="116" t="s">
        <v>1328</v>
      </c>
      <c r="B23" s="116" t="s">
        <v>1327</v>
      </c>
      <c r="C23" s="117">
        <v>146666.67000000001</v>
      </c>
      <c r="D23" s="117">
        <v>0</v>
      </c>
    </row>
    <row r="24" spans="1:8" x14ac:dyDescent="0.3">
      <c r="A24" s="116" t="s">
        <v>1328</v>
      </c>
      <c r="B24" s="116" t="s">
        <v>1327</v>
      </c>
      <c r="C24" s="117">
        <v>146666.67000000001</v>
      </c>
      <c r="D24" s="117">
        <v>0</v>
      </c>
    </row>
    <row r="25" spans="1:8" x14ac:dyDescent="0.3">
      <c r="A25" s="116" t="s">
        <v>1326</v>
      </c>
      <c r="B25" s="116" t="s">
        <v>1325</v>
      </c>
      <c r="C25" s="117">
        <v>149999.99</v>
      </c>
      <c r="D25" s="117">
        <v>0</v>
      </c>
    </row>
    <row r="26" spans="1:8" x14ac:dyDescent="0.3">
      <c r="A26" s="116" t="s">
        <v>1326</v>
      </c>
      <c r="B26" s="116" t="s">
        <v>1325</v>
      </c>
      <c r="C26" s="117">
        <v>93333.33</v>
      </c>
      <c r="D26" s="117">
        <v>0</v>
      </c>
    </row>
    <row r="27" spans="1:8" x14ac:dyDescent="0.3">
      <c r="A27" s="116" t="s">
        <v>1326</v>
      </c>
      <c r="B27" s="116" t="s">
        <v>1325</v>
      </c>
      <c r="C27" s="117">
        <v>99999.99</v>
      </c>
      <c r="D27" s="117">
        <v>0</v>
      </c>
    </row>
    <row r="28" spans="1:8" x14ac:dyDescent="0.3">
      <c r="A28" s="116" t="s">
        <v>1326</v>
      </c>
      <c r="B28" s="116" t="s">
        <v>1325</v>
      </c>
      <c r="C28" s="117">
        <v>213333.32</v>
      </c>
      <c r="D28" s="117">
        <v>0</v>
      </c>
    </row>
    <row r="29" spans="1:8" x14ac:dyDescent="0.3">
      <c r="A29" s="116" t="s">
        <v>1326</v>
      </c>
      <c r="B29" s="116" t="s">
        <v>1325</v>
      </c>
      <c r="C29" s="117">
        <v>106666.66</v>
      </c>
      <c r="D29" s="117">
        <v>0</v>
      </c>
    </row>
    <row r="30" spans="1:8" x14ac:dyDescent="0.3">
      <c r="A30" s="116" t="s">
        <v>1326</v>
      </c>
      <c r="B30" s="116" t="s">
        <v>1325</v>
      </c>
      <c r="C30" s="117">
        <v>99999.99</v>
      </c>
      <c r="D30" s="117">
        <v>0</v>
      </c>
    </row>
    <row r="31" spans="1:8" x14ac:dyDescent="0.3">
      <c r="A31" s="116" t="s">
        <v>1326</v>
      </c>
      <c r="B31" s="116" t="s">
        <v>1325</v>
      </c>
      <c r="C31" s="117">
        <v>226666.65</v>
      </c>
      <c r="D31" s="117">
        <v>0</v>
      </c>
    </row>
    <row r="32" spans="1:8" x14ac:dyDescent="0.3">
      <c r="A32" s="116" t="s">
        <v>1326</v>
      </c>
      <c r="B32" s="116" t="s">
        <v>1325</v>
      </c>
      <c r="C32" s="117">
        <v>99999.99</v>
      </c>
      <c r="D32" s="117">
        <v>0</v>
      </c>
    </row>
    <row r="33" spans="1:4" x14ac:dyDescent="0.3">
      <c r="A33" s="116" t="s">
        <v>1326</v>
      </c>
      <c r="B33" s="116" t="s">
        <v>1325</v>
      </c>
      <c r="C33" s="117">
        <v>93333.33</v>
      </c>
      <c r="D33" s="117">
        <v>0</v>
      </c>
    </row>
    <row r="34" spans="1:4" x14ac:dyDescent="0.3">
      <c r="A34" s="116" t="s">
        <v>1326</v>
      </c>
      <c r="B34" s="116" t="s">
        <v>1325</v>
      </c>
      <c r="C34" s="117">
        <v>173333.32</v>
      </c>
      <c r="D34" s="117">
        <v>0</v>
      </c>
    </row>
    <row r="35" spans="1:4" x14ac:dyDescent="0.3">
      <c r="A35" s="116" t="s">
        <v>1326</v>
      </c>
      <c r="B35" s="116" t="s">
        <v>1325</v>
      </c>
      <c r="C35" s="117">
        <v>50000</v>
      </c>
      <c r="D35" s="117">
        <v>0</v>
      </c>
    </row>
    <row r="36" spans="1:4" x14ac:dyDescent="0.3">
      <c r="A36" s="116" t="s">
        <v>1326</v>
      </c>
      <c r="B36" s="116" t="s">
        <v>1325</v>
      </c>
      <c r="C36" s="117">
        <v>99999.99</v>
      </c>
      <c r="D36" s="117">
        <v>0</v>
      </c>
    </row>
    <row r="37" spans="1:4" x14ac:dyDescent="0.3">
      <c r="A37" s="116" t="s">
        <v>1326</v>
      </c>
      <c r="B37" s="116" t="s">
        <v>1325</v>
      </c>
      <c r="C37" s="117">
        <v>149999.99</v>
      </c>
      <c r="D37" s="117">
        <v>0</v>
      </c>
    </row>
    <row r="38" spans="1:4" x14ac:dyDescent="0.3">
      <c r="A38" s="116" t="s">
        <v>1326</v>
      </c>
      <c r="B38" s="116" t="s">
        <v>1325</v>
      </c>
      <c r="C38" s="117">
        <v>199999.99</v>
      </c>
      <c r="D38" s="117">
        <v>0</v>
      </c>
    </row>
    <row r="39" spans="1:4" x14ac:dyDescent="0.3">
      <c r="A39" s="116" t="s">
        <v>1326</v>
      </c>
      <c r="B39" s="116" t="s">
        <v>1325</v>
      </c>
      <c r="C39" s="117">
        <v>50000</v>
      </c>
      <c r="D39" s="117">
        <v>0</v>
      </c>
    </row>
    <row r="40" spans="1:4" x14ac:dyDescent="0.3">
      <c r="A40" s="116" t="s">
        <v>1326</v>
      </c>
      <c r="B40" s="116" t="s">
        <v>1325</v>
      </c>
      <c r="C40" s="117">
        <v>226666.65</v>
      </c>
      <c r="D40" s="117">
        <v>0</v>
      </c>
    </row>
    <row r="41" spans="1:4" x14ac:dyDescent="0.3">
      <c r="A41" s="116" t="s">
        <v>1326</v>
      </c>
      <c r="B41" s="116" t="s">
        <v>1325</v>
      </c>
      <c r="C41" s="117">
        <v>93333.33</v>
      </c>
      <c r="D41" s="117">
        <v>0</v>
      </c>
    </row>
    <row r="42" spans="1:4" x14ac:dyDescent="0.3">
      <c r="A42" s="116" t="s">
        <v>1326</v>
      </c>
      <c r="B42" s="116" t="s">
        <v>1325</v>
      </c>
      <c r="C42" s="117">
        <v>113333.33</v>
      </c>
      <c r="D42" s="117">
        <v>0</v>
      </c>
    </row>
    <row r="43" spans="1:4" x14ac:dyDescent="0.3">
      <c r="A43" s="116" t="s">
        <v>1326</v>
      </c>
      <c r="B43" s="116" t="s">
        <v>1325</v>
      </c>
      <c r="C43" s="117">
        <v>106666.66</v>
      </c>
      <c r="D43" s="117">
        <v>0</v>
      </c>
    </row>
    <row r="44" spans="1:4" x14ac:dyDescent="0.3">
      <c r="A44" s="116" t="s">
        <v>1326</v>
      </c>
      <c r="B44" s="116" t="s">
        <v>1325</v>
      </c>
      <c r="C44" s="117">
        <v>99999.99</v>
      </c>
      <c r="D44" s="117">
        <v>0</v>
      </c>
    </row>
    <row r="45" spans="1:4" x14ac:dyDescent="0.3">
      <c r="A45" s="116" t="s">
        <v>1326</v>
      </c>
      <c r="B45" s="116" t="s">
        <v>1325</v>
      </c>
      <c r="C45" s="117">
        <v>50000</v>
      </c>
      <c r="D45" s="117">
        <v>0</v>
      </c>
    </row>
    <row r="46" spans="1:4" x14ac:dyDescent="0.3">
      <c r="A46" s="116" t="s">
        <v>1324</v>
      </c>
      <c r="B46" s="116" t="s">
        <v>1323</v>
      </c>
      <c r="C46" s="117">
        <v>0</v>
      </c>
      <c r="D46" s="117">
        <v>1384.62</v>
      </c>
    </row>
    <row r="47" spans="1:4" x14ac:dyDescent="0.3">
      <c r="A47" s="116" t="s">
        <v>1324</v>
      </c>
      <c r="B47" s="116" t="s">
        <v>1323</v>
      </c>
      <c r="C47" s="117">
        <v>0</v>
      </c>
      <c r="D47" s="117">
        <v>1384.62</v>
      </c>
    </row>
    <row r="48" spans="1:4" x14ac:dyDescent="0.3">
      <c r="A48" s="116" t="s">
        <v>1324</v>
      </c>
      <c r="B48" s="116" t="s">
        <v>1323</v>
      </c>
      <c r="C48" s="117">
        <v>0</v>
      </c>
      <c r="D48" s="117">
        <v>1384.62</v>
      </c>
    </row>
    <row r="49" spans="1:4" x14ac:dyDescent="0.3">
      <c r="A49" s="116" t="s">
        <v>1324</v>
      </c>
      <c r="B49" s="116" t="s">
        <v>1323</v>
      </c>
      <c r="C49" s="117">
        <v>0</v>
      </c>
      <c r="D49" s="117">
        <v>1384.62</v>
      </c>
    </row>
    <row r="50" spans="1:4" x14ac:dyDescent="0.3">
      <c r="A50" s="116" t="s">
        <v>1324</v>
      </c>
      <c r="B50" s="116" t="s">
        <v>1323</v>
      </c>
      <c r="C50" s="117">
        <v>0</v>
      </c>
      <c r="D50" s="117">
        <v>1384.62</v>
      </c>
    </row>
    <row r="51" spans="1:4" x14ac:dyDescent="0.3">
      <c r="A51" s="116" t="s">
        <v>1324</v>
      </c>
      <c r="B51" s="116" t="s">
        <v>1323</v>
      </c>
      <c r="C51" s="117">
        <v>0</v>
      </c>
      <c r="D51" s="117">
        <v>1384.62</v>
      </c>
    </row>
    <row r="52" spans="1:4" x14ac:dyDescent="0.3">
      <c r="A52" s="116" t="s">
        <v>1324</v>
      </c>
      <c r="B52" s="116" t="s">
        <v>1323</v>
      </c>
      <c r="C52" s="117">
        <v>0</v>
      </c>
      <c r="D52" s="117">
        <v>1384.62</v>
      </c>
    </row>
    <row r="53" spans="1:4" x14ac:dyDescent="0.3">
      <c r="A53" s="116" t="s">
        <v>1324</v>
      </c>
      <c r="B53" s="116" t="s">
        <v>1323</v>
      </c>
      <c r="C53" s="117">
        <v>0</v>
      </c>
      <c r="D53" s="117">
        <v>1384.62</v>
      </c>
    </row>
    <row r="54" spans="1:4" x14ac:dyDescent="0.3">
      <c r="A54" s="116" t="s">
        <v>1324</v>
      </c>
      <c r="B54" s="116" t="s">
        <v>1323</v>
      </c>
      <c r="C54" s="117">
        <v>0</v>
      </c>
      <c r="D54" s="117">
        <v>1384.62</v>
      </c>
    </row>
    <row r="55" spans="1:4" x14ac:dyDescent="0.3">
      <c r="A55" s="116" t="s">
        <v>1324</v>
      </c>
      <c r="B55" s="116" t="s">
        <v>1323</v>
      </c>
      <c r="C55" s="117">
        <v>0</v>
      </c>
      <c r="D55" s="117">
        <v>1384.62</v>
      </c>
    </row>
    <row r="56" spans="1:4" x14ac:dyDescent="0.3">
      <c r="A56" s="116" t="s">
        <v>1324</v>
      </c>
      <c r="B56" s="116" t="s">
        <v>1323</v>
      </c>
      <c r="C56" s="117">
        <v>0</v>
      </c>
      <c r="D56" s="117">
        <v>1384.62</v>
      </c>
    </row>
    <row r="57" spans="1:4" x14ac:dyDescent="0.3">
      <c r="A57" s="116" t="s">
        <v>1324</v>
      </c>
      <c r="B57" s="116" t="s">
        <v>1323</v>
      </c>
      <c r="C57" s="117">
        <v>0</v>
      </c>
      <c r="D57" s="117">
        <v>1384.62</v>
      </c>
    </row>
    <row r="58" spans="1:4" x14ac:dyDescent="0.3">
      <c r="A58" s="116" t="s">
        <v>1324</v>
      </c>
      <c r="B58" s="116" t="s">
        <v>1323</v>
      </c>
      <c r="C58" s="117">
        <v>0</v>
      </c>
      <c r="D58" s="117">
        <v>1384.62</v>
      </c>
    </row>
    <row r="59" spans="1:4" x14ac:dyDescent="0.3">
      <c r="A59" s="116" t="s">
        <v>1324</v>
      </c>
      <c r="B59" s="116" t="s">
        <v>1323</v>
      </c>
      <c r="C59" s="117">
        <v>0</v>
      </c>
      <c r="D59" s="117">
        <v>1384.62</v>
      </c>
    </row>
    <row r="60" spans="1:4" x14ac:dyDescent="0.3">
      <c r="A60" s="116" t="s">
        <v>1324</v>
      </c>
      <c r="B60" s="116" t="s">
        <v>1323</v>
      </c>
      <c r="C60" s="117">
        <v>0</v>
      </c>
      <c r="D60" s="117">
        <v>1384.62</v>
      </c>
    </row>
    <row r="61" spans="1:4" x14ac:dyDescent="0.3">
      <c r="A61" s="116" t="s">
        <v>1324</v>
      </c>
      <c r="B61" s="116" t="s">
        <v>1323</v>
      </c>
      <c r="C61" s="117">
        <v>0</v>
      </c>
      <c r="D61" s="117">
        <v>1384.62</v>
      </c>
    </row>
    <row r="62" spans="1:4" x14ac:dyDescent="0.3">
      <c r="A62" s="116" t="s">
        <v>1324</v>
      </c>
      <c r="B62" s="116" t="s">
        <v>1323</v>
      </c>
      <c r="C62" s="117">
        <v>0</v>
      </c>
      <c r="D62" s="117">
        <v>1384.62</v>
      </c>
    </row>
    <row r="63" spans="1:4" x14ac:dyDescent="0.3">
      <c r="A63" s="116" t="s">
        <v>1324</v>
      </c>
      <c r="B63" s="116" t="s">
        <v>1323</v>
      </c>
      <c r="C63" s="117">
        <v>0</v>
      </c>
      <c r="D63" s="117">
        <v>1384.62</v>
      </c>
    </row>
    <row r="64" spans="1:4" x14ac:dyDescent="0.3">
      <c r="A64" s="116" t="s">
        <v>1324</v>
      </c>
      <c r="B64" s="116" t="s">
        <v>1323</v>
      </c>
      <c r="C64" s="117">
        <v>0</v>
      </c>
      <c r="D64" s="117">
        <v>1384.62</v>
      </c>
    </row>
    <row r="65" spans="1:4" x14ac:dyDescent="0.3">
      <c r="A65" s="116" t="s">
        <v>1324</v>
      </c>
      <c r="B65" s="116" t="s">
        <v>1323</v>
      </c>
      <c r="C65" s="117">
        <v>0</v>
      </c>
      <c r="D65" s="117">
        <v>1384.62</v>
      </c>
    </row>
    <row r="66" spans="1:4" x14ac:dyDescent="0.3">
      <c r="A66" s="116" t="s">
        <v>1324</v>
      </c>
      <c r="B66" s="116" t="s">
        <v>1323</v>
      </c>
      <c r="C66" s="117">
        <v>0</v>
      </c>
      <c r="D66" s="117">
        <v>1384.62</v>
      </c>
    </row>
    <row r="67" spans="1:4" x14ac:dyDescent="0.3">
      <c r="A67" s="116" t="s">
        <v>1324</v>
      </c>
      <c r="B67" s="116" t="s">
        <v>1323</v>
      </c>
      <c r="C67" s="117">
        <v>0</v>
      </c>
      <c r="D67" s="117">
        <v>1384.62</v>
      </c>
    </row>
    <row r="68" spans="1:4" x14ac:dyDescent="0.3">
      <c r="A68" s="116" t="s">
        <v>1324</v>
      </c>
      <c r="B68" s="116" t="s">
        <v>1323</v>
      </c>
      <c r="C68" s="117">
        <v>0</v>
      </c>
      <c r="D68" s="117">
        <v>1384.62</v>
      </c>
    </row>
    <row r="69" spans="1:4" x14ac:dyDescent="0.3">
      <c r="A69" s="116" t="s">
        <v>1322</v>
      </c>
      <c r="B69" s="116" t="s">
        <v>1321</v>
      </c>
      <c r="C69" s="117">
        <v>0</v>
      </c>
      <c r="D69" s="117">
        <v>2000</v>
      </c>
    </row>
    <row r="70" spans="1:4" x14ac:dyDescent="0.3">
      <c r="A70" s="116" t="s">
        <v>1322</v>
      </c>
      <c r="B70" s="116" t="s">
        <v>1321</v>
      </c>
      <c r="C70" s="117">
        <v>0</v>
      </c>
      <c r="D70" s="117">
        <v>2000</v>
      </c>
    </row>
    <row r="71" spans="1:4" x14ac:dyDescent="0.3">
      <c r="A71" s="116" t="s">
        <v>1322</v>
      </c>
      <c r="B71" s="116" t="s">
        <v>1321</v>
      </c>
      <c r="C71" s="117">
        <v>0</v>
      </c>
      <c r="D71" s="117">
        <v>2000</v>
      </c>
    </row>
    <row r="72" spans="1:4" x14ac:dyDescent="0.3">
      <c r="A72" s="116" t="s">
        <v>1322</v>
      </c>
      <c r="B72" s="116" t="s">
        <v>1321</v>
      </c>
      <c r="C72" s="117">
        <v>0</v>
      </c>
      <c r="D72" s="117">
        <v>2000</v>
      </c>
    </row>
    <row r="73" spans="1:4" x14ac:dyDescent="0.3">
      <c r="A73" s="116" t="s">
        <v>1322</v>
      </c>
      <c r="B73" s="116" t="s">
        <v>1321</v>
      </c>
      <c r="C73" s="117">
        <v>0</v>
      </c>
      <c r="D73" s="117">
        <v>2000</v>
      </c>
    </row>
    <row r="74" spans="1:4" x14ac:dyDescent="0.3">
      <c r="A74" s="116" t="s">
        <v>1322</v>
      </c>
      <c r="B74" s="116" t="s">
        <v>1321</v>
      </c>
      <c r="C74" s="117">
        <v>0</v>
      </c>
      <c r="D74" s="117">
        <v>2000</v>
      </c>
    </row>
    <row r="75" spans="1:4" x14ac:dyDescent="0.3">
      <c r="A75" s="116" t="s">
        <v>1322</v>
      </c>
      <c r="B75" s="116" t="s">
        <v>1321</v>
      </c>
      <c r="C75" s="117">
        <v>0</v>
      </c>
      <c r="D75" s="117">
        <v>2000</v>
      </c>
    </row>
    <row r="76" spans="1:4" x14ac:dyDescent="0.3">
      <c r="A76" s="116" t="s">
        <v>1322</v>
      </c>
      <c r="B76" s="116" t="s">
        <v>1321</v>
      </c>
      <c r="C76" s="117">
        <v>0</v>
      </c>
      <c r="D76" s="117">
        <v>2000</v>
      </c>
    </row>
    <row r="77" spans="1:4" x14ac:dyDescent="0.3">
      <c r="A77" s="116" t="s">
        <v>1322</v>
      </c>
      <c r="B77" s="116" t="s">
        <v>1321</v>
      </c>
      <c r="C77" s="117">
        <v>0</v>
      </c>
      <c r="D77" s="117">
        <v>2000</v>
      </c>
    </row>
    <row r="78" spans="1:4" x14ac:dyDescent="0.3">
      <c r="A78" s="116" t="s">
        <v>1322</v>
      </c>
      <c r="B78" s="116" t="s">
        <v>1321</v>
      </c>
      <c r="C78" s="117">
        <v>0</v>
      </c>
      <c r="D78" s="117">
        <v>2000</v>
      </c>
    </row>
    <row r="79" spans="1:4" x14ac:dyDescent="0.3">
      <c r="A79" s="116" t="s">
        <v>1322</v>
      </c>
      <c r="B79" s="116" t="s">
        <v>1321</v>
      </c>
      <c r="C79" s="117">
        <v>0</v>
      </c>
      <c r="D79" s="117">
        <v>2000</v>
      </c>
    </row>
    <row r="80" spans="1:4" x14ac:dyDescent="0.3">
      <c r="A80" s="116" t="s">
        <v>1322</v>
      </c>
      <c r="B80" s="116" t="s">
        <v>1321</v>
      </c>
      <c r="C80" s="117">
        <v>0</v>
      </c>
      <c r="D80" s="117">
        <v>2000</v>
      </c>
    </row>
    <row r="81" spans="1:4" x14ac:dyDescent="0.3">
      <c r="A81" s="116" t="s">
        <v>1322</v>
      </c>
      <c r="B81" s="116" t="s">
        <v>1321</v>
      </c>
      <c r="C81" s="117">
        <v>0</v>
      </c>
      <c r="D81" s="117">
        <v>2000</v>
      </c>
    </row>
    <row r="82" spans="1:4" x14ac:dyDescent="0.3">
      <c r="A82" s="116" t="s">
        <v>1322</v>
      </c>
      <c r="B82" s="116" t="s">
        <v>1321</v>
      </c>
      <c r="C82" s="117">
        <v>0</v>
      </c>
      <c r="D82" s="117">
        <v>2000</v>
      </c>
    </row>
    <row r="83" spans="1:4" x14ac:dyDescent="0.3">
      <c r="A83" s="116" t="s">
        <v>1322</v>
      </c>
      <c r="B83" s="116" t="s">
        <v>1321</v>
      </c>
      <c r="C83" s="117">
        <v>0</v>
      </c>
      <c r="D83" s="117">
        <v>2000</v>
      </c>
    </row>
    <row r="84" spans="1:4" x14ac:dyDescent="0.3">
      <c r="A84" s="116" t="s">
        <v>1322</v>
      </c>
      <c r="B84" s="116" t="s">
        <v>1321</v>
      </c>
      <c r="C84" s="117">
        <v>0</v>
      </c>
      <c r="D84" s="117">
        <v>2000</v>
      </c>
    </row>
    <row r="85" spans="1:4" x14ac:dyDescent="0.3">
      <c r="A85" s="116" t="s">
        <v>1322</v>
      </c>
      <c r="B85" s="116" t="s">
        <v>1321</v>
      </c>
      <c r="C85" s="117">
        <v>0</v>
      </c>
      <c r="D85" s="117">
        <v>2000</v>
      </c>
    </row>
    <row r="86" spans="1:4" x14ac:dyDescent="0.3">
      <c r="A86" s="116" t="s">
        <v>1322</v>
      </c>
      <c r="B86" s="116" t="s">
        <v>1321</v>
      </c>
      <c r="C86" s="117">
        <v>0</v>
      </c>
      <c r="D86" s="117">
        <v>2000</v>
      </c>
    </row>
    <row r="87" spans="1:4" x14ac:dyDescent="0.3">
      <c r="A87" s="116" t="s">
        <v>1322</v>
      </c>
      <c r="B87" s="116" t="s">
        <v>1321</v>
      </c>
      <c r="C87" s="117">
        <v>0</v>
      </c>
      <c r="D87" s="117">
        <v>2000</v>
      </c>
    </row>
    <row r="88" spans="1:4" x14ac:dyDescent="0.3">
      <c r="A88" s="116" t="s">
        <v>1322</v>
      </c>
      <c r="B88" s="116" t="s">
        <v>1321</v>
      </c>
      <c r="C88" s="117">
        <v>0</v>
      </c>
      <c r="D88" s="117">
        <v>2000</v>
      </c>
    </row>
    <row r="89" spans="1:4" x14ac:dyDescent="0.3">
      <c r="A89" s="116" t="s">
        <v>1322</v>
      </c>
      <c r="B89" s="116" t="s">
        <v>1321</v>
      </c>
      <c r="C89" s="117">
        <v>0</v>
      </c>
      <c r="D89" s="117">
        <v>2000</v>
      </c>
    </row>
    <row r="90" spans="1:4" x14ac:dyDescent="0.3">
      <c r="A90" s="116" t="s">
        <v>1322</v>
      </c>
      <c r="B90" s="116" t="s">
        <v>1321</v>
      </c>
      <c r="C90" s="117">
        <v>0</v>
      </c>
      <c r="D90" s="117">
        <v>2000</v>
      </c>
    </row>
    <row r="91" spans="1:4" x14ac:dyDescent="0.3">
      <c r="A91" s="116" t="s">
        <v>1322</v>
      </c>
      <c r="B91" s="116" t="s">
        <v>1321</v>
      </c>
      <c r="C91" s="117">
        <v>0</v>
      </c>
      <c r="D91" s="117">
        <v>2000</v>
      </c>
    </row>
    <row r="92" spans="1:4" x14ac:dyDescent="0.3">
      <c r="A92" s="116" t="s">
        <v>1320</v>
      </c>
      <c r="B92" s="116" t="s">
        <v>1319</v>
      </c>
      <c r="C92" s="117">
        <v>0</v>
      </c>
      <c r="D92" s="117">
        <v>11076.92</v>
      </c>
    </row>
    <row r="93" spans="1:4" x14ac:dyDescent="0.3">
      <c r="A93" s="116" t="s">
        <v>1320</v>
      </c>
      <c r="B93" s="116" t="s">
        <v>1319</v>
      </c>
      <c r="C93" s="117">
        <v>0</v>
      </c>
      <c r="D93" s="117">
        <v>11076.92</v>
      </c>
    </row>
    <row r="94" spans="1:4" x14ac:dyDescent="0.3">
      <c r="A94" s="116" t="s">
        <v>1320</v>
      </c>
      <c r="B94" s="116" t="s">
        <v>1319</v>
      </c>
      <c r="C94" s="117">
        <v>0</v>
      </c>
      <c r="D94" s="117">
        <v>11076.92</v>
      </c>
    </row>
    <row r="95" spans="1:4" x14ac:dyDescent="0.3">
      <c r="A95" s="116" t="s">
        <v>1320</v>
      </c>
      <c r="B95" s="116" t="s">
        <v>1319</v>
      </c>
      <c r="C95" s="117">
        <v>0</v>
      </c>
      <c r="D95" s="117">
        <v>11076.92</v>
      </c>
    </row>
    <row r="96" spans="1:4" x14ac:dyDescent="0.3">
      <c r="A96" s="116" t="s">
        <v>1320</v>
      </c>
      <c r="B96" s="116" t="s">
        <v>1319</v>
      </c>
      <c r="C96" s="117">
        <v>0</v>
      </c>
      <c r="D96" s="117">
        <v>11076.92</v>
      </c>
    </row>
    <row r="97" spans="1:4" x14ac:dyDescent="0.3">
      <c r="A97" s="116" t="s">
        <v>1320</v>
      </c>
      <c r="B97" s="116" t="s">
        <v>1319</v>
      </c>
      <c r="C97" s="117">
        <v>0</v>
      </c>
      <c r="D97" s="117">
        <v>11076.92</v>
      </c>
    </row>
    <row r="98" spans="1:4" x14ac:dyDescent="0.3">
      <c r="A98" s="116" t="s">
        <v>1320</v>
      </c>
      <c r="B98" s="116" t="s">
        <v>1319</v>
      </c>
      <c r="C98" s="117">
        <v>0</v>
      </c>
      <c r="D98" s="117">
        <v>11076.92</v>
      </c>
    </row>
    <row r="99" spans="1:4" x14ac:dyDescent="0.3">
      <c r="A99" s="116" t="s">
        <v>1320</v>
      </c>
      <c r="B99" s="116" t="s">
        <v>1319</v>
      </c>
      <c r="C99" s="117">
        <v>0</v>
      </c>
      <c r="D99" s="117">
        <v>11076.92</v>
      </c>
    </row>
    <row r="100" spans="1:4" x14ac:dyDescent="0.3">
      <c r="A100" s="116" t="s">
        <v>1320</v>
      </c>
      <c r="B100" s="116" t="s">
        <v>1319</v>
      </c>
      <c r="C100" s="117">
        <v>0</v>
      </c>
      <c r="D100" s="117">
        <v>11076.92</v>
      </c>
    </row>
    <row r="101" spans="1:4" x14ac:dyDescent="0.3">
      <c r="A101" s="116" t="s">
        <v>1320</v>
      </c>
      <c r="B101" s="116" t="s">
        <v>1319</v>
      </c>
      <c r="C101" s="117">
        <v>0</v>
      </c>
      <c r="D101" s="117">
        <v>11076.92</v>
      </c>
    </row>
    <row r="102" spans="1:4" x14ac:dyDescent="0.3">
      <c r="A102" s="116" t="s">
        <v>1320</v>
      </c>
      <c r="B102" s="116" t="s">
        <v>1319</v>
      </c>
      <c r="C102" s="117">
        <v>0</v>
      </c>
      <c r="D102" s="117">
        <v>11076.92</v>
      </c>
    </row>
    <row r="103" spans="1:4" x14ac:dyDescent="0.3">
      <c r="A103" s="116" t="s">
        <v>1320</v>
      </c>
      <c r="B103" s="116" t="s">
        <v>1319</v>
      </c>
      <c r="C103" s="117">
        <v>0</v>
      </c>
      <c r="D103" s="117">
        <v>11076.92</v>
      </c>
    </row>
    <row r="104" spans="1:4" x14ac:dyDescent="0.3">
      <c r="A104" s="116" t="s">
        <v>1320</v>
      </c>
      <c r="B104" s="116" t="s">
        <v>1319</v>
      </c>
      <c r="C104" s="117">
        <v>0</v>
      </c>
      <c r="D104" s="117">
        <v>11076.92</v>
      </c>
    </row>
    <row r="105" spans="1:4" x14ac:dyDescent="0.3">
      <c r="A105" s="116" t="s">
        <v>1320</v>
      </c>
      <c r="B105" s="116" t="s">
        <v>1319</v>
      </c>
      <c r="C105" s="117">
        <v>0</v>
      </c>
      <c r="D105" s="117">
        <v>11076.92</v>
      </c>
    </row>
    <row r="106" spans="1:4" x14ac:dyDescent="0.3">
      <c r="A106" s="116" t="s">
        <v>1320</v>
      </c>
      <c r="B106" s="116" t="s">
        <v>1319</v>
      </c>
      <c r="C106" s="117">
        <v>0</v>
      </c>
      <c r="D106" s="117">
        <v>11076.92</v>
      </c>
    </row>
    <row r="107" spans="1:4" x14ac:dyDescent="0.3">
      <c r="A107" s="116" t="s">
        <v>1320</v>
      </c>
      <c r="B107" s="116" t="s">
        <v>1319</v>
      </c>
      <c r="C107" s="117">
        <v>0</v>
      </c>
      <c r="D107" s="117">
        <v>11076.92</v>
      </c>
    </row>
    <row r="108" spans="1:4" x14ac:dyDescent="0.3">
      <c r="A108" s="116" t="s">
        <v>1320</v>
      </c>
      <c r="B108" s="116" t="s">
        <v>1319</v>
      </c>
      <c r="C108" s="117">
        <v>0</v>
      </c>
      <c r="D108" s="117">
        <v>11076.92</v>
      </c>
    </row>
    <row r="109" spans="1:4" x14ac:dyDescent="0.3">
      <c r="A109" s="116" t="s">
        <v>1320</v>
      </c>
      <c r="B109" s="116" t="s">
        <v>1319</v>
      </c>
      <c r="C109" s="117">
        <v>0</v>
      </c>
      <c r="D109" s="117">
        <v>11076.92</v>
      </c>
    </row>
    <row r="110" spans="1:4" x14ac:dyDescent="0.3">
      <c r="A110" s="116" t="s">
        <v>1320</v>
      </c>
      <c r="B110" s="116" t="s">
        <v>1319</v>
      </c>
      <c r="C110" s="117">
        <v>0</v>
      </c>
      <c r="D110" s="117">
        <v>11076.92</v>
      </c>
    </row>
    <row r="111" spans="1:4" x14ac:dyDescent="0.3">
      <c r="A111" s="116" t="s">
        <v>1320</v>
      </c>
      <c r="B111" s="116" t="s">
        <v>1319</v>
      </c>
      <c r="C111" s="117">
        <v>0</v>
      </c>
      <c r="D111" s="117">
        <v>11076.92</v>
      </c>
    </row>
    <row r="112" spans="1:4" x14ac:dyDescent="0.3">
      <c r="A112" s="116" t="s">
        <v>1320</v>
      </c>
      <c r="B112" s="116" t="s">
        <v>1319</v>
      </c>
      <c r="C112" s="117">
        <v>0</v>
      </c>
      <c r="D112" s="117">
        <v>11076.92</v>
      </c>
    </row>
    <row r="113" spans="1:4" x14ac:dyDescent="0.3">
      <c r="A113" s="116" t="s">
        <v>1320</v>
      </c>
      <c r="B113" s="116" t="s">
        <v>1319</v>
      </c>
      <c r="C113" s="117">
        <v>0</v>
      </c>
      <c r="D113" s="117">
        <v>11076.92</v>
      </c>
    </row>
    <row r="114" spans="1:4" x14ac:dyDescent="0.3">
      <c r="A114" s="116" t="s">
        <v>1320</v>
      </c>
      <c r="B114" s="116" t="s">
        <v>1319</v>
      </c>
      <c r="C114" s="117">
        <v>0</v>
      </c>
      <c r="D114" s="117">
        <v>11076.92</v>
      </c>
    </row>
    <row r="115" spans="1:4" x14ac:dyDescent="0.3">
      <c r="A115" s="116" t="s">
        <v>1338</v>
      </c>
      <c r="B115" s="116" t="s">
        <v>1337</v>
      </c>
      <c r="C115" s="117">
        <v>0</v>
      </c>
      <c r="D115" s="117">
        <v>13333.33</v>
      </c>
    </row>
    <row r="116" spans="1:4" x14ac:dyDescent="0.3">
      <c r="A116" s="116" t="s">
        <v>1338</v>
      </c>
      <c r="B116" s="116" t="s">
        <v>1337</v>
      </c>
      <c r="C116" s="117">
        <v>0</v>
      </c>
      <c r="D116" s="117">
        <v>13333.33</v>
      </c>
    </row>
    <row r="117" spans="1:4" x14ac:dyDescent="0.3">
      <c r="A117" s="116" t="s">
        <v>1316</v>
      </c>
      <c r="B117" s="116" t="s">
        <v>1315</v>
      </c>
      <c r="C117" s="117">
        <v>350000</v>
      </c>
      <c r="D117" s="117">
        <v>0</v>
      </c>
    </row>
    <row r="118" spans="1:4" x14ac:dyDescent="0.3">
      <c r="A118" s="116" t="s">
        <v>1316</v>
      </c>
      <c r="B118" s="116" t="s">
        <v>1315</v>
      </c>
      <c r="C118" s="117">
        <v>300000</v>
      </c>
      <c r="D118" s="117">
        <v>0</v>
      </c>
    </row>
    <row r="119" spans="1:4" x14ac:dyDescent="0.3">
      <c r="A119" s="116" t="s">
        <v>1316</v>
      </c>
      <c r="B119" s="116" t="s">
        <v>1315</v>
      </c>
      <c r="C119" s="117">
        <v>420000</v>
      </c>
      <c r="D119" s="117">
        <v>0</v>
      </c>
    </row>
    <row r="120" spans="1:4" x14ac:dyDescent="0.3">
      <c r="A120" s="116" t="s">
        <v>1316</v>
      </c>
      <c r="B120" s="116" t="s">
        <v>1315</v>
      </c>
      <c r="C120" s="117">
        <v>420000</v>
      </c>
      <c r="D120" s="117">
        <v>0</v>
      </c>
    </row>
    <row r="121" spans="1:4" x14ac:dyDescent="0.3">
      <c r="A121" s="116" t="s">
        <v>1316</v>
      </c>
      <c r="B121" s="116" t="s">
        <v>1315</v>
      </c>
      <c r="C121" s="117">
        <v>540000</v>
      </c>
      <c r="D121" s="117">
        <v>0</v>
      </c>
    </row>
    <row r="122" spans="1:4" x14ac:dyDescent="0.3">
      <c r="A122" s="116" t="s">
        <v>1316</v>
      </c>
      <c r="B122" s="116" t="s">
        <v>1315</v>
      </c>
      <c r="C122" s="117">
        <v>480000</v>
      </c>
      <c r="D122" s="117">
        <v>0</v>
      </c>
    </row>
    <row r="123" spans="1:4" x14ac:dyDescent="0.3">
      <c r="A123" s="116" t="s">
        <v>1316</v>
      </c>
      <c r="B123" s="116" t="s">
        <v>1315</v>
      </c>
      <c r="C123" s="117">
        <v>480000</v>
      </c>
      <c r="D123" s="117">
        <v>0</v>
      </c>
    </row>
    <row r="124" spans="1:4" x14ac:dyDescent="0.3">
      <c r="A124" s="116" t="s">
        <v>1316</v>
      </c>
      <c r="B124" s="116" t="s">
        <v>1315</v>
      </c>
      <c r="C124" s="117">
        <v>385000</v>
      </c>
      <c r="D124" s="117">
        <v>0</v>
      </c>
    </row>
    <row r="125" spans="1:4" x14ac:dyDescent="0.3">
      <c r="A125" s="116" t="s">
        <v>1316</v>
      </c>
      <c r="B125" s="116" t="s">
        <v>1315</v>
      </c>
      <c r="C125" s="117">
        <v>540000</v>
      </c>
      <c r="D125" s="117">
        <v>0</v>
      </c>
    </row>
    <row r="126" spans="1:4" x14ac:dyDescent="0.3">
      <c r="A126" s="116" t="s">
        <v>1316</v>
      </c>
      <c r="B126" s="116" t="s">
        <v>1315</v>
      </c>
      <c r="C126" s="117">
        <v>420000</v>
      </c>
      <c r="D126" s="117">
        <v>0</v>
      </c>
    </row>
    <row r="127" spans="1:4" x14ac:dyDescent="0.3">
      <c r="A127" s="116" t="s">
        <v>1316</v>
      </c>
      <c r="B127" s="116" t="s">
        <v>1315</v>
      </c>
      <c r="C127" s="117">
        <v>360000</v>
      </c>
      <c r="D127" s="117">
        <v>0</v>
      </c>
    </row>
    <row r="128" spans="1:4" x14ac:dyDescent="0.3">
      <c r="A128" s="116" t="s">
        <v>1316</v>
      </c>
      <c r="B128" s="116" t="s">
        <v>1315</v>
      </c>
      <c r="C128" s="117">
        <v>300000</v>
      </c>
      <c r="D128" s="117">
        <v>0</v>
      </c>
    </row>
    <row r="129" spans="1:4" x14ac:dyDescent="0.3">
      <c r="A129" s="116" t="s">
        <v>1316</v>
      </c>
      <c r="B129" s="116" t="s">
        <v>1315</v>
      </c>
      <c r="C129" s="117">
        <v>350000</v>
      </c>
      <c r="D129" s="117">
        <v>0</v>
      </c>
    </row>
    <row r="130" spans="1:4" x14ac:dyDescent="0.3">
      <c r="A130" s="116" t="s">
        <v>1316</v>
      </c>
      <c r="B130" s="116" t="s">
        <v>1315</v>
      </c>
      <c r="C130" s="117">
        <v>420000</v>
      </c>
      <c r="D130" s="117">
        <v>0</v>
      </c>
    </row>
    <row r="131" spans="1:4" x14ac:dyDescent="0.3">
      <c r="A131" s="116" t="s">
        <v>1316</v>
      </c>
      <c r="B131" s="116" t="s">
        <v>1315</v>
      </c>
      <c r="C131" s="117">
        <v>350000</v>
      </c>
      <c r="D131" s="117">
        <v>0</v>
      </c>
    </row>
    <row r="132" spans="1:4" x14ac:dyDescent="0.3">
      <c r="A132" s="116" t="s">
        <v>1316</v>
      </c>
      <c r="B132" s="116" t="s">
        <v>1315</v>
      </c>
      <c r="C132" s="117">
        <v>420000</v>
      </c>
      <c r="D132" s="117">
        <v>0</v>
      </c>
    </row>
    <row r="133" spans="1:4" x14ac:dyDescent="0.3">
      <c r="A133" s="116" t="s">
        <v>1316</v>
      </c>
      <c r="B133" s="116" t="s">
        <v>1315</v>
      </c>
      <c r="C133" s="117">
        <v>540000</v>
      </c>
      <c r="D133" s="117">
        <v>0</v>
      </c>
    </row>
    <row r="134" spans="1:4" x14ac:dyDescent="0.3">
      <c r="A134" s="116" t="s">
        <v>1316</v>
      </c>
      <c r="B134" s="116" t="s">
        <v>1315</v>
      </c>
      <c r="C134" s="117">
        <v>300000</v>
      </c>
      <c r="D134" s="117">
        <v>0</v>
      </c>
    </row>
    <row r="135" spans="1:4" x14ac:dyDescent="0.3">
      <c r="A135" s="116" t="s">
        <v>1316</v>
      </c>
      <c r="B135" s="116" t="s">
        <v>1315</v>
      </c>
      <c r="C135" s="117">
        <v>540000</v>
      </c>
      <c r="D135" s="117">
        <v>0</v>
      </c>
    </row>
    <row r="136" spans="1:4" x14ac:dyDescent="0.3">
      <c r="A136" s="116" t="s">
        <v>1316</v>
      </c>
      <c r="B136" s="116" t="s">
        <v>1315</v>
      </c>
      <c r="C136" s="117">
        <v>400000</v>
      </c>
      <c r="D136" s="117">
        <v>0</v>
      </c>
    </row>
    <row r="137" spans="1:4" x14ac:dyDescent="0.3">
      <c r="A137" s="116" t="s">
        <v>1316</v>
      </c>
      <c r="B137" s="116" t="s">
        <v>1315</v>
      </c>
      <c r="C137" s="117">
        <v>420000</v>
      </c>
      <c r="D137" s="117">
        <v>0</v>
      </c>
    </row>
    <row r="138" spans="1:4" x14ac:dyDescent="0.3">
      <c r="A138" s="116" t="s">
        <v>1314</v>
      </c>
      <c r="B138" s="116" t="s">
        <v>1313</v>
      </c>
      <c r="C138" s="117">
        <v>40000</v>
      </c>
      <c r="D138" s="117">
        <v>0</v>
      </c>
    </row>
    <row r="139" spans="1:4" x14ac:dyDescent="0.3">
      <c r="A139" s="116" t="s">
        <v>1314</v>
      </c>
      <c r="B139" s="116" t="s">
        <v>1313</v>
      </c>
      <c r="C139" s="117">
        <v>40000</v>
      </c>
      <c r="D139" s="117">
        <v>0</v>
      </c>
    </row>
    <row r="140" spans="1:4" x14ac:dyDescent="0.3">
      <c r="A140" s="116" t="s">
        <v>1314</v>
      </c>
      <c r="B140" s="116" t="s">
        <v>1313</v>
      </c>
      <c r="C140" s="117">
        <v>40000</v>
      </c>
      <c r="D140" s="117">
        <v>0</v>
      </c>
    </row>
    <row r="141" spans="1:4" x14ac:dyDescent="0.3">
      <c r="A141" s="116" t="s">
        <v>1314</v>
      </c>
      <c r="B141" s="116" t="s">
        <v>1313</v>
      </c>
      <c r="C141" s="117">
        <v>40000</v>
      </c>
      <c r="D141" s="117">
        <v>0</v>
      </c>
    </row>
    <row r="142" spans="1:4" x14ac:dyDescent="0.3">
      <c r="A142" s="116" t="s">
        <v>1314</v>
      </c>
      <c r="B142" s="116" t="s">
        <v>1313</v>
      </c>
      <c r="C142" s="117">
        <v>40000</v>
      </c>
      <c r="D142" s="117">
        <v>0</v>
      </c>
    </row>
    <row r="143" spans="1:4" x14ac:dyDescent="0.3">
      <c r="A143" s="116" t="s">
        <v>1314</v>
      </c>
      <c r="B143" s="116" t="s">
        <v>1313</v>
      </c>
      <c r="C143" s="117">
        <v>20000</v>
      </c>
      <c r="D143" s="117">
        <v>0</v>
      </c>
    </row>
    <row r="144" spans="1:4" x14ac:dyDescent="0.3">
      <c r="A144" s="116" t="s">
        <v>1314</v>
      </c>
      <c r="B144" s="116" t="s">
        <v>1313</v>
      </c>
      <c r="C144" s="117">
        <v>40000</v>
      </c>
      <c r="D144" s="117">
        <v>0</v>
      </c>
    </row>
    <row r="145" spans="1:4" x14ac:dyDescent="0.3">
      <c r="A145" s="116" t="s">
        <v>1314</v>
      </c>
      <c r="B145" s="116" t="s">
        <v>1313</v>
      </c>
      <c r="C145" s="117">
        <v>40000</v>
      </c>
      <c r="D145" s="117">
        <v>0</v>
      </c>
    </row>
    <row r="146" spans="1:4" x14ac:dyDescent="0.3">
      <c r="A146" s="116" t="s">
        <v>1314</v>
      </c>
      <c r="B146" s="116" t="s">
        <v>1313</v>
      </c>
      <c r="C146" s="117">
        <v>40000</v>
      </c>
      <c r="D146" s="117">
        <v>0</v>
      </c>
    </row>
    <row r="147" spans="1:4" x14ac:dyDescent="0.3">
      <c r="A147" s="116" t="s">
        <v>1314</v>
      </c>
      <c r="B147" s="116" t="s">
        <v>1313</v>
      </c>
      <c r="C147" s="117">
        <v>40000</v>
      </c>
      <c r="D147" s="117">
        <v>0</v>
      </c>
    </row>
    <row r="148" spans="1:4" x14ac:dyDescent="0.3">
      <c r="A148" s="116" t="s">
        <v>1314</v>
      </c>
      <c r="B148" s="116" t="s">
        <v>1313</v>
      </c>
      <c r="C148" s="117">
        <v>40000</v>
      </c>
      <c r="D148" s="117">
        <v>0</v>
      </c>
    </row>
    <row r="149" spans="1:4" x14ac:dyDescent="0.3">
      <c r="A149" s="116" t="s">
        <v>1314</v>
      </c>
      <c r="B149" s="116" t="s">
        <v>1313</v>
      </c>
      <c r="C149" s="117">
        <v>40000</v>
      </c>
      <c r="D149" s="117">
        <v>0</v>
      </c>
    </row>
    <row r="150" spans="1:4" x14ac:dyDescent="0.3">
      <c r="A150" s="116" t="s">
        <v>1314</v>
      </c>
      <c r="B150" s="116" t="s">
        <v>1313</v>
      </c>
      <c r="C150" s="117">
        <v>40000</v>
      </c>
      <c r="D150" s="117">
        <v>0</v>
      </c>
    </row>
    <row r="151" spans="1:4" x14ac:dyDescent="0.3">
      <c r="A151" s="116" t="s">
        <v>1314</v>
      </c>
      <c r="B151" s="116" t="s">
        <v>1313</v>
      </c>
      <c r="C151" s="117">
        <v>40000</v>
      </c>
      <c r="D151" s="117">
        <v>0</v>
      </c>
    </row>
    <row r="152" spans="1:4" x14ac:dyDescent="0.3">
      <c r="A152" s="116" t="s">
        <v>1314</v>
      </c>
      <c r="B152" s="116" t="s">
        <v>1313</v>
      </c>
      <c r="C152" s="117">
        <v>40000</v>
      </c>
      <c r="D152" s="117">
        <v>0</v>
      </c>
    </row>
    <row r="153" spans="1:4" x14ac:dyDescent="0.3">
      <c r="A153" s="116" t="s">
        <v>1314</v>
      </c>
      <c r="B153" s="116" t="s">
        <v>1313</v>
      </c>
      <c r="C153" s="117">
        <v>20000</v>
      </c>
      <c r="D153" s="117">
        <v>0</v>
      </c>
    </row>
    <row r="154" spans="1:4" x14ac:dyDescent="0.3">
      <c r="A154" s="116" t="s">
        <v>1312</v>
      </c>
      <c r="B154" s="116" t="s">
        <v>1311</v>
      </c>
      <c r="C154" s="117">
        <v>53333.33</v>
      </c>
      <c r="D154" s="117">
        <v>0</v>
      </c>
    </row>
    <row r="155" spans="1:4" x14ac:dyDescent="0.3">
      <c r="A155" s="116" t="s">
        <v>1312</v>
      </c>
      <c r="B155" s="116" t="s">
        <v>1311</v>
      </c>
      <c r="C155" s="117">
        <v>53333.33</v>
      </c>
      <c r="D155" s="117">
        <v>0</v>
      </c>
    </row>
    <row r="156" spans="1:4" x14ac:dyDescent="0.3">
      <c r="A156" s="116" t="s">
        <v>1312</v>
      </c>
      <c r="B156" s="116" t="s">
        <v>1311</v>
      </c>
      <c r="C156" s="117">
        <v>53333.33</v>
      </c>
      <c r="D156" s="117">
        <v>0</v>
      </c>
    </row>
    <row r="157" spans="1:4" x14ac:dyDescent="0.3">
      <c r="A157" s="116" t="s">
        <v>1312</v>
      </c>
      <c r="B157" s="116" t="s">
        <v>1311</v>
      </c>
      <c r="C157" s="117">
        <v>53333.33</v>
      </c>
      <c r="D157" s="117">
        <v>0</v>
      </c>
    </row>
    <row r="158" spans="1:4" x14ac:dyDescent="0.3">
      <c r="A158" s="116" t="s">
        <v>1312</v>
      </c>
      <c r="B158" s="116" t="s">
        <v>1311</v>
      </c>
      <c r="C158" s="117">
        <v>53333.33</v>
      </c>
      <c r="D158" s="117">
        <v>0</v>
      </c>
    </row>
    <row r="159" spans="1:4" x14ac:dyDescent="0.3">
      <c r="A159" s="116" t="s">
        <v>1312</v>
      </c>
      <c r="B159" s="116" t="s">
        <v>1311</v>
      </c>
      <c r="C159" s="117">
        <v>53333.33</v>
      </c>
      <c r="D159" s="117">
        <v>0</v>
      </c>
    </row>
    <row r="160" spans="1:4" x14ac:dyDescent="0.3">
      <c r="A160" s="116" t="s">
        <v>1312</v>
      </c>
      <c r="B160" s="116" t="s">
        <v>1311</v>
      </c>
      <c r="C160" s="117">
        <v>53333.33</v>
      </c>
      <c r="D160" s="117">
        <v>0</v>
      </c>
    </row>
    <row r="161" spans="1:4" x14ac:dyDescent="0.3">
      <c r="A161" s="116" t="s">
        <v>1312</v>
      </c>
      <c r="B161" s="116" t="s">
        <v>1311</v>
      </c>
      <c r="C161" s="117">
        <v>53333.33</v>
      </c>
      <c r="D161" s="117">
        <v>0</v>
      </c>
    </row>
    <row r="162" spans="1:4" x14ac:dyDescent="0.3">
      <c r="A162" s="116" t="s">
        <v>1312</v>
      </c>
      <c r="B162" s="116" t="s">
        <v>1311</v>
      </c>
      <c r="C162" s="117">
        <v>53333.33</v>
      </c>
      <c r="D162" s="117">
        <v>0</v>
      </c>
    </row>
    <row r="163" spans="1:4" x14ac:dyDescent="0.3">
      <c r="A163" s="116" t="s">
        <v>1312</v>
      </c>
      <c r="B163" s="116" t="s">
        <v>1311</v>
      </c>
      <c r="C163" s="117">
        <v>53333.33</v>
      </c>
      <c r="D163" s="117">
        <v>0</v>
      </c>
    </row>
    <row r="164" spans="1:4" x14ac:dyDescent="0.3">
      <c r="A164" s="116" t="s">
        <v>1312</v>
      </c>
      <c r="B164" s="116" t="s">
        <v>1311</v>
      </c>
      <c r="C164" s="117">
        <v>53333.33</v>
      </c>
      <c r="D164" s="117">
        <v>0</v>
      </c>
    </row>
    <row r="165" spans="1:4" x14ac:dyDescent="0.3">
      <c r="A165" s="116" t="s">
        <v>1312</v>
      </c>
      <c r="B165" s="116" t="s">
        <v>1311</v>
      </c>
      <c r="C165" s="117">
        <v>53333.33</v>
      </c>
      <c r="D165" s="117">
        <v>0</v>
      </c>
    </row>
    <row r="166" spans="1:4" x14ac:dyDescent="0.3">
      <c r="A166" s="116" t="s">
        <v>1312</v>
      </c>
      <c r="B166" s="116" t="s">
        <v>1311</v>
      </c>
      <c r="C166" s="117">
        <v>53333.33</v>
      </c>
      <c r="D166" s="117">
        <v>0</v>
      </c>
    </row>
    <row r="167" spans="1:4" x14ac:dyDescent="0.3">
      <c r="A167" s="116" t="s">
        <v>1312</v>
      </c>
      <c r="B167" s="116" t="s">
        <v>1311</v>
      </c>
      <c r="C167" s="117">
        <v>53333.33</v>
      </c>
      <c r="D167" s="117">
        <v>0</v>
      </c>
    </row>
    <row r="168" spans="1:4" x14ac:dyDescent="0.3">
      <c r="A168" s="116" t="s">
        <v>1312</v>
      </c>
      <c r="B168" s="116" t="s">
        <v>1311</v>
      </c>
      <c r="C168" s="117">
        <v>53333.33</v>
      </c>
      <c r="D168" s="117">
        <v>0</v>
      </c>
    </row>
    <row r="169" spans="1:4" x14ac:dyDescent="0.3">
      <c r="A169" s="116" t="s">
        <v>1312</v>
      </c>
      <c r="B169" s="116" t="s">
        <v>1311</v>
      </c>
      <c r="C169" s="117">
        <v>53333.33</v>
      </c>
      <c r="D169" s="117">
        <v>0</v>
      </c>
    </row>
    <row r="170" spans="1:4" x14ac:dyDescent="0.3">
      <c r="A170" s="116" t="s">
        <v>1312</v>
      </c>
      <c r="B170" s="116" t="s">
        <v>1311</v>
      </c>
      <c r="C170" s="117">
        <v>53333.33</v>
      </c>
      <c r="D170" s="117">
        <v>0</v>
      </c>
    </row>
    <row r="171" spans="1:4" x14ac:dyDescent="0.3">
      <c r="A171" s="116" t="s">
        <v>1312</v>
      </c>
      <c r="B171" s="116" t="s">
        <v>1311</v>
      </c>
      <c r="C171" s="117">
        <v>53333.33</v>
      </c>
      <c r="D171" s="117">
        <v>0</v>
      </c>
    </row>
    <row r="172" spans="1:4" x14ac:dyDescent="0.3">
      <c r="A172" s="116" t="s">
        <v>1312</v>
      </c>
      <c r="B172" s="116" t="s">
        <v>1311</v>
      </c>
      <c r="C172" s="117">
        <v>53333.33</v>
      </c>
      <c r="D172" s="117">
        <v>0</v>
      </c>
    </row>
    <row r="173" spans="1:4" x14ac:dyDescent="0.3">
      <c r="A173" s="116" t="s">
        <v>1312</v>
      </c>
      <c r="B173" s="116" t="s">
        <v>1311</v>
      </c>
      <c r="C173" s="117">
        <v>53333.33</v>
      </c>
      <c r="D173" s="117">
        <v>0</v>
      </c>
    </row>
    <row r="174" spans="1:4" x14ac:dyDescent="0.3">
      <c r="A174" s="116" t="s">
        <v>1312</v>
      </c>
      <c r="B174" s="116" t="s">
        <v>1311</v>
      </c>
      <c r="C174" s="117">
        <v>53333.33</v>
      </c>
      <c r="D174" s="117">
        <v>0</v>
      </c>
    </row>
    <row r="175" spans="1:4" x14ac:dyDescent="0.3">
      <c r="A175" s="116" t="s">
        <v>1312</v>
      </c>
      <c r="B175" s="116" t="s">
        <v>1311</v>
      </c>
      <c r="C175" s="117">
        <v>53333.33</v>
      </c>
      <c r="D175" s="117">
        <v>0</v>
      </c>
    </row>
    <row r="176" spans="1:4" x14ac:dyDescent="0.3">
      <c r="A176" s="116" t="s">
        <v>1312</v>
      </c>
      <c r="B176" s="116" t="s">
        <v>1311</v>
      </c>
      <c r="C176" s="117">
        <v>53333.33</v>
      </c>
      <c r="D176" s="117">
        <v>0</v>
      </c>
    </row>
    <row r="177" spans="3:4" x14ac:dyDescent="0.3">
      <c r="C177" s="116"/>
      <c r="D177" s="116"/>
    </row>
    <row r="178" spans="3:4" x14ac:dyDescent="0.3">
      <c r="C178" s="116"/>
      <c r="D178" s="116"/>
    </row>
    <row r="179" spans="3:4" x14ac:dyDescent="0.3">
      <c r="C179" s="116"/>
      <c r="D179" s="116"/>
    </row>
    <row r="180" spans="3:4" x14ac:dyDescent="0.3">
      <c r="C180" s="116"/>
      <c r="D180" s="116"/>
    </row>
    <row r="181" spans="3:4" x14ac:dyDescent="0.3">
      <c r="C181" s="116"/>
      <c r="D181" s="116"/>
    </row>
    <row r="182" spans="3:4" x14ac:dyDescent="0.3">
      <c r="C182" s="116"/>
      <c r="D182" s="116"/>
    </row>
    <row r="183" spans="3:4" x14ac:dyDescent="0.3">
      <c r="C183" s="116"/>
      <c r="D183" s="116"/>
    </row>
    <row r="184" spans="3:4" x14ac:dyDescent="0.3">
      <c r="C184" s="116"/>
      <c r="D184" s="116"/>
    </row>
    <row r="185" spans="3:4" x14ac:dyDescent="0.3">
      <c r="C185" s="116"/>
      <c r="D185" s="116"/>
    </row>
    <row r="186" spans="3:4" x14ac:dyDescent="0.3">
      <c r="C186" s="116"/>
      <c r="D186" s="116"/>
    </row>
    <row r="187" spans="3:4" x14ac:dyDescent="0.3">
      <c r="C187" s="116"/>
      <c r="D187" s="116"/>
    </row>
    <row r="188" spans="3:4" x14ac:dyDescent="0.3">
      <c r="C188" s="116"/>
      <c r="D188" s="116"/>
    </row>
    <row r="189" spans="3:4" x14ac:dyDescent="0.3">
      <c r="C189" s="116"/>
      <c r="D189" s="116"/>
    </row>
    <row r="190" spans="3:4" x14ac:dyDescent="0.3">
      <c r="C190" s="116"/>
      <c r="D190" s="116"/>
    </row>
    <row r="191" spans="3:4" x14ac:dyDescent="0.3">
      <c r="C191" s="116"/>
      <c r="D191" s="116"/>
    </row>
    <row r="192" spans="3:4" x14ac:dyDescent="0.3">
      <c r="C192" s="116"/>
      <c r="D192" s="116"/>
    </row>
    <row r="193" spans="3:4" x14ac:dyDescent="0.3">
      <c r="C193" s="116"/>
      <c r="D193" s="116"/>
    </row>
    <row r="194" spans="3:4" x14ac:dyDescent="0.3">
      <c r="C194" s="116"/>
      <c r="D194" s="116"/>
    </row>
    <row r="195" spans="3:4" x14ac:dyDescent="0.3">
      <c r="C195" s="116"/>
      <c r="D195" s="116"/>
    </row>
    <row r="196" spans="3:4" x14ac:dyDescent="0.3">
      <c r="C196" s="116"/>
      <c r="D196" s="116"/>
    </row>
    <row r="197" spans="3:4" x14ac:dyDescent="0.3">
      <c r="C197" s="116"/>
      <c r="D197" s="116"/>
    </row>
    <row r="198" spans="3:4" x14ac:dyDescent="0.3">
      <c r="C198" s="116"/>
      <c r="D198" s="116"/>
    </row>
    <row r="199" spans="3:4" x14ac:dyDescent="0.3">
      <c r="C199" s="116"/>
      <c r="D199" s="116"/>
    </row>
    <row r="200" spans="3:4" x14ac:dyDescent="0.3">
      <c r="C200" s="116"/>
      <c r="D200" s="116"/>
    </row>
    <row r="201" spans="3:4" x14ac:dyDescent="0.3">
      <c r="C201" s="116"/>
      <c r="D201" s="116"/>
    </row>
    <row r="202" spans="3:4" x14ac:dyDescent="0.3">
      <c r="C202" s="116"/>
      <c r="D202" s="116"/>
    </row>
    <row r="203" spans="3:4" x14ac:dyDescent="0.3">
      <c r="C203" s="116"/>
      <c r="D203" s="116"/>
    </row>
    <row r="204" spans="3:4" x14ac:dyDescent="0.3">
      <c r="C204" s="116"/>
      <c r="D204" s="116"/>
    </row>
    <row r="205" spans="3:4" x14ac:dyDescent="0.3">
      <c r="C205" s="116"/>
      <c r="D205" s="116"/>
    </row>
    <row r="206" spans="3:4" x14ac:dyDescent="0.3">
      <c r="C206" s="116"/>
      <c r="D206" s="116"/>
    </row>
    <row r="207" spans="3:4" x14ac:dyDescent="0.3">
      <c r="C207" s="116"/>
      <c r="D207" s="116"/>
    </row>
    <row r="208" spans="3:4" x14ac:dyDescent="0.3">
      <c r="C208" s="116"/>
      <c r="D208" s="120"/>
    </row>
    <row r="209" spans="3:4" x14ac:dyDescent="0.3">
      <c r="C209" s="116"/>
      <c r="D209" s="116"/>
    </row>
    <row r="210" spans="3:4" x14ac:dyDescent="0.3">
      <c r="C210" s="116"/>
      <c r="D210" s="116"/>
    </row>
    <row r="211" spans="3:4" x14ac:dyDescent="0.3">
      <c r="C211" s="116"/>
      <c r="D211" s="116"/>
    </row>
    <row r="212" spans="3:4" x14ac:dyDescent="0.3">
      <c r="C212" s="116"/>
      <c r="D212" s="116"/>
    </row>
    <row r="213" spans="3:4" x14ac:dyDescent="0.3">
      <c r="C213" s="116"/>
      <c r="D213" s="116"/>
    </row>
    <row r="214" spans="3:4" x14ac:dyDescent="0.3">
      <c r="C214" s="116"/>
      <c r="D214" s="116"/>
    </row>
    <row r="215" spans="3:4" x14ac:dyDescent="0.3">
      <c r="C215" s="116"/>
      <c r="D215" s="116"/>
    </row>
    <row r="216" spans="3:4" x14ac:dyDescent="0.3">
      <c r="C216" s="116"/>
      <c r="D216" s="116"/>
    </row>
    <row r="217" spans="3:4" x14ac:dyDescent="0.3">
      <c r="C217" s="116"/>
      <c r="D217" s="116"/>
    </row>
    <row r="218" spans="3:4" x14ac:dyDescent="0.3">
      <c r="C218" s="116"/>
      <c r="D218" s="116"/>
    </row>
    <row r="219" spans="3:4" x14ac:dyDescent="0.3">
      <c r="C219" s="116"/>
      <c r="D219" s="116"/>
    </row>
    <row r="220" spans="3:4" x14ac:dyDescent="0.3">
      <c r="C220" s="116"/>
      <c r="D220" s="116"/>
    </row>
    <row r="221" spans="3:4" x14ac:dyDescent="0.3">
      <c r="C221" s="116"/>
      <c r="D221" s="116"/>
    </row>
    <row r="222" spans="3:4" x14ac:dyDescent="0.3">
      <c r="C222" s="116"/>
      <c r="D222" s="116"/>
    </row>
    <row r="223" spans="3:4" x14ac:dyDescent="0.3">
      <c r="C223" s="116"/>
      <c r="D223" s="116"/>
    </row>
    <row r="224" spans="3:4" x14ac:dyDescent="0.3">
      <c r="C224" s="116"/>
      <c r="D224" s="116"/>
    </row>
    <row r="225" spans="3:4" x14ac:dyDescent="0.3">
      <c r="C225" s="116"/>
      <c r="D225" s="116"/>
    </row>
    <row r="226" spans="3:4" x14ac:dyDescent="0.3">
      <c r="C226" s="116"/>
      <c r="D226" s="116"/>
    </row>
    <row r="227" spans="3:4" x14ac:dyDescent="0.3">
      <c r="C227" s="116"/>
      <c r="D227" s="116"/>
    </row>
    <row r="228" spans="3:4" x14ac:dyDescent="0.3">
      <c r="C228" s="116"/>
      <c r="D228" s="116"/>
    </row>
    <row r="229" spans="3:4" x14ac:dyDescent="0.3">
      <c r="C229" s="116"/>
      <c r="D229" s="116"/>
    </row>
    <row r="230" spans="3:4" x14ac:dyDescent="0.3">
      <c r="C230" s="116"/>
      <c r="D230" s="116"/>
    </row>
    <row r="231" spans="3:4" x14ac:dyDescent="0.3">
      <c r="C231" s="116"/>
      <c r="D231" s="116"/>
    </row>
    <row r="232" spans="3:4" x14ac:dyDescent="0.3">
      <c r="C232" s="116"/>
      <c r="D232" s="116"/>
    </row>
    <row r="233" spans="3:4" x14ac:dyDescent="0.3">
      <c r="C233" s="116"/>
      <c r="D233" s="116"/>
    </row>
    <row r="234" spans="3:4" x14ac:dyDescent="0.3">
      <c r="C234" s="116"/>
      <c r="D234" s="116"/>
    </row>
    <row r="235" spans="3:4" x14ac:dyDescent="0.3">
      <c r="C235" s="116"/>
      <c r="D235" s="116"/>
    </row>
    <row r="236" spans="3:4" x14ac:dyDescent="0.3">
      <c r="C236" s="116"/>
      <c r="D236" s="116"/>
    </row>
    <row r="237" spans="3:4" x14ac:dyDescent="0.3">
      <c r="C237" s="116"/>
      <c r="D237" s="116"/>
    </row>
    <row r="238" spans="3:4" x14ac:dyDescent="0.3">
      <c r="C238" s="116"/>
      <c r="D238" s="116"/>
    </row>
    <row r="239" spans="3:4" x14ac:dyDescent="0.3">
      <c r="C239" s="116"/>
      <c r="D239" s="116"/>
    </row>
    <row r="240" spans="3:4" x14ac:dyDescent="0.3">
      <c r="C240" s="116"/>
      <c r="D240" s="116"/>
    </row>
    <row r="241" spans="3:4" x14ac:dyDescent="0.3">
      <c r="C241" s="116"/>
      <c r="D241" s="116"/>
    </row>
    <row r="242" spans="3:4" x14ac:dyDescent="0.3">
      <c r="C242" s="116"/>
      <c r="D242" s="116"/>
    </row>
    <row r="243" spans="3:4" x14ac:dyDescent="0.3">
      <c r="C243" s="116"/>
      <c r="D243" s="116"/>
    </row>
    <row r="244" spans="3:4" x14ac:dyDescent="0.3">
      <c r="C244" s="116"/>
      <c r="D244" s="116"/>
    </row>
    <row r="245" spans="3:4" x14ac:dyDescent="0.3">
      <c r="C245" s="116"/>
      <c r="D245" s="116"/>
    </row>
    <row r="246" spans="3:4" x14ac:dyDescent="0.3">
      <c r="C246" s="116"/>
      <c r="D246" s="116"/>
    </row>
    <row r="247" spans="3:4" x14ac:dyDescent="0.3">
      <c r="C247" s="116"/>
      <c r="D247" s="116"/>
    </row>
    <row r="248" spans="3:4" x14ac:dyDescent="0.3">
      <c r="C248" s="116"/>
      <c r="D248" s="116"/>
    </row>
    <row r="249" spans="3:4" x14ac:dyDescent="0.3">
      <c r="C249" s="116"/>
      <c r="D249" s="116"/>
    </row>
    <row r="250" spans="3:4" x14ac:dyDescent="0.3">
      <c r="C250" s="116"/>
      <c r="D250" s="116"/>
    </row>
    <row r="251" spans="3:4" x14ac:dyDescent="0.3">
      <c r="C251" s="116"/>
      <c r="D251" s="120"/>
    </row>
    <row r="252" spans="3:4" x14ac:dyDescent="0.3">
      <c r="C252" s="116"/>
      <c r="D252" s="116"/>
    </row>
    <row r="253" spans="3:4" x14ac:dyDescent="0.3">
      <c r="C253" s="116"/>
      <c r="D253" s="116"/>
    </row>
    <row r="254" spans="3:4" x14ac:dyDescent="0.3">
      <c r="C254" s="116"/>
      <c r="D254" s="116"/>
    </row>
    <row r="255" spans="3:4" x14ac:dyDescent="0.3">
      <c r="C255" s="116"/>
      <c r="D255" s="116"/>
    </row>
    <row r="256" spans="3:4" x14ac:dyDescent="0.3">
      <c r="C256" s="116"/>
      <c r="D256" s="116"/>
    </row>
    <row r="257" spans="3:4" x14ac:dyDescent="0.3">
      <c r="C257" s="116"/>
      <c r="D257" s="116"/>
    </row>
    <row r="258" spans="3:4" x14ac:dyDescent="0.3">
      <c r="C258" s="116"/>
      <c r="D258" s="116"/>
    </row>
    <row r="259" spans="3:4" x14ac:dyDescent="0.3">
      <c r="C259" s="116"/>
      <c r="D259" s="116"/>
    </row>
    <row r="260" spans="3:4" x14ac:dyDescent="0.3">
      <c r="C260" s="116"/>
      <c r="D260" s="116"/>
    </row>
    <row r="261" spans="3:4" x14ac:dyDescent="0.3">
      <c r="C261" s="116"/>
      <c r="D261" s="116"/>
    </row>
    <row r="262" spans="3:4" x14ac:dyDescent="0.3">
      <c r="C262" s="116"/>
      <c r="D262" s="116"/>
    </row>
    <row r="263" spans="3:4" x14ac:dyDescent="0.3">
      <c r="C263" s="116"/>
      <c r="D263" s="116"/>
    </row>
    <row r="264" spans="3:4" x14ac:dyDescent="0.3">
      <c r="C264" s="116"/>
      <c r="D264" s="116"/>
    </row>
    <row r="265" spans="3:4" x14ac:dyDescent="0.3">
      <c r="C265" s="116"/>
      <c r="D265" s="116"/>
    </row>
    <row r="266" spans="3:4" x14ac:dyDescent="0.3">
      <c r="C266" s="116"/>
      <c r="D266" s="116"/>
    </row>
    <row r="267" spans="3:4" x14ac:dyDescent="0.3">
      <c r="C267" s="116"/>
      <c r="D267" s="116"/>
    </row>
    <row r="268" spans="3:4" x14ac:dyDescent="0.3">
      <c r="C268" s="116"/>
      <c r="D268" s="116"/>
    </row>
    <row r="269" spans="3:4" x14ac:dyDescent="0.3">
      <c r="C269" s="116"/>
      <c r="D269" s="116"/>
    </row>
    <row r="270" spans="3:4" x14ac:dyDescent="0.3">
      <c r="C270" s="116"/>
      <c r="D270" s="116"/>
    </row>
    <row r="271" spans="3:4" x14ac:dyDescent="0.3">
      <c r="C271" s="116"/>
      <c r="D271" s="116"/>
    </row>
    <row r="272" spans="3:4" x14ac:dyDescent="0.3">
      <c r="C272" s="116"/>
      <c r="D272" s="116"/>
    </row>
    <row r="273" spans="3:4" x14ac:dyDescent="0.3">
      <c r="C273" s="116"/>
      <c r="D273" s="116"/>
    </row>
    <row r="274" spans="3:4" x14ac:dyDescent="0.3">
      <c r="C274" s="116"/>
      <c r="D274" s="116"/>
    </row>
    <row r="275" spans="3:4" x14ac:dyDescent="0.3">
      <c r="C275" s="116"/>
      <c r="D275" s="116"/>
    </row>
    <row r="276" spans="3:4" x14ac:dyDescent="0.3">
      <c r="C276" s="116"/>
      <c r="D276" s="116"/>
    </row>
    <row r="277" spans="3:4" x14ac:dyDescent="0.3">
      <c r="C277" s="116"/>
      <c r="D277" s="116"/>
    </row>
    <row r="278" spans="3:4" x14ac:dyDescent="0.3">
      <c r="C278" s="116"/>
      <c r="D278" s="116"/>
    </row>
    <row r="279" spans="3:4" x14ac:dyDescent="0.3">
      <c r="C279" s="116"/>
      <c r="D279" s="116"/>
    </row>
    <row r="280" spans="3:4" x14ac:dyDescent="0.3">
      <c r="C280" s="116"/>
      <c r="D280" s="116"/>
    </row>
    <row r="281" spans="3:4" x14ac:dyDescent="0.3">
      <c r="C281" s="116"/>
      <c r="D281" s="116"/>
    </row>
    <row r="282" spans="3:4" x14ac:dyDescent="0.3">
      <c r="C282" s="116"/>
      <c r="D282" s="116"/>
    </row>
    <row r="283" spans="3:4" x14ac:dyDescent="0.3">
      <c r="C283" s="116"/>
      <c r="D283" s="116"/>
    </row>
    <row r="284" spans="3:4" x14ac:dyDescent="0.3">
      <c r="C284" s="116"/>
      <c r="D284" s="116"/>
    </row>
    <row r="285" spans="3:4" x14ac:dyDescent="0.3">
      <c r="C285" s="116"/>
      <c r="D285" s="116"/>
    </row>
    <row r="286" spans="3:4" x14ac:dyDescent="0.3">
      <c r="C286" s="116"/>
      <c r="D286" s="116"/>
    </row>
    <row r="287" spans="3:4" x14ac:dyDescent="0.3">
      <c r="C287" s="116"/>
      <c r="D287" s="116"/>
    </row>
    <row r="288" spans="3:4" x14ac:dyDescent="0.3">
      <c r="C288" s="116"/>
      <c r="D288" s="116"/>
    </row>
    <row r="289" spans="3:4" x14ac:dyDescent="0.3">
      <c r="C289" s="116"/>
      <c r="D289" s="116"/>
    </row>
    <row r="290" spans="3:4" x14ac:dyDescent="0.3">
      <c r="C290" s="116"/>
      <c r="D290" s="116"/>
    </row>
    <row r="291" spans="3:4" x14ac:dyDescent="0.3">
      <c r="C291" s="116"/>
      <c r="D291" s="116"/>
    </row>
    <row r="292" spans="3:4" x14ac:dyDescent="0.3">
      <c r="C292" s="116"/>
      <c r="D292" s="116"/>
    </row>
    <row r="293" spans="3:4" x14ac:dyDescent="0.3">
      <c r="C293" s="116"/>
      <c r="D293" s="116"/>
    </row>
    <row r="294" spans="3:4" x14ac:dyDescent="0.3">
      <c r="C294" s="116"/>
      <c r="D294" s="120"/>
    </row>
    <row r="295" spans="3:4" x14ac:dyDescent="0.3">
      <c r="C295" s="116"/>
      <c r="D295" s="116"/>
    </row>
    <row r="296" spans="3:4" x14ac:dyDescent="0.3">
      <c r="C296" s="116"/>
      <c r="D296" s="116"/>
    </row>
    <row r="297" spans="3:4" x14ac:dyDescent="0.3">
      <c r="C297" s="116"/>
      <c r="D297" s="116"/>
    </row>
    <row r="298" spans="3:4" x14ac:dyDescent="0.3">
      <c r="C298" s="116"/>
      <c r="D298" s="116"/>
    </row>
    <row r="299" spans="3:4" x14ac:dyDescent="0.3">
      <c r="C299" s="116"/>
      <c r="D299" s="116"/>
    </row>
    <row r="300" spans="3:4" x14ac:dyDescent="0.3">
      <c r="C300" s="116"/>
      <c r="D300" s="116"/>
    </row>
    <row r="301" spans="3:4" x14ac:dyDescent="0.3">
      <c r="C301" s="116"/>
      <c r="D301" s="116"/>
    </row>
    <row r="302" spans="3:4" x14ac:dyDescent="0.3">
      <c r="C302" s="116"/>
      <c r="D302" s="116"/>
    </row>
    <row r="303" spans="3:4" x14ac:dyDescent="0.3">
      <c r="C303" s="116"/>
      <c r="D303" s="116"/>
    </row>
    <row r="304" spans="3:4" x14ac:dyDescent="0.3">
      <c r="C304" s="116"/>
      <c r="D304" s="116"/>
    </row>
    <row r="305" spans="3:4" x14ac:dyDescent="0.3">
      <c r="C305" s="116"/>
      <c r="D305" s="116"/>
    </row>
    <row r="306" spans="3:4" x14ac:dyDescent="0.3">
      <c r="C306" s="116"/>
      <c r="D306" s="116"/>
    </row>
    <row r="307" spans="3:4" x14ac:dyDescent="0.3">
      <c r="C307" s="116"/>
      <c r="D307" s="116"/>
    </row>
    <row r="308" spans="3:4" x14ac:dyDescent="0.3">
      <c r="C308" s="116"/>
      <c r="D308" s="116"/>
    </row>
    <row r="309" spans="3:4" x14ac:dyDescent="0.3">
      <c r="C309" s="116"/>
      <c r="D309" s="116"/>
    </row>
    <row r="310" spans="3:4" x14ac:dyDescent="0.3">
      <c r="C310" s="116"/>
      <c r="D310" s="116"/>
    </row>
    <row r="311" spans="3:4" x14ac:dyDescent="0.3">
      <c r="C311" s="116"/>
      <c r="D311" s="116"/>
    </row>
    <row r="312" spans="3:4" x14ac:dyDescent="0.3">
      <c r="C312" s="116"/>
      <c r="D312" s="116"/>
    </row>
    <row r="313" spans="3:4" x14ac:dyDescent="0.3">
      <c r="C313" s="116"/>
      <c r="D313" s="116"/>
    </row>
    <row r="314" spans="3:4" x14ac:dyDescent="0.3">
      <c r="C314" s="116"/>
      <c r="D314" s="116"/>
    </row>
    <row r="315" spans="3:4" x14ac:dyDescent="0.3">
      <c r="C315" s="116"/>
      <c r="D315" s="116"/>
    </row>
    <row r="316" spans="3:4" x14ac:dyDescent="0.3">
      <c r="C316" s="116"/>
      <c r="D316" s="116"/>
    </row>
    <row r="317" spans="3:4" x14ac:dyDescent="0.3">
      <c r="C317" s="116"/>
      <c r="D317" s="116"/>
    </row>
    <row r="318" spans="3:4" x14ac:dyDescent="0.3">
      <c r="C318" s="116"/>
      <c r="D318" s="116"/>
    </row>
    <row r="319" spans="3:4" x14ac:dyDescent="0.3">
      <c r="C319" s="116"/>
      <c r="D319" s="116"/>
    </row>
    <row r="320" spans="3:4" x14ac:dyDescent="0.3">
      <c r="C320" s="116"/>
      <c r="D320" s="116"/>
    </row>
    <row r="321" spans="3:4" x14ac:dyDescent="0.3">
      <c r="C321" s="116"/>
      <c r="D321" s="116"/>
    </row>
    <row r="322" spans="3:4" x14ac:dyDescent="0.3">
      <c r="C322" s="116"/>
      <c r="D322" s="116"/>
    </row>
    <row r="323" spans="3:4" x14ac:dyDescent="0.3">
      <c r="C323" s="116"/>
      <c r="D323" s="116"/>
    </row>
    <row r="324" spans="3:4" x14ac:dyDescent="0.3">
      <c r="C324" s="116"/>
      <c r="D324" s="116"/>
    </row>
    <row r="325" spans="3:4" x14ac:dyDescent="0.3">
      <c r="C325" s="116"/>
      <c r="D325" s="116"/>
    </row>
    <row r="326" spans="3:4" x14ac:dyDescent="0.3">
      <c r="C326" s="116"/>
      <c r="D326" s="116"/>
    </row>
    <row r="327" spans="3:4" x14ac:dyDescent="0.3">
      <c r="C327" s="116"/>
      <c r="D327" s="116"/>
    </row>
    <row r="328" spans="3:4" x14ac:dyDescent="0.3">
      <c r="C328" s="116"/>
      <c r="D328" s="116"/>
    </row>
    <row r="329" spans="3:4" x14ac:dyDescent="0.3">
      <c r="C329" s="116"/>
      <c r="D329" s="116"/>
    </row>
    <row r="330" spans="3:4" x14ac:dyDescent="0.3">
      <c r="C330" s="116"/>
      <c r="D330" s="116"/>
    </row>
    <row r="331" spans="3:4" x14ac:dyDescent="0.3">
      <c r="C331" s="116"/>
      <c r="D331" s="116"/>
    </row>
    <row r="332" spans="3:4" x14ac:dyDescent="0.3">
      <c r="C332" s="116"/>
      <c r="D332" s="116"/>
    </row>
    <row r="333" spans="3:4" x14ac:dyDescent="0.3">
      <c r="C333" s="116"/>
      <c r="D333" s="116"/>
    </row>
    <row r="334" spans="3:4" x14ac:dyDescent="0.3">
      <c r="C334" s="116"/>
      <c r="D334" s="120"/>
    </row>
    <row r="335" spans="3:4" x14ac:dyDescent="0.3">
      <c r="C335" s="116"/>
      <c r="D335" s="116"/>
    </row>
    <row r="336" spans="3:4" x14ac:dyDescent="0.3">
      <c r="C336" s="116"/>
      <c r="D336" s="116"/>
    </row>
    <row r="337" spans="3:4" x14ac:dyDescent="0.3">
      <c r="C337" s="116"/>
      <c r="D337" s="116"/>
    </row>
    <row r="338" spans="3:4" x14ac:dyDescent="0.3">
      <c r="C338" s="116"/>
      <c r="D338" s="116"/>
    </row>
    <row r="339" spans="3:4" x14ac:dyDescent="0.3">
      <c r="C339" s="116"/>
      <c r="D339" s="116"/>
    </row>
    <row r="340" spans="3:4" x14ac:dyDescent="0.3">
      <c r="C340" s="116"/>
      <c r="D340" s="116"/>
    </row>
    <row r="341" spans="3:4" x14ac:dyDescent="0.3">
      <c r="C341" s="116"/>
      <c r="D341" s="116"/>
    </row>
    <row r="342" spans="3:4" x14ac:dyDescent="0.3">
      <c r="C342" s="116"/>
      <c r="D342" s="116"/>
    </row>
    <row r="343" spans="3:4" x14ac:dyDescent="0.3">
      <c r="C343" s="116"/>
      <c r="D343" s="116"/>
    </row>
    <row r="344" spans="3:4" x14ac:dyDescent="0.3">
      <c r="C344" s="116"/>
      <c r="D344" s="116"/>
    </row>
    <row r="345" spans="3:4" x14ac:dyDescent="0.3">
      <c r="C345" s="116"/>
      <c r="D345" s="116"/>
    </row>
    <row r="346" spans="3:4" x14ac:dyDescent="0.3">
      <c r="C346" s="116"/>
      <c r="D346" s="116"/>
    </row>
    <row r="347" spans="3:4" x14ac:dyDescent="0.3">
      <c r="C347" s="116"/>
      <c r="D347" s="116"/>
    </row>
    <row r="348" spans="3:4" x14ac:dyDescent="0.3">
      <c r="C348" s="116"/>
      <c r="D348" s="116"/>
    </row>
    <row r="349" spans="3:4" x14ac:dyDescent="0.3">
      <c r="C349" s="116"/>
      <c r="D349" s="116"/>
    </row>
    <row r="350" spans="3:4" x14ac:dyDescent="0.3">
      <c r="C350" s="116"/>
      <c r="D350" s="116"/>
    </row>
    <row r="351" spans="3:4" x14ac:dyDescent="0.3">
      <c r="C351" s="116"/>
      <c r="D351" s="116"/>
    </row>
    <row r="352" spans="3:4" x14ac:dyDescent="0.3">
      <c r="C352" s="116"/>
      <c r="D352" s="116"/>
    </row>
    <row r="353" spans="3:4" x14ac:dyDescent="0.3">
      <c r="C353" s="116"/>
      <c r="D353" s="116"/>
    </row>
    <row r="354" spans="3:4" x14ac:dyDescent="0.3">
      <c r="C354" s="116"/>
      <c r="D354" s="116"/>
    </row>
    <row r="355" spans="3:4" x14ac:dyDescent="0.3">
      <c r="C355" s="116"/>
      <c r="D355" s="116"/>
    </row>
    <row r="356" spans="3:4" x14ac:dyDescent="0.3">
      <c r="C356" s="116"/>
      <c r="D356" s="116"/>
    </row>
    <row r="357" spans="3:4" x14ac:dyDescent="0.3">
      <c r="C357" s="116"/>
      <c r="D357" s="116"/>
    </row>
    <row r="358" spans="3:4" x14ac:dyDescent="0.3">
      <c r="C358" s="116"/>
      <c r="D358" s="116"/>
    </row>
    <row r="359" spans="3:4" x14ac:dyDescent="0.3">
      <c r="C359" s="116"/>
      <c r="D359" s="116"/>
    </row>
    <row r="360" spans="3:4" x14ac:dyDescent="0.3">
      <c r="C360" s="116"/>
      <c r="D360" s="116"/>
    </row>
    <row r="361" spans="3:4" x14ac:dyDescent="0.3">
      <c r="C361" s="116"/>
      <c r="D361" s="116"/>
    </row>
    <row r="362" spans="3:4" x14ac:dyDescent="0.3">
      <c r="C362" s="116"/>
      <c r="D362" s="116"/>
    </row>
    <row r="363" spans="3:4" x14ac:dyDescent="0.3">
      <c r="C363" s="116"/>
      <c r="D363" s="116"/>
    </row>
    <row r="364" spans="3:4" x14ac:dyDescent="0.3">
      <c r="C364" s="116"/>
      <c r="D364" s="116"/>
    </row>
    <row r="365" spans="3:4" x14ac:dyDescent="0.3">
      <c r="C365" s="116"/>
      <c r="D365" s="116"/>
    </row>
    <row r="366" spans="3:4" x14ac:dyDescent="0.3">
      <c r="C366" s="116"/>
      <c r="D366" s="116"/>
    </row>
    <row r="367" spans="3:4" x14ac:dyDescent="0.3">
      <c r="C367" s="116"/>
      <c r="D367" s="116"/>
    </row>
    <row r="368" spans="3:4" x14ac:dyDescent="0.3">
      <c r="C368" s="116"/>
      <c r="D368" s="116"/>
    </row>
    <row r="369" spans="3:4" x14ac:dyDescent="0.3">
      <c r="C369" s="116"/>
      <c r="D369" s="116"/>
    </row>
    <row r="370" spans="3:4" x14ac:dyDescent="0.3">
      <c r="C370" s="116"/>
      <c r="D370" s="116"/>
    </row>
    <row r="371" spans="3:4" x14ac:dyDescent="0.3">
      <c r="C371" s="116"/>
      <c r="D371" s="116"/>
    </row>
    <row r="372" spans="3:4" x14ac:dyDescent="0.3">
      <c r="C372" s="116"/>
      <c r="D372" s="116"/>
    </row>
    <row r="373" spans="3:4" x14ac:dyDescent="0.3">
      <c r="C373" s="116"/>
      <c r="D373" s="116"/>
    </row>
    <row r="374" spans="3:4" x14ac:dyDescent="0.3">
      <c r="C374" s="116"/>
      <c r="D374" s="120"/>
    </row>
    <row r="375" spans="3:4" x14ac:dyDescent="0.3">
      <c r="C375" s="116"/>
      <c r="D375" s="116"/>
    </row>
    <row r="376" spans="3:4" x14ac:dyDescent="0.3">
      <c r="C376" s="116"/>
      <c r="D376" s="116"/>
    </row>
    <row r="377" spans="3:4" x14ac:dyDescent="0.3">
      <c r="C377" s="116"/>
      <c r="D377" s="116"/>
    </row>
    <row r="378" spans="3:4" x14ac:dyDescent="0.3">
      <c r="C378" s="116"/>
      <c r="D378" s="116"/>
    </row>
    <row r="379" spans="3:4" x14ac:dyDescent="0.3">
      <c r="C379" s="116"/>
      <c r="D379" s="116"/>
    </row>
    <row r="380" spans="3:4" x14ac:dyDescent="0.3">
      <c r="C380" s="116"/>
      <c r="D380" s="116"/>
    </row>
    <row r="381" spans="3:4" x14ac:dyDescent="0.3">
      <c r="C381" s="116"/>
      <c r="D381" s="116"/>
    </row>
    <row r="382" spans="3:4" x14ac:dyDescent="0.3">
      <c r="C382" s="116"/>
      <c r="D382" s="116"/>
    </row>
    <row r="383" spans="3:4" x14ac:dyDescent="0.3">
      <c r="C383" s="116"/>
      <c r="D383" s="116"/>
    </row>
    <row r="384" spans="3:4" x14ac:dyDescent="0.3">
      <c r="C384" s="116"/>
      <c r="D384" s="116"/>
    </row>
    <row r="385" spans="3:4" x14ac:dyDescent="0.3">
      <c r="C385" s="116"/>
      <c r="D385" s="116"/>
    </row>
    <row r="386" spans="3:4" x14ac:dyDescent="0.3">
      <c r="C386" s="116"/>
      <c r="D386" s="116"/>
    </row>
    <row r="387" spans="3:4" x14ac:dyDescent="0.3">
      <c r="C387" s="116"/>
      <c r="D387" s="116"/>
    </row>
    <row r="388" spans="3:4" x14ac:dyDescent="0.3">
      <c r="C388" s="116"/>
      <c r="D388" s="116"/>
    </row>
    <row r="389" spans="3:4" x14ac:dyDescent="0.3">
      <c r="C389" s="116"/>
      <c r="D389" s="116"/>
    </row>
    <row r="390" spans="3:4" x14ac:dyDescent="0.3">
      <c r="C390" s="116"/>
      <c r="D390" s="116"/>
    </row>
    <row r="391" spans="3:4" x14ac:dyDescent="0.3">
      <c r="C391" s="116"/>
      <c r="D391" s="116"/>
    </row>
    <row r="392" spans="3:4" x14ac:dyDescent="0.3">
      <c r="C392" s="116"/>
      <c r="D392" s="116"/>
    </row>
    <row r="393" spans="3:4" x14ac:dyDescent="0.3">
      <c r="C393" s="116"/>
      <c r="D393" s="116"/>
    </row>
    <row r="394" spans="3:4" x14ac:dyDescent="0.3">
      <c r="C394" s="116"/>
      <c r="D394" s="116"/>
    </row>
    <row r="395" spans="3:4" x14ac:dyDescent="0.3">
      <c r="C395" s="116"/>
      <c r="D395" s="116"/>
    </row>
    <row r="396" spans="3:4" x14ac:dyDescent="0.3">
      <c r="C396" s="116"/>
      <c r="D396" s="116"/>
    </row>
    <row r="397" spans="3:4" x14ac:dyDescent="0.3">
      <c r="C397" s="116"/>
      <c r="D397" s="116"/>
    </row>
    <row r="398" spans="3:4" x14ac:dyDescent="0.3">
      <c r="C398" s="116"/>
      <c r="D398" s="116"/>
    </row>
    <row r="399" spans="3:4" x14ac:dyDescent="0.3">
      <c r="C399" s="116"/>
      <c r="D399" s="116"/>
    </row>
    <row r="400" spans="3:4" x14ac:dyDescent="0.3">
      <c r="C400" s="116"/>
      <c r="D400" s="116"/>
    </row>
    <row r="401" spans="3:4" x14ac:dyDescent="0.3">
      <c r="C401" s="116"/>
      <c r="D401" s="116"/>
    </row>
    <row r="402" spans="3:4" x14ac:dyDescent="0.3">
      <c r="C402" s="116"/>
      <c r="D402" s="116"/>
    </row>
    <row r="403" spans="3:4" x14ac:dyDescent="0.3">
      <c r="C403" s="116"/>
      <c r="D403" s="116"/>
    </row>
    <row r="404" spans="3:4" x14ac:dyDescent="0.3">
      <c r="C404" s="116"/>
      <c r="D404" s="116"/>
    </row>
    <row r="405" spans="3:4" x14ac:dyDescent="0.3">
      <c r="C405" s="116"/>
      <c r="D405" s="116"/>
    </row>
    <row r="406" spans="3:4" x14ac:dyDescent="0.3">
      <c r="C406" s="116"/>
      <c r="D406" s="116"/>
    </row>
    <row r="407" spans="3:4" x14ac:dyDescent="0.3">
      <c r="C407" s="116"/>
      <c r="D407" s="116"/>
    </row>
    <row r="408" spans="3:4" x14ac:dyDescent="0.3">
      <c r="C408" s="116"/>
      <c r="D408" s="116"/>
    </row>
    <row r="409" spans="3:4" x14ac:dyDescent="0.3">
      <c r="C409" s="116"/>
      <c r="D409" s="116"/>
    </row>
    <row r="410" spans="3:4" x14ac:dyDescent="0.3">
      <c r="C410" s="116"/>
      <c r="D410" s="116"/>
    </row>
    <row r="411" spans="3:4" x14ac:dyDescent="0.3">
      <c r="C411" s="116"/>
      <c r="D411" s="116"/>
    </row>
    <row r="412" spans="3:4" x14ac:dyDescent="0.3">
      <c r="C412" s="116"/>
      <c r="D412" s="116"/>
    </row>
    <row r="413" spans="3:4" x14ac:dyDescent="0.3">
      <c r="C413" s="116"/>
      <c r="D413" s="116"/>
    </row>
    <row r="414" spans="3:4" x14ac:dyDescent="0.3">
      <c r="C414" s="116"/>
      <c r="D414" s="120"/>
    </row>
    <row r="415" spans="3:4" x14ac:dyDescent="0.3">
      <c r="C415" s="116"/>
      <c r="D415" s="116"/>
    </row>
    <row r="416" spans="3:4" x14ac:dyDescent="0.3">
      <c r="C416" s="116"/>
      <c r="D416" s="116"/>
    </row>
    <row r="417" spans="3:4" x14ac:dyDescent="0.3">
      <c r="C417" s="116"/>
      <c r="D417" s="116"/>
    </row>
    <row r="418" spans="3:4" x14ac:dyDescent="0.3">
      <c r="C418" s="116"/>
      <c r="D418" s="116"/>
    </row>
    <row r="419" spans="3:4" x14ac:dyDescent="0.3">
      <c r="C419" s="116"/>
      <c r="D419" s="116"/>
    </row>
    <row r="420" spans="3:4" x14ac:dyDescent="0.3">
      <c r="C420" s="116"/>
      <c r="D420" s="116"/>
    </row>
    <row r="421" spans="3:4" x14ac:dyDescent="0.3">
      <c r="C421" s="116"/>
      <c r="D421" s="116"/>
    </row>
    <row r="422" spans="3:4" x14ac:dyDescent="0.3">
      <c r="C422" s="116"/>
      <c r="D422" s="116"/>
    </row>
    <row r="423" spans="3:4" x14ac:dyDescent="0.3">
      <c r="C423" s="116"/>
      <c r="D423" s="116"/>
    </row>
    <row r="424" spans="3:4" x14ac:dyDescent="0.3">
      <c r="C424" s="116"/>
      <c r="D424" s="116"/>
    </row>
    <row r="425" spans="3:4" x14ac:dyDescent="0.3">
      <c r="C425" s="116"/>
      <c r="D425" s="116"/>
    </row>
    <row r="426" spans="3:4" x14ac:dyDescent="0.3">
      <c r="C426" s="116"/>
      <c r="D426" s="116"/>
    </row>
    <row r="427" spans="3:4" x14ac:dyDescent="0.3">
      <c r="C427" s="116"/>
      <c r="D427" s="116"/>
    </row>
    <row r="428" spans="3:4" x14ac:dyDescent="0.3">
      <c r="C428" s="116"/>
      <c r="D428" s="116"/>
    </row>
    <row r="429" spans="3:4" x14ac:dyDescent="0.3">
      <c r="C429" s="116"/>
      <c r="D429" s="116"/>
    </row>
    <row r="430" spans="3:4" x14ac:dyDescent="0.3">
      <c r="C430" s="116"/>
      <c r="D430" s="116"/>
    </row>
    <row r="431" spans="3:4" x14ac:dyDescent="0.3">
      <c r="C431" s="116"/>
      <c r="D431" s="116"/>
    </row>
    <row r="432" spans="3:4" x14ac:dyDescent="0.3">
      <c r="C432" s="116"/>
      <c r="D432" s="116"/>
    </row>
    <row r="433" spans="3:4" x14ac:dyDescent="0.3">
      <c r="C433" s="116"/>
      <c r="D433" s="116"/>
    </row>
    <row r="434" spans="3:4" x14ac:dyDescent="0.3">
      <c r="C434" s="116"/>
      <c r="D434" s="116"/>
    </row>
    <row r="435" spans="3:4" x14ac:dyDescent="0.3">
      <c r="C435" s="116"/>
      <c r="D435" s="116"/>
    </row>
    <row r="436" spans="3:4" x14ac:dyDescent="0.3">
      <c r="C436" s="116"/>
      <c r="D436" s="116"/>
    </row>
    <row r="437" spans="3:4" x14ac:dyDescent="0.3">
      <c r="C437" s="116"/>
      <c r="D437" s="116"/>
    </row>
    <row r="438" spans="3:4" x14ac:dyDescent="0.3">
      <c r="C438" s="116"/>
      <c r="D438" s="116"/>
    </row>
    <row r="439" spans="3:4" x14ac:dyDescent="0.3">
      <c r="C439" s="116"/>
      <c r="D439" s="116"/>
    </row>
    <row r="440" spans="3:4" x14ac:dyDescent="0.3">
      <c r="C440" s="116"/>
      <c r="D440" s="116"/>
    </row>
    <row r="441" spans="3:4" x14ac:dyDescent="0.3">
      <c r="C441" s="116"/>
      <c r="D441" s="116"/>
    </row>
    <row r="442" spans="3:4" x14ac:dyDescent="0.3">
      <c r="C442" s="116"/>
      <c r="D442" s="116"/>
    </row>
    <row r="443" spans="3:4" x14ac:dyDescent="0.3">
      <c r="C443" s="116"/>
      <c r="D443" s="116"/>
    </row>
    <row r="444" spans="3:4" x14ac:dyDescent="0.3">
      <c r="C444" s="116"/>
      <c r="D444" s="116"/>
    </row>
    <row r="445" spans="3:4" x14ac:dyDescent="0.3">
      <c r="C445" s="116"/>
      <c r="D445" s="116"/>
    </row>
    <row r="446" spans="3:4" x14ac:dyDescent="0.3">
      <c r="C446" s="116"/>
      <c r="D446" s="116"/>
    </row>
    <row r="447" spans="3:4" x14ac:dyDescent="0.3">
      <c r="C447" s="116"/>
      <c r="D447" s="116"/>
    </row>
    <row r="448" spans="3:4" x14ac:dyDescent="0.3">
      <c r="C448" s="116"/>
      <c r="D448" s="116"/>
    </row>
    <row r="449" spans="3:4" x14ac:dyDescent="0.3">
      <c r="C449" s="116"/>
      <c r="D449" s="116"/>
    </row>
    <row r="450" spans="3:4" x14ac:dyDescent="0.3">
      <c r="C450" s="116"/>
      <c r="D450" s="116"/>
    </row>
    <row r="451" spans="3:4" x14ac:dyDescent="0.3">
      <c r="C451" s="116"/>
      <c r="D451" s="116"/>
    </row>
    <row r="452" spans="3:4" x14ac:dyDescent="0.3">
      <c r="C452" s="116"/>
      <c r="D452" s="116"/>
    </row>
    <row r="453" spans="3:4" x14ac:dyDescent="0.3">
      <c r="C453" s="116"/>
      <c r="D453" s="116"/>
    </row>
    <row r="454" spans="3:4" x14ac:dyDescent="0.3">
      <c r="C454" s="116"/>
      <c r="D454" s="116"/>
    </row>
    <row r="455" spans="3:4" x14ac:dyDescent="0.3">
      <c r="C455" s="116"/>
      <c r="D455" s="116"/>
    </row>
    <row r="456" spans="3:4" x14ac:dyDescent="0.3">
      <c r="C456" s="116"/>
      <c r="D456" s="116"/>
    </row>
    <row r="457" spans="3:4" x14ac:dyDescent="0.3">
      <c r="C457" s="116"/>
      <c r="D457" s="120"/>
    </row>
    <row r="458" spans="3:4" x14ac:dyDescent="0.3">
      <c r="C458" s="116"/>
      <c r="D458" s="116"/>
    </row>
    <row r="459" spans="3:4" x14ac:dyDescent="0.3">
      <c r="C459" s="116"/>
      <c r="D459" s="116"/>
    </row>
    <row r="460" spans="3:4" x14ac:dyDescent="0.3">
      <c r="C460" s="116"/>
      <c r="D460" s="116"/>
    </row>
    <row r="461" spans="3:4" x14ac:dyDescent="0.3">
      <c r="C461" s="116"/>
      <c r="D461" s="116"/>
    </row>
    <row r="462" spans="3:4" x14ac:dyDescent="0.3">
      <c r="C462" s="116"/>
      <c r="D462" s="116"/>
    </row>
    <row r="463" spans="3:4" x14ac:dyDescent="0.3">
      <c r="C463" s="116"/>
      <c r="D463" s="116"/>
    </row>
    <row r="464" spans="3:4" x14ac:dyDescent="0.3">
      <c r="C464" s="116"/>
      <c r="D464" s="116"/>
    </row>
    <row r="465" spans="3:4" x14ac:dyDescent="0.3">
      <c r="C465" s="116"/>
      <c r="D465" s="116"/>
    </row>
    <row r="466" spans="3:4" x14ac:dyDescent="0.3">
      <c r="C466" s="116"/>
      <c r="D466" s="116"/>
    </row>
    <row r="467" spans="3:4" x14ac:dyDescent="0.3">
      <c r="C467" s="116"/>
      <c r="D467" s="116"/>
    </row>
    <row r="468" spans="3:4" x14ac:dyDescent="0.3">
      <c r="C468" s="116"/>
      <c r="D468" s="116"/>
    </row>
    <row r="469" spans="3:4" x14ac:dyDescent="0.3">
      <c r="C469" s="116"/>
      <c r="D469" s="116"/>
    </row>
    <row r="470" spans="3:4" x14ac:dyDescent="0.3">
      <c r="C470" s="116"/>
      <c r="D470" s="116"/>
    </row>
    <row r="471" spans="3:4" x14ac:dyDescent="0.3">
      <c r="C471" s="116"/>
      <c r="D471" s="116"/>
    </row>
    <row r="472" spans="3:4" x14ac:dyDescent="0.3">
      <c r="C472" s="116"/>
      <c r="D472" s="116"/>
    </row>
    <row r="473" spans="3:4" x14ac:dyDescent="0.3">
      <c r="C473" s="116"/>
      <c r="D473" s="116"/>
    </row>
    <row r="474" spans="3:4" x14ac:dyDescent="0.3">
      <c r="C474" s="116"/>
      <c r="D474" s="116"/>
    </row>
    <row r="475" spans="3:4" x14ac:dyDescent="0.3">
      <c r="C475" s="116"/>
      <c r="D475" s="116"/>
    </row>
    <row r="476" spans="3:4" x14ac:dyDescent="0.3">
      <c r="C476" s="116"/>
      <c r="D476" s="116"/>
    </row>
    <row r="477" spans="3:4" x14ac:dyDescent="0.3">
      <c r="C477" s="116"/>
      <c r="D477" s="116"/>
    </row>
    <row r="478" spans="3:4" x14ac:dyDescent="0.3">
      <c r="C478" s="116"/>
      <c r="D478" s="116"/>
    </row>
    <row r="479" spans="3:4" x14ac:dyDescent="0.3">
      <c r="C479" s="116"/>
      <c r="D479" s="116"/>
    </row>
    <row r="480" spans="3:4" x14ac:dyDescent="0.3">
      <c r="C480" s="116"/>
      <c r="D480" s="116"/>
    </row>
    <row r="481" spans="3:4" x14ac:dyDescent="0.3">
      <c r="C481" s="116"/>
      <c r="D481" s="116"/>
    </row>
    <row r="482" spans="3:4" x14ac:dyDescent="0.3">
      <c r="C482" s="116"/>
      <c r="D482" s="116"/>
    </row>
    <row r="483" spans="3:4" x14ac:dyDescent="0.3">
      <c r="C483" s="116"/>
      <c r="D483" s="116"/>
    </row>
    <row r="484" spans="3:4" x14ac:dyDescent="0.3">
      <c r="C484" s="116"/>
      <c r="D484" s="116"/>
    </row>
    <row r="485" spans="3:4" x14ac:dyDescent="0.3">
      <c r="C485" s="116"/>
      <c r="D485" s="116"/>
    </row>
    <row r="486" spans="3:4" x14ac:dyDescent="0.3">
      <c r="C486" s="116"/>
      <c r="D486" s="116"/>
    </row>
    <row r="487" spans="3:4" x14ac:dyDescent="0.3">
      <c r="C487" s="116"/>
      <c r="D487" s="116"/>
    </row>
    <row r="488" spans="3:4" x14ac:dyDescent="0.3">
      <c r="C488" s="116"/>
      <c r="D488" s="116"/>
    </row>
    <row r="489" spans="3:4" x14ac:dyDescent="0.3">
      <c r="C489" s="116"/>
      <c r="D489" s="116"/>
    </row>
    <row r="490" spans="3:4" x14ac:dyDescent="0.3">
      <c r="C490" s="116"/>
      <c r="D490" s="116"/>
    </row>
    <row r="491" spans="3:4" x14ac:dyDescent="0.3">
      <c r="C491" s="116"/>
      <c r="D491" s="116"/>
    </row>
    <row r="492" spans="3:4" x14ac:dyDescent="0.3">
      <c r="C492" s="116"/>
      <c r="D492" s="116"/>
    </row>
    <row r="493" spans="3:4" x14ac:dyDescent="0.3">
      <c r="C493" s="116"/>
      <c r="D493" s="116"/>
    </row>
    <row r="494" spans="3:4" x14ac:dyDescent="0.3">
      <c r="C494" s="116"/>
      <c r="D494" s="116"/>
    </row>
    <row r="495" spans="3:4" x14ac:dyDescent="0.3">
      <c r="C495" s="116"/>
      <c r="D495" s="116"/>
    </row>
    <row r="496" spans="3:4" x14ac:dyDescent="0.3">
      <c r="C496" s="116"/>
      <c r="D496" s="116"/>
    </row>
    <row r="497" spans="3:4" x14ac:dyDescent="0.3">
      <c r="C497" s="116"/>
      <c r="D497" s="116"/>
    </row>
    <row r="498" spans="3:4" x14ac:dyDescent="0.3">
      <c r="C498" s="116"/>
      <c r="D498" s="116"/>
    </row>
    <row r="499" spans="3:4" x14ac:dyDescent="0.3">
      <c r="C499" s="116"/>
      <c r="D499" s="116"/>
    </row>
    <row r="500" spans="3:4" x14ac:dyDescent="0.3">
      <c r="C500" s="116"/>
      <c r="D500" s="120"/>
    </row>
    <row r="501" spans="3:4" x14ac:dyDescent="0.3">
      <c r="C501" s="116"/>
      <c r="D501" s="116"/>
    </row>
    <row r="502" spans="3:4" x14ac:dyDescent="0.3">
      <c r="C502" s="116"/>
      <c r="D502" s="120"/>
    </row>
    <row r="503" spans="3:4" x14ac:dyDescent="0.3">
      <c r="C503" s="116"/>
      <c r="D503" s="116"/>
    </row>
    <row r="504" spans="3:4" x14ac:dyDescent="0.3">
      <c r="C504" s="116"/>
      <c r="D504" s="116"/>
    </row>
    <row r="505" spans="3:4" x14ac:dyDescent="0.3">
      <c r="C505" s="116"/>
      <c r="D505" s="116"/>
    </row>
    <row r="506" spans="3:4" x14ac:dyDescent="0.3">
      <c r="C506" s="116"/>
      <c r="D506" s="116"/>
    </row>
    <row r="507" spans="3:4" x14ac:dyDescent="0.3">
      <c r="C507" s="116"/>
      <c r="D507" s="116"/>
    </row>
    <row r="508" spans="3:4" x14ac:dyDescent="0.3">
      <c r="C508" s="116"/>
      <c r="D508" s="116"/>
    </row>
    <row r="509" spans="3:4" x14ac:dyDescent="0.3">
      <c r="C509" s="116"/>
      <c r="D509" s="116"/>
    </row>
    <row r="510" spans="3:4" x14ac:dyDescent="0.3">
      <c r="C510" s="116"/>
      <c r="D510" s="116"/>
    </row>
    <row r="511" spans="3:4" x14ac:dyDescent="0.3">
      <c r="C511" s="116"/>
      <c r="D511" s="116"/>
    </row>
    <row r="512" spans="3:4" x14ac:dyDescent="0.3">
      <c r="C512" s="116"/>
      <c r="D512" s="116"/>
    </row>
    <row r="513" spans="3:4" x14ac:dyDescent="0.3">
      <c r="C513" s="116"/>
      <c r="D513" s="116"/>
    </row>
    <row r="514" spans="3:4" x14ac:dyDescent="0.3">
      <c r="C514" s="116"/>
      <c r="D514" s="116"/>
    </row>
    <row r="515" spans="3:4" x14ac:dyDescent="0.3">
      <c r="C515" s="116"/>
      <c r="D515" s="116"/>
    </row>
    <row r="516" spans="3:4" x14ac:dyDescent="0.3">
      <c r="C516" s="116"/>
      <c r="D516" s="116"/>
    </row>
    <row r="517" spans="3:4" x14ac:dyDescent="0.3">
      <c r="C517" s="116"/>
      <c r="D517" s="116"/>
    </row>
    <row r="518" spans="3:4" x14ac:dyDescent="0.3">
      <c r="C518" s="116"/>
      <c r="D518" s="116"/>
    </row>
    <row r="519" spans="3:4" x14ac:dyDescent="0.3">
      <c r="C519" s="116"/>
      <c r="D519" s="116"/>
    </row>
    <row r="520" spans="3:4" x14ac:dyDescent="0.3">
      <c r="C520" s="116"/>
      <c r="D520" s="116"/>
    </row>
    <row r="521" spans="3:4" x14ac:dyDescent="0.3">
      <c r="C521" s="116"/>
      <c r="D521" s="116"/>
    </row>
    <row r="522" spans="3:4" x14ac:dyDescent="0.3">
      <c r="C522" s="116"/>
      <c r="D522" s="116"/>
    </row>
    <row r="523" spans="3:4" x14ac:dyDescent="0.3">
      <c r="C523" s="116"/>
      <c r="D523" s="116"/>
    </row>
    <row r="524" spans="3:4" x14ac:dyDescent="0.3">
      <c r="C524" s="116"/>
      <c r="D524" s="116"/>
    </row>
  </sheetData>
  <autoFilter ref="A1:D524">
    <sortState ref="A2:D524">
      <sortCondition ref="A1:A524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"/>
  <sheetViews>
    <sheetView workbookViewId="0">
      <selection activeCell="J35" sqref="J35"/>
    </sheetView>
  </sheetViews>
  <sheetFormatPr baseColWidth="10" defaultRowHeight="12.7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8168889431442"/>
  </sheetPr>
  <dimension ref="A1:I70"/>
  <sheetViews>
    <sheetView zoomScaleNormal="100" workbookViewId="0">
      <selection activeCell="D27" sqref="D27"/>
    </sheetView>
  </sheetViews>
  <sheetFormatPr baseColWidth="10" defaultRowHeight="12.75" x14ac:dyDescent="0.2"/>
  <cols>
    <col min="1" max="1" width="15.33203125" style="46" bestFit="1" customWidth="1"/>
    <col min="2" max="2" width="12" style="46" customWidth="1"/>
    <col min="3" max="3" width="17.83203125" style="46" customWidth="1"/>
    <col min="4" max="4" width="53.83203125" style="46" customWidth="1"/>
    <col min="5" max="5" width="23.6640625" style="55" customWidth="1"/>
    <col min="6" max="6" width="19" style="55" customWidth="1"/>
    <col min="7" max="7" width="21.33203125" style="45" bestFit="1" customWidth="1"/>
    <col min="8" max="8" width="12.1640625" style="45" bestFit="1" customWidth="1"/>
    <col min="9" max="9" width="57.83203125" style="45" bestFit="1" customWidth="1"/>
    <col min="10" max="16384" width="12" style="46"/>
  </cols>
  <sheetData>
    <row r="1" spans="1:9" ht="15" x14ac:dyDescent="0.25">
      <c r="A1" s="43" t="s">
        <v>825</v>
      </c>
      <c r="B1" s="43" t="s">
        <v>826</v>
      </c>
      <c r="C1" s="43" t="s">
        <v>827</v>
      </c>
      <c r="D1" s="43" t="s">
        <v>828</v>
      </c>
      <c r="E1" s="44" t="s">
        <v>829</v>
      </c>
      <c r="F1" s="44" t="s">
        <v>830</v>
      </c>
      <c r="G1" s="45" t="s">
        <v>831</v>
      </c>
      <c r="H1" s="45" t="s">
        <v>832</v>
      </c>
      <c r="I1" s="45" t="s">
        <v>833</v>
      </c>
    </row>
    <row r="2" spans="1:9" ht="14.25" customHeight="1" x14ac:dyDescent="0.2">
      <c r="A2" s="47">
        <v>44165</v>
      </c>
      <c r="B2" s="45" t="s">
        <v>836</v>
      </c>
      <c r="C2" s="46" t="s">
        <v>745</v>
      </c>
      <c r="D2" s="46" t="s">
        <v>746</v>
      </c>
      <c r="E2" s="48">
        <v>22628586.190000001</v>
      </c>
      <c r="F2" s="48"/>
      <c r="I2" s="45" t="s">
        <v>834</v>
      </c>
    </row>
    <row r="3" spans="1:9" x14ac:dyDescent="0.2">
      <c r="A3" s="47">
        <v>44165</v>
      </c>
      <c r="B3" s="45" t="s">
        <v>836</v>
      </c>
      <c r="C3" s="49">
        <v>1112001</v>
      </c>
      <c r="D3" s="46" t="s">
        <v>746</v>
      </c>
      <c r="E3" s="50"/>
      <c r="F3" s="51">
        <v>22628586.190000001</v>
      </c>
    </row>
    <row r="4" spans="1:9" s="45" customFormat="1" x14ac:dyDescent="0.2">
      <c r="A4" s="47">
        <v>44165</v>
      </c>
      <c r="B4" s="45" t="s">
        <v>836</v>
      </c>
      <c r="C4" s="52">
        <v>1112001</v>
      </c>
      <c r="D4" s="46" t="s">
        <v>835</v>
      </c>
      <c r="E4" s="48">
        <v>12723391193.679996</v>
      </c>
      <c r="F4" s="48"/>
    </row>
    <row r="5" spans="1:9" s="45" customFormat="1" x14ac:dyDescent="0.2">
      <c r="A5" s="47">
        <v>44165</v>
      </c>
      <c r="B5" s="45" t="s">
        <v>836</v>
      </c>
      <c r="C5" s="52">
        <v>1111002</v>
      </c>
      <c r="D5" s="46" t="s">
        <v>835</v>
      </c>
      <c r="E5" s="48"/>
      <c r="F5" s="48">
        <v>12723391193.679996</v>
      </c>
    </row>
    <row r="6" spans="1:9" s="45" customFormat="1" x14ac:dyDescent="0.2">
      <c r="A6" s="47"/>
      <c r="C6" s="49"/>
      <c r="D6" s="46"/>
      <c r="E6" s="50"/>
      <c r="F6" s="48"/>
    </row>
    <row r="7" spans="1:9" x14ac:dyDescent="0.2">
      <c r="A7" s="47"/>
      <c r="B7" s="45"/>
      <c r="C7" s="52"/>
      <c r="E7" s="48"/>
      <c r="F7" s="48"/>
    </row>
    <row r="8" spans="1:9" x14ac:dyDescent="0.2">
      <c r="A8" s="47"/>
      <c r="B8" s="45"/>
      <c r="C8" s="52"/>
      <c r="E8" s="48"/>
      <c r="F8" s="48"/>
    </row>
    <row r="9" spans="1:9" x14ac:dyDescent="0.2">
      <c r="A9" s="47"/>
      <c r="B9" s="45"/>
      <c r="E9" s="48"/>
      <c r="F9" s="48"/>
    </row>
    <row r="10" spans="1:9" x14ac:dyDescent="0.2">
      <c r="A10" s="47"/>
      <c r="B10" s="45"/>
      <c r="C10" s="52"/>
      <c r="E10" s="48"/>
      <c r="F10" s="48"/>
    </row>
    <row r="11" spans="1:9" x14ac:dyDescent="0.2">
      <c r="A11" s="47"/>
      <c r="B11" s="45"/>
      <c r="C11" s="52"/>
      <c r="E11" s="48"/>
      <c r="F11" s="48"/>
    </row>
    <row r="12" spans="1:9" x14ac:dyDescent="0.2">
      <c r="A12" s="47"/>
      <c r="B12" s="45"/>
      <c r="C12" s="52"/>
      <c r="E12" s="48"/>
      <c r="F12" s="48"/>
    </row>
    <row r="13" spans="1:9" x14ac:dyDescent="0.2">
      <c r="A13" s="47"/>
      <c r="B13" s="45"/>
      <c r="C13" s="52"/>
      <c r="E13" s="48"/>
      <c r="F13" s="48"/>
    </row>
    <row r="14" spans="1:9" x14ac:dyDescent="0.2">
      <c r="A14" s="47"/>
      <c r="B14" s="45"/>
      <c r="C14" s="49"/>
      <c r="E14" s="48"/>
      <c r="F14" s="48"/>
    </row>
    <row r="15" spans="1:9" ht="12.75" customHeight="1" x14ac:dyDescent="0.25">
      <c r="A15" s="47"/>
      <c r="B15" s="45"/>
      <c r="C15" s="52"/>
      <c r="D15" s="53"/>
      <c r="E15" s="48"/>
      <c r="F15" s="48"/>
    </row>
    <row r="16" spans="1:9" x14ac:dyDescent="0.2">
      <c r="A16" s="47"/>
      <c r="B16" s="45"/>
      <c r="C16" s="49"/>
      <c r="E16" s="50"/>
      <c r="F16" s="48"/>
    </row>
    <row r="17" spans="1:8" s="46" customFormat="1" x14ac:dyDescent="0.2">
      <c r="A17" s="47"/>
      <c r="B17" s="45"/>
      <c r="C17" s="52"/>
      <c r="E17" s="48"/>
      <c r="F17" s="48"/>
      <c r="G17" s="45"/>
      <c r="H17" s="45"/>
    </row>
    <row r="18" spans="1:8" s="46" customFormat="1" x14ac:dyDescent="0.2">
      <c r="A18" s="47"/>
      <c r="B18" s="45"/>
      <c r="C18" s="52"/>
      <c r="E18" s="48"/>
      <c r="F18" s="48"/>
      <c r="G18" s="45"/>
      <c r="H18" s="45"/>
    </row>
    <row r="19" spans="1:8" s="46" customFormat="1" x14ac:dyDescent="0.2">
      <c r="A19" s="47"/>
      <c r="B19" s="45"/>
      <c r="C19" s="49"/>
      <c r="E19" s="48"/>
      <c r="F19" s="48"/>
      <c r="G19" s="45"/>
      <c r="H19" s="45"/>
    </row>
    <row r="20" spans="1:8" s="46" customFormat="1" x14ac:dyDescent="0.2">
      <c r="A20" s="47"/>
      <c r="B20" s="45"/>
      <c r="C20" s="52"/>
      <c r="E20" s="48"/>
      <c r="F20" s="48"/>
      <c r="G20" s="45"/>
      <c r="H20" s="45"/>
    </row>
    <row r="21" spans="1:8" s="46" customFormat="1" x14ac:dyDescent="0.2">
      <c r="A21" s="47"/>
      <c r="B21" s="45"/>
      <c r="C21" s="49"/>
      <c r="E21" s="50"/>
      <c r="F21" s="48"/>
      <c r="G21" s="45"/>
      <c r="H21" s="45"/>
    </row>
    <row r="22" spans="1:8" s="46" customFormat="1" x14ac:dyDescent="0.2">
      <c r="A22" s="47"/>
      <c r="B22" s="45"/>
      <c r="C22" s="52"/>
      <c r="E22" s="48"/>
      <c r="F22" s="48"/>
      <c r="G22" s="45"/>
      <c r="H22" s="45"/>
    </row>
    <row r="23" spans="1:8" s="46" customFormat="1" x14ac:dyDescent="0.2">
      <c r="A23" s="47"/>
      <c r="B23" s="45"/>
      <c r="C23" s="49"/>
      <c r="E23" s="50"/>
      <c r="F23" s="54"/>
      <c r="G23" s="45"/>
      <c r="H23" s="45"/>
    </row>
    <row r="24" spans="1:8" s="46" customFormat="1" x14ac:dyDescent="0.2">
      <c r="A24" s="47"/>
      <c r="B24" s="45"/>
      <c r="C24" s="49"/>
      <c r="E24" s="50"/>
      <c r="F24" s="54"/>
      <c r="G24" s="45"/>
      <c r="H24" s="45"/>
    </row>
    <row r="25" spans="1:8" s="46" customFormat="1" x14ac:dyDescent="0.2">
      <c r="A25" s="47"/>
      <c r="B25" s="45"/>
      <c r="C25" s="49"/>
      <c r="E25" s="50"/>
      <c r="F25" s="51"/>
      <c r="G25" s="45"/>
      <c r="H25" s="45"/>
    </row>
    <row r="26" spans="1:8" s="46" customFormat="1" ht="12.75" customHeight="1" x14ac:dyDescent="0.25">
      <c r="A26" s="47"/>
      <c r="B26" s="45"/>
      <c r="C26" s="49"/>
      <c r="D26" s="53"/>
      <c r="E26" s="48"/>
      <c r="F26" s="48"/>
      <c r="G26" s="45"/>
      <c r="H26" s="45"/>
    </row>
    <row r="27" spans="1:8" s="46" customFormat="1" x14ac:dyDescent="0.2">
      <c r="A27" s="47"/>
      <c r="B27" s="45"/>
      <c r="C27" s="49"/>
      <c r="E27" s="50"/>
      <c r="F27" s="48"/>
      <c r="G27" s="45"/>
      <c r="H27" s="45"/>
    </row>
    <row r="28" spans="1:8" s="46" customFormat="1" x14ac:dyDescent="0.2">
      <c r="A28" s="47"/>
      <c r="B28" s="45"/>
      <c r="C28" s="52"/>
      <c r="E28" s="48"/>
      <c r="F28" s="48"/>
      <c r="G28" s="45"/>
      <c r="H28" s="45"/>
    </row>
    <row r="29" spans="1:8" s="46" customFormat="1" ht="12.75" customHeight="1" x14ac:dyDescent="0.25">
      <c r="A29" s="47"/>
      <c r="B29" s="45"/>
      <c r="C29" s="49"/>
      <c r="D29" s="53"/>
      <c r="E29" s="48"/>
      <c r="F29" s="48"/>
      <c r="G29" s="45"/>
      <c r="H29" s="45"/>
    </row>
    <row r="30" spans="1:8" s="46" customFormat="1" x14ac:dyDescent="0.2">
      <c r="A30" s="47"/>
      <c r="B30" s="45"/>
      <c r="C30" s="52"/>
      <c r="E30" s="48"/>
      <c r="F30" s="48"/>
      <c r="G30" s="45"/>
      <c r="H30" s="45"/>
    </row>
    <row r="31" spans="1:8" s="46" customFormat="1" x14ac:dyDescent="0.2">
      <c r="A31" s="47"/>
      <c r="B31" s="45"/>
      <c r="C31" s="52"/>
      <c r="E31" s="48"/>
      <c r="F31" s="48"/>
      <c r="G31" s="45"/>
      <c r="H31" s="45"/>
    </row>
    <row r="32" spans="1:8" s="46" customFormat="1" x14ac:dyDescent="0.2">
      <c r="A32" s="47"/>
      <c r="B32" s="45"/>
      <c r="C32" s="52"/>
      <c r="E32" s="48"/>
      <c r="F32" s="48"/>
      <c r="G32" s="45"/>
      <c r="H32" s="45"/>
    </row>
    <row r="33" spans="1:8" s="46" customFormat="1" x14ac:dyDescent="0.2">
      <c r="A33" s="47"/>
      <c r="B33" s="45"/>
      <c r="C33" s="52"/>
      <c r="E33" s="48"/>
      <c r="F33" s="48"/>
      <c r="G33" s="45"/>
      <c r="H33" s="45"/>
    </row>
    <row r="34" spans="1:8" s="46" customFormat="1" ht="15" x14ac:dyDescent="0.25">
      <c r="A34" s="47"/>
      <c r="B34" s="45"/>
      <c r="C34" s="52"/>
      <c r="D34" s="53"/>
      <c r="E34" s="48"/>
      <c r="F34" s="48"/>
      <c r="G34" s="45"/>
      <c r="H34" s="45"/>
    </row>
    <row r="35" spans="1:8" s="46" customFormat="1" ht="15" x14ac:dyDescent="0.25">
      <c r="A35" s="47"/>
      <c r="B35" s="45"/>
      <c r="C35" s="52"/>
      <c r="D35" s="53"/>
      <c r="E35" s="48"/>
      <c r="F35" s="48"/>
      <c r="G35" s="45"/>
      <c r="H35" s="45"/>
    </row>
    <row r="36" spans="1:8" s="46" customFormat="1" ht="15" x14ac:dyDescent="0.25">
      <c r="A36" s="47"/>
      <c r="B36" s="45"/>
      <c r="C36" s="52"/>
      <c r="D36" s="53"/>
      <c r="E36" s="48"/>
      <c r="F36" s="48"/>
      <c r="G36" s="45"/>
      <c r="H36" s="45"/>
    </row>
    <row r="37" spans="1:8" s="46" customFormat="1" ht="15" x14ac:dyDescent="0.25">
      <c r="A37" s="47"/>
      <c r="B37" s="45"/>
      <c r="C37" s="52"/>
      <c r="D37" s="53"/>
      <c r="E37" s="48"/>
      <c r="F37" s="48"/>
      <c r="G37" s="45"/>
      <c r="H37" s="45"/>
    </row>
    <row r="38" spans="1:8" s="46" customFormat="1" ht="15" x14ac:dyDescent="0.25">
      <c r="A38" s="47"/>
      <c r="B38" s="45"/>
      <c r="C38" s="52"/>
      <c r="D38" s="53"/>
      <c r="E38" s="48"/>
      <c r="F38" s="48"/>
      <c r="G38" s="45"/>
      <c r="H38" s="45"/>
    </row>
    <row r="39" spans="1:8" s="46" customFormat="1" ht="15" x14ac:dyDescent="0.25">
      <c r="A39" s="47"/>
      <c r="B39" s="45"/>
      <c r="C39" s="52"/>
      <c r="D39" s="53"/>
      <c r="E39" s="48"/>
      <c r="F39" s="48"/>
      <c r="G39" s="45"/>
      <c r="H39" s="45"/>
    </row>
    <row r="40" spans="1:8" s="46" customFormat="1" ht="15" x14ac:dyDescent="0.25">
      <c r="A40" s="47"/>
      <c r="B40" s="45"/>
      <c r="C40" s="52"/>
      <c r="D40" s="53"/>
      <c r="E40" s="48"/>
      <c r="F40" s="48"/>
      <c r="G40" s="45"/>
      <c r="H40" s="45"/>
    </row>
    <row r="41" spans="1:8" s="46" customFormat="1" ht="15" x14ac:dyDescent="0.25">
      <c r="A41" s="47"/>
      <c r="B41" s="45"/>
      <c r="C41" s="52"/>
      <c r="D41" s="53"/>
      <c r="E41" s="48"/>
      <c r="F41" s="48"/>
      <c r="G41" s="45"/>
      <c r="H41" s="45"/>
    </row>
    <row r="42" spans="1:8" s="46" customFormat="1" ht="15" x14ac:dyDescent="0.25">
      <c r="A42" s="47"/>
      <c r="B42" s="45"/>
      <c r="C42" s="52"/>
      <c r="D42" s="53"/>
      <c r="E42" s="48"/>
      <c r="F42" s="50"/>
      <c r="G42" s="45"/>
      <c r="H42" s="45"/>
    </row>
    <row r="43" spans="1:8" s="46" customFormat="1" ht="15" x14ac:dyDescent="0.25">
      <c r="A43" s="47"/>
      <c r="B43" s="45"/>
      <c r="C43" s="52"/>
      <c r="D43" s="53"/>
      <c r="E43" s="48"/>
      <c r="F43" s="48"/>
      <c r="G43" s="45"/>
      <c r="H43" s="45"/>
    </row>
    <row r="44" spans="1:8" s="46" customFormat="1" ht="15" x14ac:dyDescent="0.25">
      <c r="A44" s="47"/>
      <c r="B44" s="45"/>
      <c r="C44" s="52"/>
      <c r="D44" s="53"/>
      <c r="E44" s="48"/>
      <c r="F44" s="48"/>
      <c r="G44" s="45"/>
      <c r="H44" s="45"/>
    </row>
    <row r="45" spans="1:8" s="46" customFormat="1" ht="15" x14ac:dyDescent="0.25">
      <c r="A45" s="47"/>
      <c r="B45" s="45"/>
      <c r="C45" s="52"/>
      <c r="D45" s="53"/>
      <c r="E45" s="48"/>
      <c r="F45" s="48"/>
      <c r="G45" s="45"/>
      <c r="H45" s="45"/>
    </row>
    <row r="46" spans="1:8" s="46" customFormat="1" ht="15" x14ac:dyDescent="0.25">
      <c r="A46" s="47"/>
      <c r="B46" s="45"/>
      <c r="C46" s="52"/>
      <c r="D46" s="53"/>
      <c r="E46" s="48"/>
      <c r="F46" s="48"/>
      <c r="G46" s="45"/>
      <c r="H46" s="45"/>
    </row>
    <row r="47" spans="1:8" s="46" customFormat="1" ht="15" x14ac:dyDescent="0.25">
      <c r="A47" s="47"/>
      <c r="B47" s="45"/>
      <c r="C47" s="52"/>
      <c r="D47" s="53"/>
      <c r="E47" s="48"/>
      <c r="F47" s="48"/>
      <c r="G47" s="45"/>
      <c r="H47" s="45"/>
    </row>
    <row r="48" spans="1:8" s="46" customFormat="1" ht="15" x14ac:dyDescent="0.25">
      <c r="A48" s="47"/>
      <c r="B48" s="45"/>
      <c r="C48" s="52"/>
      <c r="D48" s="53"/>
      <c r="E48" s="48"/>
      <c r="F48" s="48"/>
      <c r="G48" s="45"/>
      <c r="H48" s="45"/>
    </row>
    <row r="49" spans="1:8" s="46" customFormat="1" ht="15" x14ac:dyDescent="0.25">
      <c r="A49" s="47"/>
      <c r="B49" s="45"/>
      <c r="C49" s="52"/>
      <c r="D49" s="53"/>
      <c r="E49" s="48"/>
      <c r="F49" s="48"/>
      <c r="G49" s="45"/>
      <c r="H49" s="45"/>
    </row>
    <row r="50" spans="1:8" s="46" customFormat="1" ht="15" x14ac:dyDescent="0.25">
      <c r="A50" s="47"/>
      <c r="B50" s="45"/>
      <c r="C50" s="52"/>
      <c r="D50" s="53"/>
      <c r="E50" s="48"/>
      <c r="F50" s="48"/>
      <c r="G50" s="45"/>
      <c r="H50" s="45"/>
    </row>
    <row r="51" spans="1:8" s="46" customFormat="1" ht="15" x14ac:dyDescent="0.25">
      <c r="A51" s="47"/>
      <c r="B51" s="45"/>
      <c r="C51" s="52"/>
      <c r="D51" s="53"/>
      <c r="E51" s="48"/>
      <c r="F51" s="48"/>
      <c r="G51" s="45"/>
      <c r="H51" s="45"/>
    </row>
    <row r="52" spans="1:8" s="46" customFormat="1" ht="15" customHeight="1" x14ac:dyDescent="0.25">
      <c r="A52" s="47"/>
      <c r="B52" s="45"/>
      <c r="C52" s="52"/>
      <c r="D52" s="53"/>
      <c r="E52" s="48"/>
      <c r="F52" s="48"/>
      <c r="G52" s="45"/>
      <c r="H52" s="45"/>
    </row>
    <row r="53" spans="1:8" s="46" customFormat="1" ht="15" x14ac:dyDescent="0.25">
      <c r="A53" s="47"/>
      <c r="B53" s="45"/>
      <c r="C53" s="52"/>
      <c r="D53" s="53"/>
      <c r="E53" s="48"/>
      <c r="F53" s="48"/>
      <c r="G53" s="45"/>
      <c r="H53" s="45"/>
    </row>
    <row r="54" spans="1:8" s="46" customFormat="1" ht="15" customHeight="1" x14ac:dyDescent="0.25">
      <c r="A54" s="47"/>
      <c r="B54" s="45"/>
      <c r="C54" s="52"/>
      <c r="D54" s="53"/>
      <c r="E54" s="48"/>
      <c r="F54" s="48"/>
      <c r="G54" s="45"/>
      <c r="H54" s="45"/>
    </row>
    <row r="55" spans="1:8" s="46" customFormat="1" ht="15" customHeight="1" x14ac:dyDescent="0.25">
      <c r="A55" s="47"/>
      <c r="B55" s="45"/>
      <c r="C55" s="52"/>
      <c r="D55" s="53"/>
      <c r="E55" s="48"/>
      <c r="F55" s="48"/>
      <c r="G55" s="45"/>
      <c r="H55" s="45"/>
    </row>
    <row r="56" spans="1:8" s="46" customFormat="1" ht="15" x14ac:dyDescent="0.25">
      <c r="A56" s="47"/>
      <c r="B56" s="45"/>
      <c r="C56" s="52"/>
      <c r="D56" s="53"/>
      <c r="E56" s="48"/>
      <c r="F56" s="48"/>
      <c r="G56" s="45"/>
      <c r="H56" s="45"/>
    </row>
    <row r="57" spans="1:8" s="46" customFormat="1" ht="15" x14ac:dyDescent="0.25">
      <c r="A57" s="47"/>
      <c r="B57" s="45"/>
      <c r="C57" s="52"/>
      <c r="D57" s="53"/>
      <c r="E57" s="48"/>
      <c r="F57" s="48"/>
      <c r="G57" s="45"/>
      <c r="H57" s="45"/>
    </row>
    <row r="58" spans="1:8" s="46" customFormat="1" x14ac:dyDescent="0.2">
      <c r="A58" s="47"/>
      <c r="B58" s="45"/>
      <c r="C58" s="52"/>
      <c r="E58" s="48"/>
      <c r="F58" s="48"/>
      <c r="G58" s="45"/>
      <c r="H58" s="45"/>
    </row>
    <row r="59" spans="1:8" s="46" customFormat="1" x14ac:dyDescent="0.2">
      <c r="A59" s="47"/>
      <c r="B59" s="45"/>
      <c r="C59" s="52"/>
      <c r="E59" s="48"/>
      <c r="F59" s="48"/>
      <c r="G59" s="45"/>
      <c r="H59" s="45"/>
    </row>
    <row r="60" spans="1:8" s="46" customFormat="1" x14ac:dyDescent="0.2">
      <c r="A60" s="47"/>
      <c r="B60" s="45"/>
      <c r="C60" s="52"/>
      <c r="E60" s="48"/>
      <c r="F60" s="48"/>
      <c r="G60" s="45"/>
      <c r="H60" s="45"/>
    </row>
    <row r="61" spans="1:8" s="46" customFormat="1" x14ac:dyDescent="0.2">
      <c r="A61" s="47"/>
      <c r="B61" s="45"/>
      <c r="C61" s="52"/>
      <c r="E61" s="48"/>
      <c r="F61" s="48"/>
      <c r="G61" s="45"/>
      <c r="H61" s="45"/>
    </row>
    <row r="62" spans="1:8" s="46" customFormat="1" x14ac:dyDescent="0.2">
      <c r="A62" s="47"/>
      <c r="B62" s="45"/>
      <c r="C62" s="52"/>
      <c r="E62" s="48"/>
      <c r="F62" s="48"/>
      <c r="G62" s="45"/>
      <c r="H62" s="45"/>
    </row>
    <row r="63" spans="1:8" s="46" customFormat="1" x14ac:dyDescent="0.2">
      <c r="A63" s="47"/>
      <c r="B63" s="45"/>
      <c r="C63" s="52"/>
      <c r="E63" s="48"/>
      <c r="F63" s="48"/>
      <c r="G63" s="45"/>
      <c r="H63" s="45"/>
    </row>
    <row r="64" spans="1:8" s="46" customFormat="1" x14ac:dyDescent="0.2">
      <c r="A64" s="47"/>
      <c r="B64" s="45"/>
      <c r="C64" s="52"/>
      <c r="E64" s="48"/>
      <c r="F64" s="48"/>
      <c r="G64" s="45"/>
      <c r="H64" s="45"/>
    </row>
    <row r="65" spans="1:8" s="46" customFormat="1" x14ac:dyDescent="0.2">
      <c r="A65" s="47"/>
      <c r="B65" s="45"/>
      <c r="C65" s="52"/>
      <c r="E65" s="48"/>
      <c r="F65" s="48"/>
      <c r="G65" s="45"/>
      <c r="H65" s="45"/>
    </row>
    <row r="66" spans="1:8" s="46" customFormat="1" x14ac:dyDescent="0.2">
      <c r="A66" s="47"/>
      <c r="B66" s="45"/>
      <c r="E66" s="55"/>
      <c r="F66" s="55"/>
      <c r="G66" s="45"/>
      <c r="H66" s="45"/>
    </row>
    <row r="67" spans="1:8" s="46" customFormat="1" x14ac:dyDescent="0.2">
      <c r="A67" s="47"/>
      <c r="B67" s="45"/>
      <c r="E67" s="55"/>
      <c r="F67" s="55"/>
      <c r="G67" s="45"/>
      <c r="H67" s="45"/>
    </row>
    <row r="68" spans="1:8" s="46" customFormat="1" ht="13.5" thickBot="1" x14ac:dyDescent="0.25">
      <c r="A68" s="47"/>
      <c r="B68" s="45"/>
      <c r="E68" s="55"/>
      <c r="F68" s="55"/>
      <c r="G68" s="45"/>
      <c r="H68" s="45"/>
    </row>
    <row r="69" spans="1:8" s="46" customFormat="1" x14ac:dyDescent="0.2">
      <c r="E69" s="56">
        <f>SUM(E1:E67)</f>
        <v>12746019779.869997</v>
      </c>
      <c r="F69" s="57">
        <f>SUM(F1:F68)</f>
        <v>12746019779.869997</v>
      </c>
      <c r="G69" s="45"/>
      <c r="H69" s="45"/>
    </row>
    <row r="70" spans="1:8" s="46" customFormat="1" ht="13.5" thickBot="1" x14ac:dyDescent="0.25">
      <c r="E70" s="58"/>
      <c r="F70" s="59">
        <f>+E69-F69</f>
        <v>0</v>
      </c>
      <c r="G70" s="45"/>
      <c r="H70" s="45"/>
    </row>
  </sheetData>
  <autoFilter ref="A1:I5">
    <sortState ref="A2:I55">
      <sortCondition ref="E1:E5"/>
    </sortState>
  </autoFilter>
  <pageMargins left="0.7" right="0.7" top="0.75" bottom="0.75" header="0.3" footer="0.3"/>
  <pageSetup orientation="portrait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79998168889431442"/>
  </sheetPr>
  <dimension ref="A1:I154"/>
  <sheetViews>
    <sheetView topLeftCell="A139" zoomScaleNormal="100" workbookViewId="0">
      <selection activeCell="D27" sqref="D27"/>
    </sheetView>
  </sheetViews>
  <sheetFormatPr baseColWidth="10" defaultRowHeight="15.75" x14ac:dyDescent="0.25"/>
  <cols>
    <col min="1" max="1" width="15.33203125" style="62" bestFit="1" customWidth="1"/>
    <col min="2" max="2" width="12" style="62" customWidth="1"/>
    <col min="3" max="3" width="17.83203125" style="62" customWidth="1"/>
    <col min="4" max="4" width="63.1640625" style="62" bestFit="1" customWidth="1"/>
    <col min="5" max="5" width="23.6640625" style="224" customWidth="1"/>
    <col min="6" max="6" width="20.1640625" style="221" bestFit="1" customWidth="1"/>
    <col min="7" max="7" width="21.33203125" style="61" bestFit="1" customWidth="1"/>
    <col min="8" max="8" width="12.1640625" style="61" bestFit="1" customWidth="1"/>
    <col min="9" max="9" width="57.83203125" style="61" bestFit="1" customWidth="1"/>
    <col min="10" max="16384" width="12" style="62"/>
  </cols>
  <sheetData>
    <row r="1" spans="1:9" x14ac:dyDescent="0.25">
      <c r="A1" s="60" t="s">
        <v>825</v>
      </c>
      <c r="B1" s="60" t="s">
        <v>826</v>
      </c>
      <c r="C1" s="60" t="s">
        <v>827</v>
      </c>
      <c r="D1" s="60" t="s">
        <v>828</v>
      </c>
      <c r="E1" s="219" t="s">
        <v>829</v>
      </c>
      <c r="F1" s="220" t="s">
        <v>830</v>
      </c>
      <c r="G1" s="61" t="s">
        <v>831</v>
      </c>
      <c r="H1" s="61" t="s">
        <v>832</v>
      </c>
      <c r="I1" s="61" t="s">
        <v>833</v>
      </c>
    </row>
    <row r="2" spans="1:9" ht="14.25" customHeight="1" x14ac:dyDescent="0.25">
      <c r="A2" s="63">
        <v>44165</v>
      </c>
      <c r="B2" s="61" t="s">
        <v>837</v>
      </c>
      <c r="C2" s="67" t="s">
        <v>573</v>
      </c>
      <c r="D2" s="67" t="s">
        <v>1315</v>
      </c>
      <c r="E2" s="221">
        <v>8735000</v>
      </c>
      <c r="F2" s="221">
        <v>0</v>
      </c>
      <c r="G2" s="61" t="s">
        <v>1339</v>
      </c>
      <c r="H2" s="61" t="s">
        <v>1341</v>
      </c>
      <c r="I2" s="61" t="s">
        <v>1342</v>
      </c>
    </row>
    <row r="3" spans="1:9" x14ac:dyDescent="0.25">
      <c r="A3" s="63">
        <v>44165</v>
      </c>
      <c r="B3" s="61" t="s">
        <v>837</v>
      </c>
      <c r="C3" s="65">
        <v>6111001</v>
      </c>
      <c r="D3" s="67" t="s">
        <v>1337</v>
      </c>
      <c r="E3" s="222">
        <v>0</v>
      </c>
      <c r="F3" s="223">
        <v>26666.66</v>
      </c>
      <c r="G3" s="61" t="s">
        <v>1339</v>
      </c>
      <c r="H3" s="61" t="s">
        <v>1341</v>
      </c>
    </row>
    <row r="4" spans="1:9" s="61" customFormat="1" x14ac:dyDescent="0.25">
      <c r="A4" s="63">
        <v>44165</v>
      </c>
      <c r="B4" s="61" t="s">
        <v>837</v>
      </c>
      <c r="C4" s="67">
        <v>6111002</v>
      </c>
      <c r="D4" s="67" t="s">
        <v>1311</v>
      </c>
      <c r="E4" s="221">
        <v>1226666.5899999999</v>
      </c>
      <c r="F4" s="221">
        <v>0</v>
      </c>
      <c r="G4" s="61" t="s">
        <v>1339</v>
      </c>
      <c r="H4" s="61" t="s">
        <v>1341</v>
      </c>
    </row>
    <row r="5" spans="1:9" s="61" customFormat="1" x14ac:dyDescent="0.25">
      <c r="A5" s="63">
        <v>44165</v>
      </c>
      <c r="B5" s="61" t="s">
        <v>837</v>
      </c>
      <c r="C5" s="67">
        <v>6111001</v>
      </c>
      <c r="D5" s="67" t="s">
        <v>1325</v>
      </c>
      <c r="E5" s="221">
        <v>2596666.5000000009</v>
      </c>
      <c r="F5" s="221">
        <v>0</v>
      </c>
      <c r="G5" s="61" t="s">
        <v>1339</v>
      </c>
      <c r="H5" s="61" t="s">
        <v>1341</v>
      </c>
    </row>
    <row r="6" spans="1:9" s="61" customFormat="1" x14ac:dyDescent="0.25">
      <c r="A6" s="63">
        <v>44165</v>
      </c>
      <c r="B6" s="61" t="s">
        <v>837</v>
      </c>
      <c r="C6" s="65" t="s">
        <v>559</v>
      </c>
      <c r="D6" s="67" t="s">
        <v>1313</v>
      </c>
      <c r="E6" s="222">
        <v>600000</v>
      </c>
      <c r="F6" s="221">
        <v>0</v>
      </c>
      <c r="G6" s="61" t="s">
        <v>1339</v>
      </c>
      <c r="H6" s="61" t="s">
        <v>1341</v>
      </c>
    </row>
    <row r="7" spans="1:9" x14ac:dyDescent="0.25">
      <c r="A7" s="63">
        <v>44165</v>
      </c>
      <c r="B7" s="61" t="s">
        <v>837</v>
      </c>
      <c r="C7" s="67">
        <v>2151003</v>
      </c>
      <c r="D7" s="67" t="s">
        <v>1321</v>
      </c>
      <c r="E7" s="221">
        <v>0</v>
      </c>
      <c r="F7" s="221">
        <v>46000</v>
      </c>
      <c r="G7" s="61" t="s">
        <v>1339</v>
      </c>
      <c r="H7" s="61" t="s">
        <v>1341</v>
      </c>
    </row>
    <row r="8" spans="1:9" x14ac:dyDescent="0.25">
      <c r="A8" s="63">
        <v>44165</v>
      </c>
      <c r="B8" s="61" t="s">
        <v>837</v>
      </c>
      <c r="C8" s="67">
        <v>2151002</v>
      </c>
      <c r="D8" s="67" t="s">
        <v>1323</v>
      </c>
      <c r="E8" s="221">
        <v>0</v>
      </c>
      <c r="F8" s="221">
        <v>31846.259999999984</v>
      </c>
      <c r="G8" s="61" t="s">
        <v>1339</v>
      </c>
      <c r="H8" s="61" t="s">
        <v>1341</v>
      </c>
    </row>
    <row r="9" spans="1:9" x14ac:dyDescent="0.25">
      <c r="A9" s="63">
        <v>44165</v>
      </c>
      <c r="B9" s="61" t="s">
        <v>837</v>
      </c>
      <c r="C9" s="67">
        <v>2151001</v>
      </c>
      <c r="D9" s="67" t="s">
        <v>1319</v>
      </c>
      <c r="E9" s="221">
        <v>0</v>
      </c>
      <c r="F9" s="221">
        <v>254769.16000000015</v>
      </c>
      <c r="G9" s="61" t="s">
        <v>1339</v>
      </c>
      <c r="H9" s="61" t="s">
        <v>1341</v>
      </c>
    </row>
    <row r="10" spans="1:9" x14ac:dyDescent="0.25">
      <c r="A10" s="63">
        <v>44165</v>
      </c>
      <c r="B10" s="61" t="s">
        <v>837</v>
      </c>
      <c r="C10" s="67" t="s">
        <v>556</v>
      </c>
      <c r="D10" s="67" t="s">
        <v>1327</v>
      </c>
      <c r="E10" s="221">
        <v>3373333.4099999992</v>
      </c>
      <c r="F10" s="221">
        <v>0</v>
      </c>
      <c r="G10" s="61" t="s">
        <v>1339</v>
      </c>
      <c r="H10" s="61" t="s">
        <v>1341</v>
      </c>
    </row>
    <row r="11" spans="1:9" x14ac:dyDescent="0.25">
      <c r="A11" s="63">
        <v>44165</v>
      </c>
      <c r="B11" s="61" t="s">
        <v>837</v>
      </c>
      <c r="C11" s="67" t="s">
        <v>573</v>
      </c>
      <c r="D11" s="62" t="s">
        <v>1315</v>
      </c>
      <c r="E11" s="221">
        <v>11128333.33</v>
      </c>
      <c r="F11" s="221">
        <v>0</v>
      </c>
      <c r="G11" s="61" t="s">
        <v>1340</v>
      </c>
      <c r="H11" s="61" t="s">
        <v>1341</v>
      </c>
    </row>
    <row r="12" spans="1:9" x14ac:dyDescent="0.25">
      <c r="A12" s="63">
        <v>44165</v>
      </c>
      <c r="B12" s="61" t="s">
        <v>837</v>
      </c>
      <c r="C12" s="67">
        <v>6111001</v>
      </c>
      <c r="D12" s="62" t="s">
        <v>1317</v>
      </c>
      <c r="E12" s="224">
        <v>0</v>
      </c>
      <c r="F12" s="221">
        <v>53333.33</v>
      </c>
      <c r="G12" s="61" t="s">
        <v>1340</v>
      </c>
      <c r="H12" s="61" t="s">
        <v>1341</v>
      </c>
    </row>
    <row r="13" spans="1:9" x14ac:dyDescent="0.25">
      <c r="A13" s="63">
        <v>44165</v>
      </c>
      <c r="B13" s="61" t="s">
        <v>837</v>
      </c>
      <c r="C13" s="67" t="s">
        <v>557</v>
      </c>
      <c r="D13" s="62" t="s">
        <v>1311</v>
      </c>
      <c r="E13" s="224">
        <v>1439999.9100000001</v>
      </c>
      <c r="F13" s="221">
        <v>0</v>
      </c>
      <c r="G13" s="61" t="s">
        <v>1340</v>
      </c>
      <c r="H13" s="61" t="s">
        <v>1341</v>
      </c>
    </row>
    <row r="14" spans="1:9" x14ac:dyDescent="0.25">
      <c r="A14" s="63">
        <v>44165</v>
      </c>
      <c r="B14" s="61" t="s">
        <v>837</v>
      </c>
      <c r="C14" s="65">
        <v>6111001</v>
      </c>
      <c r="D14" s="62" t="s">
        <v>1325</v>
      </c>
      <c r="E14" s="224">
        <v>536666.63</v>
      </c>
      <c r="F14" s="221">
        <v>0</v>
      </c>
      <c r="G14" s="61" t="s">
        <v>1340</v>
      </c>
      <c r="H14" s="61" t="s">
        <v>1341</v>
      </c>
    </row>
    <row r="15" spans="1:9" ht="12.75" customHeight="1" x14ac:dyDescent="0.25">
      <c r="A15" s="63">
        <v>44165</v>
      </c>
      <c r="B15" s="61" t="s">
        <v>837</v>
      </c>
      <c r="C15" s="67" t="s">
        <v>559</v>
      </c>
      <c r="D15" s="68" t="s">
        <v>1313</v>
      </c>
      <c r="E15" s="224">
        <v>1100000</v>
      </c>
      <c r="F15" s="221">
        <v>0</v>
      </c>
      <c r="G15" s="61" t="s">
        <v>1340</v>
      </c>
      <c r="H15" s="61" t="s">
        <v>1341</v>
      </c>
    </row>
    <row r="16" spans="1:9" x14ac:dyDescent="0.25">
      <c r="A16" s="63">
        <v>44165</v>
      </c>
      <c r="B16" s="61" t="s">
        <v>837</v>
      </c>
      <c r="C16" s="65">
        <v>2151003</v>
      </c>
      <c r="D16" s="62" t="s">
        <v>1321</v>
      </c>
      <c r="E16" s="66">
        <v>0</v>
      </c>
      <c r="F16" s="221">
        <v>54000</v>
      </c>
      <c r="G16" s="61" t="s">
        <v>1340</v>
      </c>
      <c r="H16" s="61" t="s">
        <v>1341</v>
      </c>
    </row>
    <row r="17" spans="1:9" x14ac:dyDescent="0.25">
      <c r="A17" s="63">
        <v>44165</v>
      </c>
      <c r="B17" s="61" t="s">
        <v>837</v>
      </c>
      <c r="C17" s="67">
        <v>2151002</v>
      </c>
      <c r="D17" s="62" t="s">
        <v>1323</v>
      </c>
      <c r="E17" s="224">
        <v>0</v>
      </c>
      <c r="F17" s="221">
        <v>24923.160000000018</v>
      </c>
      <c r="G17" s="61" t="s">
        <v>1340</v>
      </c>
      <c r="H17" s="61" t="s">
        <v>1341</v>
      </c>
      <c r="I17" s="62"/>
    </row>
    <row r="18" spans="1:9" x14ac:dyDescent="0.25">
      <c r="A18" s="63">
        <v>44165</v>
      </c>
      <c r="B18" s="61" t="s">
        <v>837</v>
      </c>
      <c r="C18" s="67">
        <v>2151001</v>
      </c>
      <c r="D18" s="62" t="s">
        <v>1319</v>
      </c>
      <c r="E18" s="224">
        <v>0</v>
      </c>
      <c r="F18" s="221">
        <v>199384.73999999993</v>
      </c>
      <c r="G18" s="61" t="s">
        <v>1340</v>
      </c>
      <c r="H18" s="61" t="s">
        <v>1341</v>
      </c>
      <c r="I18" s="62"/>
    </row>
    <row r="19" spans="1:9" x14ac:dyDescent="0.25">
      <c r="A19" s="63">
        <v>44165</v>
      </c>
      <c r="B19" s="61" t="s">
        <v>837</v>
      </c>
      <c r="C19" s="65" t="s">
        <v>556</v>
      </c>
      <c r="D19" s="62" t="s">
        <v>1327</v>
      </c>
      <c r="E19" s="224">
        <v>3960000.0899999989</v>
      </c>
      <c r="F19" s="221">
        <v>0</v>
      </c>
      <c r="G19" s="61" t="s">
        <v>1340</v>
      </c>
      <c r="H19" s="61" t="s">
        <v>1341</v>
      </c>
      <c r="I19" s="62"/>
    </row>
    <row r="20" spans="1:9" x14ac:dyDescent="0.25">
      <c r="A20" s="63">
        <v>44165</v>
      </c>
      <c r="B20" s="61" t="s">
        <v>837</v>
      </c>
      <c r="C20" s="62" t="s">
        <v>563</v>
      </c>
      <c r="D20" s="62" t="s">
        <v>564</v>
      </c>
      <c r="E20" s="221">
        <v>187619558.09999999</v>
      </c>
      <c r="G20" s="61" t="s">
        <v>1340</v>
      </c>
      <c r="H20" s="61" t="s">
        <v>1341</v>
      </c>
      <c r="I20" s="62"/>
    </row>
    <row r="21" spans="1:9" x14ac:dyDescent="0.25">
      <c r="A21" s="63">
        <v>44165</v>
      </c>
      <c r="B21" s="61" t="s">
        <v>837</v>
      </c>
      <c r="C21" s="62" t="s">
        <v>567</v>
      </c>
      <c r="D21" s="62" t="s">
        <v>568</v>
      </c>
      <c r="E21" s="221">
        <v>15600000</v>
      </c>
      <c r="G21" s="61" t="s">
        <v>1340</v>
      </c>
      <c r="H21" s="61" t="s">
        <v>1341</v>
      </c>
      <c r="I21" s="62"/>
    </row>
    <row r="22" spans="1:9" x14ac:dyDescent="0.25">
      <c r="A22" s="63">
        <v>44165</v>
      </c>
      <c r="B22" s="61" t="s">
        <v>837</v>
      </c>
      <c r="C22" s="62" t="s">
        <v>563</v>
      </c>
      <c r="D22" s="62" t="s">
        <v>564</v>
      </c>
      <c r="E22" s="221">
        <v>350622629.31999999</v>
      </c>
      <c r="G22" s="61" t="s">
        <v>1339</v>
      </c>
      <c r="H22" s="61" t="s">
        <v>866</v>
      </c>
      <c r="I22" s="62"/>
    </row>
    <row r="23" spans="1:9" x14ac:dyDescent="0.25">
      <c r="A23" s="63">
        <v>44165</v>
      </c>
      <c r="B23" s="61" t="s">
        <v>837</v>
      </c>
      <c r="C23" s="62" t="s">
        <v>567</v>
      </c>
      <c r="D23" s="62" t="s">
        <v>568</v>
      </c>
      <c r="E23" s="221">
        <f>26*600000</f>
        <v>15600000</v>
      </c>
      <c r="G23" s="61" t="s">
        <v>1339</v>
      </c>
      <c r="H23" s="61" t="s">
        <v>866</v>
      </c>
      <c r="I23" s="62"/>
    </row>
    <row r="24" spans="1:9" x14ac:dyDescent="0.25">
      <c r="A24" s="63">
        <v>44165</v>
      </c>
      <c r="B24" s="61" t="s">
        <v>837</v>
      </c>
      <c r="C24" s="62" t="s">
        <v>586</v>
      </c>
      <c r="D24" s="62" t="s">
        <v>587</v>
      </c>
      <c r="E24" s="224">
        <v>26878125</v>
      </c>
      <c r="G24" s="61" t="s">
        <v>1343</v>
      </c>
      <c r="H24" s="61" t="s">
        <v>1341</v>
      </c>
    </row>
    <row r="25" spans="1:9" x14ac:dyDescent="0.25">
      <c r="A25" s="63">
        <v>44165</v>
      </c>
      <c r="B25" s="61" t="s">
        <v>837</v>
      </c>
      <c r="C25" s="62" t="s">
        <v>349</v>
      </c>
      <c r="D25" s="62" t="s">
        <v>350</v>
      </c>
      <c r="F25" s="221">
        <v>48000</v>
      </c>
      <c r="G25" s="61" t="s">
        <v>1343</v>
      </c>
      <c r="H25" s="61" t="s">
        <v>1341</v>
      </c>
    </row>
    <row r="26" spans="1:9" x14ac:dyDescent="0.25">
      <c r="A26" s="121">
        <v>44165</v>
      </c>
      <c r="B26" s="122" t="s">
        <v>837</v>
      </c>
      <c r="C26" s="67">
        <v>1112001</v>
      </c>
      <c r="D26" s="62" t="s">
        <v>26</v>
      </c>
      <c r="F26" s="221">
        <v>1029375</v>
      </c>
      <c r="G26" s="225">
        <v>3100</v>
      </c>
      <c r="H26" s="61" t="s">
        <v>866</v>
      </c>
    </row>
    <row r="27" spans="1:9" x14ac:dyDescent="0.25">
      <c r="A27" s="121">
        <v>44165</v>
      </c>
      <c r="B27" s="122" t="s">
        <v>837</v>
      </c>
      <c r="C27" s="67">
        <v>1112001</v>
      </c>
      <c r="D27" s="62" t="s">
        <v>26</v>
      </c>
      <c r="F27" s="221">
        <v>1132312.5</v>
      </c>
      <c r="G27" s="225">
        <v>3101</v>
      </c>
      <c r="H27" s="61" t="s">
        <v>866</v>
      </c>
    </row>
    <row r="28" spans="1:9" x14ac:dyDescent="0.25">
      <c r="A28" s="121">
        <v>44165</v>
      </c>
      <c r="B28" s="122" t="s">
        <v>837</v>
      </c>
      <c r="C28" s="67">
        <v>1112001</v>
      </c>
      <c r="D28" s="62" t="s">
        <v>26</v>
      </c>
      <c r="F28" s="221">
        <v>1852875</v>
      </c>
      <c r="G28" s="225">
        <v>3103</v>
      </c>
      <c r="H28" s="61" t="s">
        <v>866</v>
      </c>
    </row>
    <row r="29" spans="1:9" x14ac:dyDescent="0.25">
      <c r="A29" s="121">
        <v>44165</v>
      </c>
      <c r="B29" s="122" t="s">
        <v>837</v>
      </c>
      <c r="C29" s="67">
        <v>1112001</v>
      </c>
      <c r="D29" s="62" t="s">
        <v>26</v>
      </c>
      <c r="F29" s="221">
        <v>2920500</v>
      </c>
      <c r="G29" s="225">
        <v>3102</v>
      </c>
      <c r="H29" s="61" t="s">
        <v>866</v>
      </c>
    </row>
    <row r="30" spans="1:9" x14ac:dyDescent="0.25">
      <c r="A30" s="121">
        <v>44165</v>
      </c>
      <c r="B30" s="122" t="s">
        <v>837</v>
      </c>
      <c r="C30" s="67">
        <v>1112001</v>
      </c>
      <c r="D30" s="62" t="s">
        <v>46</v>
      </c>
      <c r="F30" s="221">
        <v>187125</v>
      </c>
      <c r="G30" s="225">
        <v>3132</v>
      </c>
      <c r="H30" s="61" t="s">
        <v>866</v>
      </c>
    </row>
    <row r="31" spans="1:9" x14ac:dyDescent="0.25">
      <c r="A31" s="121">
        <v>44165</v>
      </c>
      <c r="B31" s="122" t="s">
        <v>837</v>
      </c>
      <c r="C31" s="67">
        <v>1112001</v>
      </c>
      <c r="D31" s="62" t="s">
        <v>60</v>
      </c>
      <c r="F31" s="221">
        <v>224437.5</v>
      </c>
      <c r="G31" s="225">
        <v>3160</v>
      </c>
      <c r="H31" s="61" t="s">
        <v>866</v>
      </c>
    </row>
    <row r="32" spans="1:9" x14ac:dyDescent="0.25">
      <c r="A32" s="121">
        <v>44165</v>
      </c>
      <c r="B32" s="122" t="s">
        <v>837</v>
      </c>
      <c r="C32" s="67">
        <v>1112001</v>
      </c>
      <c r="D32" s="62" t="s">
        <v>48</v>
      </c>
      <c r="F32" s="221">
        <v>280687.5</v>
      </c>
      <c r="G32" s="225">
        <v>3136</v>
      </c>
      <c r="H32" s="61" t="s">
        <v>866</v>
      </c>
    </row>
    <row r="33" spans="1:8" x14ac:dyDescent="0.25">
      <c r="A33" s="121">
        <v>44165</v>
      </c>
      <c r="B33" s="122" t="s">
        <v>837</v>
      </c>
      <c r="C33" s="67">
        <v>1112001</v>
      </c>
      <c r="D33" s="62" t="s">
        <v>44</v>
      </c>
      <c r="F33" s="221">
        <v>308812.5</v>
      </c>
      <c r="G33" s="225">
        <v>3128</v>
      </c>
      <c r="H33" s="61" t="s">
        <v>866</v>
      </c>
    </row>
    <row r="34" spans="1:8" x14ac:dyDescent="0.25">
      <c r="A34" s="121">
        <v>44165</v>
      </c>
      <c r="B34" s="122" t="s">
        <v>837</v>
      </c>
      <c r="C34" s="67">
        <v>1112001</v>
      </c>
      <c r="D34" s="62" t="s">
        <v>54</v>
      </c>
      <c r="F34" s="221">
        <v>308812.5</v>
      </c>
      <c r="G34" s="225">
        <v>3148</v>
      </c>
      <c r="H34" s="61" t="s">
        <v>866</v>
      </c>
    </row>
    <row r="35" spans="1:8" x14ac:dyDescent="0.25">
      <c r="A35" s="121">
        <v>44165</v>
      </c>
      <c r="B35" s="122" t="s">
        <v>837</v>
      </c>
      <c r="C35" s="67">
        <v>1112001</v>
      </c>
      <c r="D35" s="62" t="s">
        <v>43</v>
      </c>
      <c r="F35" s="221">
        <v>365062.5</v>
      </c>
      <c r="G35" s="225">
        <v>3126</v>
      </c>
      <c r="H35" s="61" t="s">
        <v>866</v>
      </c>
    </row>
    <row r="36" spans="1:8" x14ac:dyDescent="0.25">
      <c r="A36" s="121">
        <v>44165</v>
      </c>
      <c r="B36" s="122" t="s">
        <v>837</v>
      </c>
      <c r="C36" s="67">
        <v>1112001</v>
      </c>
      <c r="D36" s="62" t="s">
        <v>47</v>
      </c>
      <c r="F36" s="221">
        <v>365062.5</v>
      </c>
      <c r="G36" s="225">
        <v>3134</v>
      </c>
      <c r="H36" s="61" t="s">
        <v>866</v>
      </c>
    </row>
    <row r="37" spans="1:8" x14ac:dyDescent="0.25">
      <c r="A37" s="121">
        <v>44165</v>
      </c>
      <c r="B37" s="122" t="s">
        <v>837</v>
      </c>
      <c r="C37" s="67">
        <v>1112001</v>
      </c>
      <c r="D37" s="62" t="s">
        <v>52</v>
      </c>
      <c r="F37" s="221">
        <v>420937.5</v>
      </c>
      <c r="G37" s="225">
        <v>3144</v>
      </c>
      <c r="H37" s="61" t="s">
        <v>866</v>
      </c>
    </row>
    <row r="38" spans="1:8" x14ac:dyDescent="0.25">
      <c r="A38" s="121">
        <v>44165</v>
      </c>
      <c r="B38" s="122" t="s">
        <v>837</v>
      </c>
      <c r="C38" s="67">
        <v>1112001</v>
      </c>
      <c r="D38" s="62" t="s">
        <v>45</v>
      </c>
      <c r="F38" s="221">
        <v>514687.5</v>
      </c>
      <c r="G38" s="225">
        <v>3130</v>
      </c>
      <c r="H38" s="61" t="s">
        <v>866</v>
      </c>
    </row>
    <row r="39" spans="1:8" x14ac:dyDescent="0.25">
      <c r="A39" s="121">
        <v>44165</v>
      </c>
      <c r="B39" s="122" t="s">
        <v>837</v>
      </c>
      <c r="C39" s="67">
        <v>1112001</v>
      </c>
      <c r="D39" s="62" t="s">
        <v>49</v>
      </c>
      <c r="F39" s="221">
        <v>617625</v>
      </c>
      <c r="G39" s="225">
        <v>3138</v>
      </c>
      <c r="H39" s="61" t="s">
        <v>866</v>
      </c>
    </row>
    <row r="40" spans="1:8" x14ac:dyDescent="0.25">
      <c r="A40" s="121">
        <v>44165</v>
      </c>
      <c r="B40" s="122" t="s">
        <v>837</v>
      </c>
      <c r="C40" s="67">
        <v>1112001</v>
      </c>
      <c r="D40" s="62" t="s">
        <v>57</v>
      </c>
      <c r="F40" s="221">
        <v>617625</v>
      </c>
      <c r="G40" s="225">
        <v>3154</v>
      </c>
      <c r="H40" s="61" t="s">
        <v>866</v>
      </c>
    </row>
    <row r="41" spans="1:8" x14ac:dyDescent="0.25">
      <c r="A41" s="121">
        <v>44165</v>
      </c>
      <c r="B41" s="122" t="s">
        <v>837</v>
      </c>
      <c r="C41" s="67">
        <v>1112001</v>
      </c>
      <c r="D41" s="62" t="s">
        <v>61</v>
      </c>
      <c r="F41" s="221">
        <v>841875</v>
      </c>
      <c r="G41" s="225">
        <v>3162</v>
      </c>
      <c r="H41" s="61" t="s">
        <v>866</v>
      </c>
    </row>
    <row r="42" spans="1:8" x14ac:dyDescent="0.25">
      <c r="A42" s="121">
        <v>44165</v>
      </c>
      <c r="B42" s="122" t="s">
        <v>837</v>
      </c>
      <c r="C42" s="67">
        <v>1112001</v>
      </c>
      <c r="D42" s="62" t="s">
        <v>50</v>
      </c>
      <c r="F42" s="221">
        <v>842062.5</v>
      </c>
      <c r="G42" s="225">
        <v>3140</v>
      </c>
      <c r="H42" s="61" t="s">
        <v>866</v>
      </c>
    </row>
    <row r="43" spans="1:8" x14ac:dyDescent="0.25">
      <c r="A43" s="121">
        <v>44165</v>
      </c>
      <c r="B43" s="122" t="s">
        <v>837</v>
      </c>
      <c r="C43" s="67">
        <v>1112001</v>
      </c>
      <c r="D43" s="62" t="s">
        <v>53</v>
      </c>
      <c r="F43" s="221">
        <v>1029187.5</v>
      </c>
      <c r="G43" s="225">
        <v>3146</v>
      </c>
      <c r="H43" s="61" t="s">
        <v>866</v>
      </c>
    </row>
    <row r="44" spans="1:8" x14ac:dyDescent="0.25">
      <c r="A44" s="121">
        <v>44165</v>
      </c>
      <c r="B44" s="122" t="s">
        <v>837</v>
      </c>
      <c r="C44" s="67">
        <v>1112001</v>
      </c>
      <c r="D44" s="62" t="s">
        <v>40</v>
      </c>
      <c r="F44" s="221">
        <v>1029375</v>
      </c>
      <c r="G44" s="225">
        <v>3120</v>
      </c>
      <c r="H44" s="61" t="s">
        <v>866</v>
      </c>
    </row>
    <row r="45" spans="1:8" x14ac:dyDescent="0.25">
      <c r="A45" s="121">
        <v>44165</v>
      </c>
      <c r="B45" s="122" t="s">
        <v>837</v>
      </c>
      <c r="C45" s="67">
        <v>1112001</v>
      </c>
      <c r="D45" s="62" t="s">
        <v>42</v>
      </c>
      <c r="F45" s="221">
        <v>1029375</v>
      </c>
      <c r="G45" s="225">
        <v>3124</v>
      </c>
      <c r="H45" s="61" t="s">
        <v>866</v>
      </c>
    </row>
    <row r="46" spans="1:8" x14ac:dyDescent="0.25">
      <c r="A46" s="121">
        <v>44165</v>
      </c>
      <c r="B46" s="122" t="s">
        <v>837</v>
      </c>
      <c r="C46" s="67">
        <v>1112001</v>
      </c>
      <c r="D46" s="62" t="s">
        <v>58</v>
      </c>
      <c r="F46" s="221">
        <v>1235437.5</v>
      </c>
      <c r="G46" s="225">
        <v>3156</v>
      </c>
      <c r="H46" s="61" t="s">
        <v>866</v>
      </c>
    </row>
    <row r="47" spans="1:8" x14ac:dyDescent="0.25">
      <c r="A47" s="121">
        <v>44165</v>
      </c>
      <c r="B47" s="122" t="s">
        <v>837</v>
      </c>
      <c r="C47" s="67">
        <v>1112001</v>
      </c>
      <c r="D47" s="62" t="s">
        <v>59</v>
      </c>
      <c r="F47" s="221">
        <v>1338562.5</v>
      </c>
      <c r="G47" s="225">
        <v>3158</v>
      </c>
      <c r="H47" s="61" t="s">
        <v>866</v>
      </c>
    </row>
    <row r="48" spans="1:8" x14ac:dyDescent="0.25">
      <c r="A48" s="121">
        <v>44165</v>
      </c>
      <c r="B48" s="122" t="s">
        <v>837</v>
      </c>
      <c r="C48" s="67">
        <v>1112001</v>
      </c>
      <c r="D48" s="62" t="s">
        <v>51</v>
      </c>
      <c r="F48" s="221">
        <v>1852875</v>
      </c>
      <c r="G48" s="225">
        <v>3142</v>
      </c>
      <c r="H48" s="61" t="s">
        <v>866</v>
      </c>
    </row>
    <row r="49" spans="1:8" x14ac:dyDescent="0.25">
      <c r="A49" s="121">
        <v>44165</v>
      </c>
      <c r="B49" s="122" t="s">
        <v>837</v>
      </c>
      <c r="C49" s="67">
        <v>1112001</v>
      </c>
      <c r="D49" s="62" t="s">
        <v>56</v>
      </c>
      <c r="F49" s="221">
        <v>1852875</v>
      </c>
      <c r="G49" s="225">
        <v>3152</v>
      </c>
      <c r="H49" s="61" t="s">
        <v>866</v>
      </c>
    </row>
    <row r="50" spans="1:8" x14ac:dyDescent="0.25">
      <c r="A50" s="121">
        <v>44165</v>
      </c>
      <c r="B50" s="122" t="s">
        <v>837</v>
      </c>
      <c r="C50" s="67">
        <v>1112001</v>
      </c>
      <c r="D50" s="62" t="s">
        <v>55</v>
      </c>
      <c r="F50" s="221">
        <v>2021625</v>
      </c>
      <c r="G50" s="225">
        <v>3150</v>
      </c>
      <c r="H50" s="61" t="s">
        <v>866</v>
      </c>
    </row>
    <row r="51" spans="1:8" x14ac:dyDescent="0.25">
      <c r="A51" s="121">
        <v>44165</v>
      </c>
      <c r="B51" s="122" t="s">
        <v>837</v>
      </c>
      <c r="C51" s="67">
        <v>1112001</v>
      </c>
      <c r="D51" s="62" t="s">
        <v>62</v>
      </c>
      <c r="F51" s="221">
        <v>2021625</v>
      </c>
      <c r="G51" s="225">
        <v>3164</v>
      </c>
      <c r="H51" s="61" t="s">
        <v>866</v>
      </c>
    </row>
    <row r="52" spans="1:8" x14ac:dyDescent="0.25">
      <c r="A52" s="121">
        <v>44165</v>
      </c>
      <c r="B52" s="122" t="s">
        <v>837</v>
      </c>
      <c r="C52" s="67">
        <v>1112001</v>
      </c>
      <c r="D52" s="62" t="s">
        <v>41</v>
      </c>
      <c r="F52" s="221">
        <v>589312.5</v>
      </c>
      <c r="G52" s="225">
        <v>3122</v>
      </c>
      <c r="H52" s="61" t="s">
        <v>866</v>
      </c>
    </row>
    <row r="53" spans="1:8" x14ac:dyDescent="0.25">
      <c r="A53" s="121">
        <v>44165</v>
      </c>
      <c r="B53" s="122" t="s">
        <v>837</v>
      </c>
      <c r="C53" s="67">
        <v>1112001</v>
      </c>
      <c r="D53" s="62" t="s">
        <v>26</v>
      </c>
      <c r="F53" s="221">
        <v>4688500</v>
      </c>
      <c r="G53" s="225">
        <v>3191</v>
      </c>
      <c r="H53" s="61" t="s">
        <v>866</v>
      </c>
    </row>
    <row r="54" spans="1:8" x14ac:dyDescent="0.25">
      <c r="A54" s="121">
        <v>44165</v>
      </c>
      <c r="B54" s="122" t="s">
        <v>837</v>
      </c>
      <c r="C54" s="67">
        <v>1112001</v>
      </c>
      <c r="D54" s="62" t="s">
        <v>26</v>
      </c>
      <c r="F54" s="221">
        <v>6950000</v>
      </c>
      <c r="G54" s="225">
        <v>3192</v>
      </c>
      <c r="H54" s="61" t="s">
        <v>866</v>
      </c>
    </row>
    <row r="55" spans="1:8" x14ac:dyDescent="0.25">
      <c r="A55" s="121">
        <v>44165</v>
      </c>
      <c r="B55" s="122" t="s">
        <v>837</v>
      </c>
      <c r="C55" s="67">
        <v>1112001</v>
      </c>
      <c r="D55" s="62" t="s">
        <v>26</v>
      </c>
      <c r="F55" s="221">
        <v>7413333.3300000001</v>
      </c>
      <c r="G55" s="225">
        <v>3194</v>
      </c>
      <c r="H55" s="61" t="s">
        <v>866</v>
      </c>
    </row>
    <row r="56" spans="1:8" x14ac:dyDescent="0.25">
      <c r="A56" s="121">
        <v>44165</v>
      </c>
      <c r="B56" s="122" t="s">
        <v>837</v>
      </c>
      <c r="C56" s="67">
        <v>1112001</v>
      </c>
      <c r="D56" s="62" t="s">
        <v>26</v>
      </c>
      <c r="F56" s="221">
        <v>9973333.3300000001</v>
      </c>
      <c r="G56" s="225">
        <v>3193</v>
      </c>
      <c r="H56" s="61" t="s">
        <v>866</v>
      </c>
    </row>
    <row r="57" spans="1:8" x14ac:dyDescent="0.25">
      <c r="A57" s="121">
        <v>44165</v>
      </c>
      <c r="B57" s="122" t="s">
        <v>837</v>
      </c>
      <c r="C57" s="67">
        <v>1112001</v>
      </c>
      <c r="D57" s="62" t="s">
        <v>26</v>
      </c>
      <c r="F57" s="221">
        <v>539692.30000000005</v>
      </c>
      <c r="G57" s="225">
        <v>3187</v>
      </c>
      <c r="H57" s="61" t="s">
        <v>866</v>
      </c>
    </row>
    <row r="58" spans="1:8" x14ac:dyDescent="0.25">
      <c r="A58" s="121">
        <v>44165</v>
      </c>
      <c r="B58" s="122" t="s">
        <v>837</v>
      </c>
      <c r="C58" s="67">
        <v>1112001</v>
      </c>
      <c r="D58" s="62" t="s">
        <v>26</v>
      </c>
      <c r="F58" s="221">
        <v>639692.29</v>
      </c>
      <c r="G58" s="225">
        <v>3190</v>
      </c>
      <c r="H58" s="61" t="s">
        <v>866</v>
      </c>
    </row>
    <row r="59" spans="1:8" x14ac:dyDescent="0.25">
      <c r="A59" s="121">
        <v>44165</v>
      </c>
      <c r="B59" s="122" t="s">
        <v>837</v>
      </c>
      <c r="C59" s="67">
        <v>1112001</v>
      </c>
      <c r="D59" s="62" t="s">
        <v>26</v>
      </c>
      <c r="F59" s="221">
        <v>704692.3</v>
      </c>
      <c r="G59" s="225">
        <v>3188</v>
      </c>
      <c r="H59" s="61" t="s">
        <v>866</v>
      </c>
    </row>
    <row r="60" spans="1:8" x14ac:dyDescent="0.25">
      <c r="A60" s="121">
        <v>44165</v>
      </c>
      <c r="B60" s="122" t="s">
        <v>837</v>
      </c>
      <c r="C60" s="67">
        <v>1112001</v>
      </c>
      <c r="D60" s="62" t="s">
        <v>26</v>
      </c>
      <c r="F60" s="221">
        <v>834692.3</v>
      </c>
      <c r="G60" s="225">
        <v>3189</v>
      </c>
      <c r="H60" s="61" t="s">
        <v>866</v>
      </c>
    </row>
    <row r="61" spans="1:8" x14ac:dyDescent="0.25">
      <c r="A61" s="121">
        <v>44165</v>
      </c>
      <c r="B61" s="122" t="s">
        <v>837</v>
      </c>
      <c r="C61" s="67">
        <v>1112001</v>
      </c>
      <c r="D61" s="62" t="s">
        <v>52</v>
      </c>
      <c r="F61" s="221">
        <v>4550000</v>
      </c>
      <c r="G61" s="225">
        <v>3223</v>
      </c>
      <c r="H61" s="61" t="s">
        <v>866</v>
      </c>
    </row>
    <row r="62" spans="1:8" x14ac:dyDescent="0.25">
      <c r="A62" s="121">
        <v>44165</v>
      </c>
      <c r="B62" s="122" t="s">
        <v>837</v>
      </c>
      <c r="C62" s="67">
        <v>1112001</v>
      </c>
      <c r="D62" s="62" t="s">
        <v>61</v>
      </c>
      <c r="F62" s="221">
        <v>4550000</v>
      </c>
      <c r="G62" s="225">
        <v>3241</v>
      </c>
      <c r="H62" s="61" t="s">
        <v>866</v>
      </c>
    </row>
    <row r="63" spans="1:8" x14ac:dyDescent="0.25">
      <c r="A63" s="121">
        <v>44165</v>
      </c>
      <c r="B63" s="122" t="s">
        <v>837</v>
      </c>
      <c r="C63" s="67">
        <v>1112001</v>
      </c>
      <c r="D63" s="62" t="s">
        <v>48</v>
      </c>
      <c r="F63" s="221">
        <v>5750000</v>
      </c>
      <c r="G63" s="225">
        <v>3215</v>
      </c>
      <c r="H63" s="61" t="s">
        <v>866</v>
      </c>
    </row>
    <row r="64" spans="1:8" x14ac:dyDescent="0.25">
      <c r="A64" s="121">
        <v>44165</v>
      </c>
      <c r="B64" s="122" t="s">
        <v>837</v>
      </c>
      <c r="C64" s="67">
        <v>1112001</v>
      </c>
      <c r="D64" s="62" t="s">
        <v>50</v>
      </c>
      <c r="F64" s="221">
        <v>5750000</v>
      </c>
      <c r="G64" s="225">
        <v>3219</v>
      </c>
      <c r="H64" s="61" t="s">
        <v>866</v>
      </c>
    </row>
    <row r="65" spans="1:8" x14ac:dyDescent="0.25">
      <c r="A65" s="121">
        <v>44165</v>
      </c>
      <c r="B65" s="122" t="s">
        <v>837</v>
      </c>
      <c r="C65" s="67">
        <v>1112001</v>
      </c>
      <c r="D65" s="62" t="s">
        <v>60</v>
      </c>
      <c r="F65" s="221">
        <v>5750000</v>
      </c>
      <c r="G65" s="225">
        <v>3239</v>
      </c>
      <c r="H65" s="61" t="s">
        <v>866</v>
      </c>
    </row>
    <row r="66" spans="1:8" x14ac:dyDescent="0.25">
      <c r="A66" s="121">
        <v>44165</v>
      </c>
      <c r="B66" s="122" t="s">
        <v>837</v>
      </c>
      <c r="C66" s="67">
        <v>1112001</v>
      </c>
      <c r="D66" s="62" t="s">
        <v>44</v>
      </c>
      <c r="F66" s="221">
        <v>6045400</v>
      </c>
      <c r="G66" s="225">
        <v>3207</v>
      </c>
      <c r="H66" s="61" t="s">
        <v>866</v>
      </c>
    </row>
    <row r="67" spans="1:8" x14ac:dyDescent="0.25">
      <c r="A67" s="121">
        <v>44165</v>
      </c>
      <c r="B67" s="122" t="s">
        <v>837</v>
      </c>
      <c r="C67" s="67">
        <v>1112001</v>
      </c>
      <c r="D67" s="62" t="s">
        <v>53</v>
      </c>
      <c r="F67" s="221">
        <v>6133333.3300000001</v>
      </c>
      <c r="G67" s="225">
        <v>3225</v>
      </c>
      <c r="H67" s="61" t="s">
        <v>866</v>
      </c>
    </row>
    <row r="68" spans="1:8" x14ac:dyDescent="0.25">
      <c r="A68" s="121">
        <v>44165</v>
      </c>
      <c r="B68" s="122" t="s">
        <v>837</v>
      </c>
      <c r="C68" s="67">
        <v>1112001</v>
      </c>
      <c r="D68" s="62" t="s">
        <v>56</v>
      </c>
      <c r="F68" s="221">
        <v>6846391.4400000004</v>
      </c>
      <c r="G68" s="225">
        <v>3231</v>
      </c>
      <c r="H68" s="61" t="s">
        <v>866</v>
      </c>
    </row>
    <row r="69" spans="1:8" x14ac:dyDescent="0.25">
      <c r="A69" s="121">
        <v>44165</v>
      </c>
      <c r="B69" s="122" t="s">
        <v>837</v>
      </c>
      <c r="C69" s="67">
        <v>1112001</v>
      </c>
      <c r="D69" s="62" t="s">
        <v>40</v>
      </c>
      <c r="F69" s="221">
        <v>6950000</v>
      </c>
      <c r="G69" s="225">
        <v>3199</v>
      </c>
      <c r="H69" s="61" t="s">
        <v>866</v>
      </c>
    </row>
    <row r="70" spans="1:8" x14ac:dyDescent="0.25">
      <c r="A70" s="121">
        <v>44165</v>
      </c>
      <c r="B70" s="122" t="s">
        <v>837</v>
      </c>
      <c r="C70" s="67">
        <v>1112001</v>
      </c>
      <c r="D70" s="62" t="s">
        <v>45</v>
      </c>
      <c r="F70" s="221">
        <v>6950000</v>
      </c>
      <c r="G70" s="225">
        <v>3209</v>
      </c>
      <c r="H70" s="61" t="s">
        <v>866</v>
      </c>
    </row>
    <row r="71" spans="1:8" x14ac:dyDescent="0.25">
      <c r="A71" s="121">
        <v>44165</v>
      </c>
      <c r="B71" s="122" t="s">
        <v>837</v>
      </c>
      <c r="C71" s="67">
        <v>1112001</v>
      </c>
      <c r="D71" s="62" t="s">
        <v>46</v>
      </c>
      <c r="F71" s="221">
        <v>6950000</v>
      </c>
      <c r="G71" s="225">
        <v>3211</v>
      </c>
      <c r="H71" s="61" t="s">
        <v>866</v>
      </c>
    </row>
    <row r="72" spans="1:8" x14ac:dyDescent="0.25">
      <c r="A72" s="121">
        <v>44165</v>
      </c>
      <c r="B72" s="122" t="s">
        <v>837</v>
      </c>
      <c r="C72" s="67">
        <v>1112001</v>
      </c>
      <c r="D72" s="62" t="s">
        <v>49</v>
      </c>
      <c r="F72" s="221">
        <v>6950000</v>
      </c>
      <c r="G72" s="225">
        <v>3217</v>
      </c>
      <c r="H72" s="61" t="s">
        <v>866</v>
      </c>
    </row>
    <row r="73" spans="1:8" x14ac:dyDescent="0.25">
      <c r="A73" s="121">
        <v>44165</v>
      </c>
      <c r="B73" s="122" t="s">
        <v>837</v>
      </c>
      <c r="C73" s="67">
        <v>1112001</v>
      </c>
      <c r="D73" s="62" t="s">
        <v>54</v>
      </c>
      <c r="F73" s="221">
        <v>6950000</v>
      </c>
      <c r="G73" s="225">
        <v>3227</v>
      </c>
      <c r="H73" s="61" t="s">
        <v>866</v>
      </c>
    </row>
    <row r="74" spans="1:8" x14ac:dyDescent="0.25">
      <c r="A74" s="121">
        <v>44165</v>
      </c>
      <c r="B74" s="122" t="s">
        <v>837</v>
      </c>
      <c r="C74" s="67">
        <v>1112001</v>
      </c>
      <c r="D74" s="62" t="s">
        <v>57</v>
      </c>
      <c r="F74" s="221">
        <v>6950000</v>
      </c>
      <c r="G74" s="225">
        <v>3233</v>
      </c>
      <c r="H74" s="61" t="s">
        <v>866</v>
      </c>
    </row>
    <row r="75" spans="1:8" x14ac:dyDescent="0.25">
      <c r="A75" s="121">
        <v>44165</v>
      </c>
      <c r="B75" s="122" t="s">
        <v>837</v>
      </c>
      <c r="C75" s="67">
        <v>1112001</v>
      </c>
      <c r="D75" s="62" t="s">
        <v>51</v>
      </c>
      <c r="F75" s="221">
        <v>7413333.3300000001</v>
      </c>
      <c r="G75" s="225">
        <v>3221</v>
      </c>
      <c r="H75" s="61" t="s">
        <v>866</v>
      </c>
    </row>
    <row r="76" spans="1:8" x14ac:dyDescent="0.25">
      <c r="A76" s="121">
        <v>44165</v>
      </c>
      <c r="B76" s="122" t="s">
        <v>837</v>
      </c>
      <c r="C76" s="67">
        <v>1112001</v>
      </c>
      <c r="D76" s="62" t="s">
        <v>55</v>
      </c>
      <c r="F76" s="221">
        <v>8150000</v>
      </c>
      <c r="G76" s="225">
        <v>3229</v>
      </c>
      <c r="H76" s="61" t="s">
        <v>866</v>
      </c>
    </row>
    <row r="77" spans="1:8" x14ac:dyDescent="0.25">
      <c r="A77" s="121">
        <v>44165</v>
      </c>
      <c r="B77" s="122" t="s">
        <v>837</v>
      </c>
      <c r="C77" s="67">
        <v>1112001</v>
      </c>
      <c r="D77" s="62" t="s">
        <v>62</v>
      </c>
      <c r="F77" s="221">
        <v>8150000</v>
      </c>
      <c r="G77" s="225">
        <v>3243</v>
      </c>
      <c r="H77" s="61" t="s">
        <v>866</v>
      </c>
    </row>
    <row r="78" spans="1:8" x14ac:dyDescent="0.25">
      <c r="A78" s="121">
        <v>44165</v>
      </c>
      <c r="B78" s="122" t="s">
        <v>837</v>
      </c>
      <c r="C78" s="67">
        <v>1112001</v>
      </c>
      <c r="D78" s="62" t="s">
        <v>58</v>
      </c>
      <c r="F78" s="221">
        <v>8693333.3300000001</v>
      </c>
      <c r="G78" s="225">
        <v>3235</v>
      </c>
      <c r="H78" s="61" t="s">
        <v>866</v>
      </c>
    </row>
    <row r="79" spans="1:8" x14ac:dyDescent="0.25">
      <c r="A79" s="121">
        <v>44165</v>
      </c>
      <c r="B79" s="122" t="s">
        <v>837</v>
      </c>
      <c r="C79" s="67">
        <v>1112001</v>
      </c>
      <c r="D79" s="62" t="s">
        <v>41</v>
      </c>
      <c r="F79" s="221">
        <v>10596666.67</v>
      </c>
      <c r="G79" s="225">
        <v>3201</v>
      </c>
      <c r="H79" s="61" t="s">
        <v>866</v>
      </c>
    </row>
    <row r="80" spans="1:8" x14ac:dyDescent="0.25">
      <c r="A80" s="121">
        <v>44165</v>
      </c>
      <c r="B80" s="122" t="s">
        <v>837</v>
      </c>
      <c r="C80" s="67">
        <v>1112001</v>
      </c>
      <c r="D80" s="62" t="s">
        <v>43</v>
      </c>
      <c r="F80" s="221">
        <v>10596666.67</v>
      </c>
      <c r="G80" s="225">
        <v>3205</v>
      </c>
      <c r="H80" s="61" t="s">
        <v>866</v>
      </c>
    </row>
    <row r="81" spans="1:8" x14ac:dyDescent="0.25">
      <c r="A81" s="121">
        <v>44165</v>
      </c>
      <c r="B81" s="122" t="s">
        <v>837</v>
      </c>
      <c r="C81" s="67">
        <v>1112001</v>
      </c>
      <c r="D81" s="62" t="s">
        <v>47</v>
      </c>
      <c r="F81" s="221">
        <v>10596666.67</v>
      </c>
      <c r="G81" s="225">
        <v>3213</v>
      </c>
      <c r="H81" s="61" t="s">
        <v>866</v>
      </c>
    </row>
    <row r="82" spans="1:8" x14ac:dyDescent="0.25">
      <c r="A82" s="121">
        <v>44165</v>
      </c>
      <c r="B82" s="122" t="s">
        <v>837</v>
      </c>
      <c r="C82" s="67">
        <v>1112001</v>
      </c>
      <c r="D82" s="62" t="s">
        <v>59</v>
      </c>
      <c r="F82" s="221">
        <v>10596666.67</v>
      </c>
      <c r="G82" s="225">
        <v>3237</v>
      </c>
      <c r="H82" s="61" t="s">
        <v>866</v>
      </c>
    </row>
    <row r="83" spans="1:8" x14ac:dyDescent="0.25">
      <c r="A83" s="121">
        <v>44165</v>
      </c>
      <c r="B83" s="122" t="s">
        <v>837</v>
      </c>
      <c r="C83" s="67">
        <v>1112001</v>
      </c>
      <c r="D83" s="62" t="s">
        <v>42</v>
      </c>
      <c r="F83" s="221">
        <v>12325933.33</v>
      </c>
      <c r="G83" s="225">
        <v>3203</v>
      </c>
      <c r="H83" s="61" t="s">
        <v>866</v>
      </c>
    </row>
    <row r="84" spans="1:8" x14ac:dyDescent="0.25">
      <c r="A84" s="121">
        <v>44165</v>
      </c>
      <c r="B84" s="122" t="s">
        <v>837</v>
      </c>
      <c r="C84" s="67">
        <v>1112001</v>
      </c>
      <c r="D84" s="62" t="s">
        <v>55</v>
      </c>
      <c r="F84" s="221">
        <v>589692.30000000005</v>
      </c>
      <c r="G84" s="225">
        <v>3276</v>
      </c>
      <c r="H84" s="61" t="s">
        <v>866</v>
      </c>
    </row>
    <row r="85" spans="1:8" x14ac:dyDescent="0.25">
      <c r="A85" s="121">
        <v>44165</v>
      </c>
      <c r="B85" s="122" t="s">
        <v>837</v>
      </c>
      <c r="C85" s="67">
        <v>1112001</v>
      </c>
      <c r="D85" s="62" t="s">
        <v>52</v>
      </c>
      <c r="F85" s="221">
        <v>484692.3</v>
      </c>
      <c r="G85" s="225">
        <v>3270</v>
      </c>
      <c r="H85" s="61" t="s">
        <v>866</v>
      </c>
    </row>
    <row r="86" spans="1:8" x14ac:dyDescent="0.25">
      <c r="A86" s="121">
        <v>44165</v>
      </c>
      <c r="B86" s="122" t="s">
        <v>837</v>
      </c>
      <c r="C86" s="67">
        <v>1112001</v>
      </c>
      <c r="D86" s="62" t="s">
        <v>60</v>
      </c>
      <c r="F86" s="221">
        <v>509692.3</v>
      </c>
      <c r="G86" s="225">
        <v>3286</v>
      </c>
      <c r="H86" s="61" t="s">
        <v>866</v>
      </c>
    </row>
    <row r="87" spans="1:8" x14ac:dyDescent="0.25">
      <c r="A87" s="121">
        <v>44165</v>
      </c>
      <c r="B87" s="122" t="s">
        <v>837</v>
      </c>
      <c r="C87" s="67">
        <v>1112001</v>
      </c>
      <c r="D87" s="62" t="s">
        <v>46</v>
      </c>
      <c r="F87" s="221">
        <v>539692.30000000005</v>
      </c>
      <c r="G87" s="225">
        <v>3257</v>
      </c>
      <c r="H87" s="61" t="s">
        <v>866</v>
      </c>
    </row>
    <row r="88" spans="1:8" x14ac:dyDescent="0.25">
      <c r="A88" s="121">
        <v>44165</v>
      </c>
      <c r="B88" s="122" t="s">
        <v>837</v>
      </c>
      <c r="C88" s="67">
        <v>1112001</v>
      </c>
      <c r="D88" s="62" t="s">
        <v>49</v>
      </c>
      <c r="F88" s="221">
        <v>539692.30000000005</v>
      </c>
      <c r="G88" s="225">
        <v>3262</v>
      </c>
      <c r="H88" s="61" t="s">
        <v>866</v>
      </c>
    </row>
    <row r="89" spans="1:8" x14ac:dyDescent="0.25">
      <c r="A89" s="121">
        <v>44165</v>
      </c>
      <c r="B89" s="122" t="s">
        <v>837</v>
      </c>
      <c r="C89" s="67">
        <v>1112001</v>
      </c>
      <c r="D89" s="62" t="s">
        <v>53</v>
      </c>
      <c r="F89" s="221">
        <v>539692.30000000005</v>
      </c>
      <c r="G89" s="225">
        <v>3272</v>
      </c>
      <c r="H89" s="61" t="s">
        <v>866</v>
      </c>
    </row>
    <row r="90" spans="1:8" x14ac:dyDescent="0.25">
      <c r="A90" s="121">
        <v>44165</v>
      </c>
      <c r="B90" s="122" t="s">
        <v>837</v>
      </c>
      <c r="C90" s="67">
        <v>1112001</v>
      </c>
      <c r="D90" s="62" t="s">
        <v>43</v>
      </c>
      <c r="F90" s="221">
        <v>574692.30000000005</v>
      </c>
      <c r="G90" s="225">
        <v>3251</v>
      </c>
      <c r="H90" s="61" t="s">
        <v>866</v>
      </c>
    </row>
    <row r="91" spans="1:8" x14ac:dyDescent="0.25">
      <c r="A91" s="121">
        <v>44165</v>
      </c>
      <c r="B91" s="122" t="s">
        <v>837</v>
      </c>
      <c r="C91" s="67">
        <v>1112001</v>
      </c>
      <c r="D91" s="62" t="s">
        <v>61</v>
      </c>
      <c r="F91" s="221">
        <v>574692.30000000005</v>
      </c>
      <c r="G91" s="225">
        <v>3288</v>
      </c>
      <c r="H91" s="61" t="s">
        <v>866</v>
      </c>
    </row>
    <row r="92" spans="1:8" x14ac:dyDescent="0.25">
      <c r="A92" s="121">
        <v>44165</v>
      </c>
      <c r="B92" s="122" t="s">
        <v>837</v>
      </c>
      <c r="C92" s="67">
        <v>1112001</v>
      </c>
      <c r="D92" s="62" t="s">
        <v>54</v>
      </c>
      <c r="F92" s="221">
        <v>594692.30000000005</v>
      </c>
      <c r="G92" s="225">
        <v>3274</v>
      </c>
      <c r="H92" s="61" t="s">
        <v>866</v>
      </c>
    </row>
    <row r="93" spans="1:8" x14ac:dyDescent="0.25">
      <c r="A93" s="121">
        <v>44165</v>
      </c>
      <c r="B93" s="122" t="s">
        <v>837</v>
      </c>
      <c r="C93" s="67">
        <v>1112001</v>
      </c>
      <c r="D93" s="62" t="s">
        <v>51</v>
      </c>
      <c r="F93" s="221">
        <v>639692.29</v>
      </c>
      <c r="G93" s="225">
        <v>3268</v>
      </c>
      <c r="H93" s="61" t="s">
        <v>866</v>
      </c>
    </row>
    <row r="94" spans="1:8" x14ac:dyDescent="0.25">
      <c r="A94" s="121">
        <v>44165</v>
      </c>
      <c r="B94" s="122" t="s">
        <v>837</v>
      </c>
      <c r="C94" s="67">
        <v>1112001</v>
      </c>
      <c r="D94" s="62" t="s">
        <v>48</v>
      </c>
      <c r="F94" s="221">
        <v>639692.30000000005</v>
      </c>
      <c r="G94" s="225">
        <v>3260</v>
      </c>
      <c r="H94" s="61" t="s">
        <v>866</v>
      </c>
    </row>
    <row r="95" spans="1:8" x14ac:dyDescent="0.25">
      <c r="A95" s="121">
        <v>44165</v>
      </c>
      <c r="B95" s="122" t="s">
        <v>837</v>
      </c>
      <c r="C95" s="67">
        <v>1112001</v>
      </c>
      <c r="D95" s="62" t="s">
        <v>50</v>
      </c>
      <c r="F95" s="221">
        <v>639692.30000000005</v>
      </c>
      <c r="G95" s="225">
        <v>3266</v>
      </c>
      <c r="H95" s="61" t="s">
        <v>866</v>
      </c>
    </row>
    <row r="96" spans="1:8" x14ac:dyDescent="0.25">
      <c r="A96" s="121">
        <v>44165</v>
      </c>
      <c r="B96" s="122" t="s">
        <v>837</v>
      </c>
      <c r="C96" s="67">
        <v>1112001</v>
      </c>
      <c r="D96" s="62" t="s">
        <v>58</v>
      </c>
      <c r="F96" s="221">
        <v>669692.30000000005</v>
      </c>
      <c r="G96" s="225">
        <v>3282</v>
      </c>
      <c r="H96" s="61" t="s">
        <v>866</v>
      </c>
    </row>
    <row r="97" spans="1:8" x14ac:dyDescent="0.25">
      <c r="A97" s="121">
        <v>44165</v>
      </c>
      <c r="B97" s="122" t="s">
        <v>837</v>
      </c>
      <c r="C97" s="67">
        <v>1112001</v>
      </c>
      <c r="D97" s="62" t="s">
        <v>40</v>
      </c>
      <c r="F97" s="221">
        <v>704692.3</v>
      </c>
      <c r="G97" s="225">
        <v>3245</v>
      </c>
      <c r="H97" s="61" t="s">
        <v>866</v>
      </c>
    </row>
    <row r="98" spans="1:8" x14ac:dyDescent="0.25">
      <c r="A98" s="121">
        <v>44165</v>
      </c>
      <c r="B98" s="122" t="s">
        <v>837</v>
      </c>
      <c r="C98" s="67">
        <v>1112001</v>
      </c>
      <c r="D98" s="62" t="s">
        <v>44</v>
      </c>
      <c r="F98" s="221">
        <v>704692.3</v>
      </c>
      <c r="G98" s="225">
        <v>3253</v>
      </c>
      <c r="H98" s="61" t="s">
        <v>866</v>
      </c>
    </row>
    <row r="99" spans="1:8" x14ac:dyDescent="0.25">
      <c r="A99" s="121">
        <v>44165</v>
      </c>
      <c r="B99" s="122" t="s">
        <v>837</v>
      </c>
      <c r="C99" s="67">
        <v>1112001</v>
      </c>
      <c r="D99" s="62" t="s">
        <v>45</v>
      </c>
      <c r="F99" s="221">
        <v>704692.3</v>
      </c>
      <c r="G99" s="225">
        <v>3255</v>
      </c>
      <c r="H99" s="61" t="s">
        <v>866</v>
      </c>
    </row>
    <row r="100" spans="1:8" x14ac:dyDescent="0.25">
      <c r="A100" s="121">
        <v>44165</v>
      </c>
      <c r="B100" s="122" t="s">
        <v>837</v>
      </c>
      <c r="C100" s="67">
        <v>1112001</v>
      </c>
      <c r="D100" s="62" t="s">
        <v>56</v>
      </c>
      <c r="F100" s="221">
        <v>704692.3</v>
      </c>
      <c r="G100" s="225">
        <v>3278</v>
      </c>
      <c r="H100" s="61" t="s">
        <v>866</v>
      </c>
    </row>
    <row r="101" spans="1:8" x14ac:dyDescent="0.25">
      <c r="A101" s="121">
        <v>44165</v>
      </c>
      <c r="B101" s="122" t="s">
        <v>837</v>
      </c>
      <c r="C101" s="67">
        <v>1112001</v>
      </c>
      <c r="D101" s="62" t="s">
        <v>57</v>
      </c>
      <c r="F101" s="221">
        <v>704692.3</v>
      </c>
      <c r="G101" s="225">
        <v>3280</v>
      </c>
      <c r="H101" s="61" t="s">
        <v>866</v>
      </c>
    </row>
    <row r="102" spans="1:8" x14ac:dyDescent="0.25">
      <c r="A102" s="121">
        <v>44165</v>
      </c>
      <c r="B102" s="122" t="s">
        <v>837</v>
      </c>
      <c r="C102" s="67">
        <v>1112001</v>
      </c>
      <c r="D102" s="62" t="s">
        <v>41</v>
      </c>
      <c r="F102" s="221">
        <v>748025.62</v>
      </c>
      <c r="G102" s="225">
        <v>3247</v>
      </c>
      <c r="H102" s="61" t="s">
        <v>866</v>
      </c>
    </row>
    <row r="103" spans="1:8" x14ac:dyDescent="0.25">
      <c r="A103" s="121">
        <v>44165</v>
      </c>
      <c r="B103" s="122" t="s">
        <v>837</v>
      </c>
      <c r="C103" s="67">
        <v>1112001</v>
      </c>
      <c r="D103" s="62" t="s">
        <v>42</v>
      </c>
      <c r="F103" s="221">
        <v>754692.3</v>
      </c>
      <c r="G103" s="225">
        <v>3249</v>
      </c>
      <c r="H103" s="61" t="s">
        <v>866</v>
      </c>
    </row>
    <row r="104" spans="1:8" x14ac:dyDescent="0.25">
      <c r="A104" s="121">
        <v>44165</v>
      </c>
      <c r="B104" s="122" t="s">
        <v>837</v>
      </c>
      <c r="C104" s="67">
        <v>1112001</v>
      </c>
      <c r="D104" s="62" t="s">
        <v>62</v>
      </c>
      <c r="F104" s="221">
        <v>769692.3</v>
      </c>
      <c r="G104" s="225">
        <v>3290</v>
      </c>
      <c r="H104" s="61" t="s">
        <v>866</v>
      </c>
    </row>
    <row r="105" spans="1:8" x14ac:dyDescent="0.25">
      <c r="A105" s="121">
        <v>44165</v>
      </c>
      <c r="B105" s="122" t="s">
        <v>837</v>
      </c>
      <c r="C105" s="67">
        <v>1112001</v>
      </c>
      <c r="D105" s="62" t="s">
        <v>59</v>
      </c>
      <c r="F105" s="221">
        <v>834692.3</v>
      </c>
      <c r="G105" s="225">
        <v>3284</v>
      </c>
      <c r="H105" s="61" t="s">
        <v>866</v>
      </c>
    </row>
    <row r="106" spans="1:8" x14ac:dyDescent="0.25">
      <c r="A106" s="121">
        <v>44165</v>
      </c>
      <c r="B106" s="122" t="s">
        <v>837</v>
      </c>
      <c r="C106" s="67">
        <v>1112001</v>
      </c>
      <c r="D106" s="62" t="s">
        <v>68</v>
      </c>
      <c r="F106" s="221">
        <v>948025.63</v>
      </c>
      <c r="G106" s="225">
        <v>3264</v>
      </c>
      <c r="H106" s="61" t="s">
        <v>866</v>
      </c>
    </row>
    <row r="107" spans="1:8" x14ac:dyDescent="0.25">
      <c r="A107" s="121">
        <v>44165</v>
      </c>
      <c r="B107" s="122" t="s">
        <v>837</v>
      </c>
      <c r="C107" s="67">
        <v>1112001</v>
      </c>
      <c r="D107" s="62" t="s">
        <v>67</v>
      </c>
      <c r="F107" s="221">
        <v>0.01</v>
      </c>
      <c r="G107" s="225">
        <v>3259</v>
      </c>
      <c r="H107" s="61" t="s">
        <v>866</v>
      </c>
    </row>
    <row r="108" spans="1:8" x14ac:dyDescent="0.25">
      <c r="A108" s="121">
        <v>44165</v>
      </c>
      <c r="B108" s="122" t="s">
        <v>837</v>
      </c>
      <c r="C108" s="67">
        <v>1112001</v>
      </c>
      <c r="D108" s="62" t="s">
        <v>26</v>
      </c>
      <c r="F108" s="221">
        <v>13813333.33</v>
      </c>
      <c r="G108" s="225">
        <v>3414</v>
      </c>
      <c r="H108" s="61" t="s">
        <v>866</v>
      </c>
    </row>
    <row r="109" spans="1:8" x14ac:dyDescent="0.25">
      <c r="A109" s="121">
        <v>44165</v>
      </c>
      <c r="B109" s="122" t="s">
        <v>837</v>
      </c>
      <c r="C109" s="67">
        <v>1112001</v>
      </c>
      <c r="D109" s="62" t="s">
        <v>26</v>
      </c>
      <c r="F109" s="221">
        <v>15540000</v>
      </c>
      <c r="G109" s="225">
        <v>3415</v>
      </c>
      <c r="H109" s="61" t="s">
        <v>866</v>
      </c>
    </row>
    <row r="110" spans="1:8" x14ac:dyDescent="0.25">
      <c r="A110" s="121">
        <v>44165</v>
      </c>
      <c r="B110" s="122" t="s">
        <v>837</v>
      </c>
      <c r="C110" s="67">
        <v>1112001</v>
      </c>
      <c r="D110" s="62" t="s">
        <v>26</v>
      </c>
      <c r="F110" s="221">
        <v>19663333.329999998</v>
      </c>
      <c r="G110" s="225">
        <v>3416</v>
      </c>
      <c r="H110" s="61" t="s">
        <v>866</v>
      </c>
    </row>
    <row r="111" spans="1:8" x14ac:dyDescent="0.25">
      <c r="A111" s="121">
        <v>44165</v>
      </c>
      <c r="B111" s="122" t="s">
        <v>837</v>
      </c>
      <c r="C111" s="67">
        <v>1112001</v>
      </c>
      <c r="D111" s="62" t="s">
        <v>26</v>
      </c>
      <c r="F111" s="221">
        <v>20820000</v>
      </c>
      <c r="G111" s="225">
        <v>3417</v>
      </c>
      <c r="H111" s="61" t="s">
        <v>866</v>
      </c>
    </row>
    <row r="112" spans="1:8" x14ac:dyDescent="0.25">
      <c r="A112" s="121">
        <v>44165</v>
      </c>
      <c r="B112" s="122" t="s">
        <v>837</v>
      </c>
      <c r="C112" s="67">
        <v>1112001</v>
      </c>
      <c r="D112" s="62" t="s">
        <v>26</v>
      </c>
      <c r="F112" s="221">
        <v>222205.13</v>
      </c>
      <c r="G112" s="225">
        <v>3410</v>
      </c>
      <c r="H112" s="61" t="s">
        <v>866</v>
      </c>
    </row>
    <row r="113" spans="1:8" x14ac:dyDescent="0.25">
      <c r="A113" s="121">
        <v>44165</v>
      </c>
      <c r="B113" s="122" t="s">
        <v>837</v>
      </c>
      <c r="C113" s="67">
        <v>1112001</v>
      </c>
      <c r="D113" s="62" t="s">
        <v>26</v>
      </c>
      <c r="F113" s="221">
        <v>685538.45</v>
      </c>
      <c r="G113" s="225">
        <v>3413</v>
      </c>
      <c r="H113" s="61" t="s">
        <v>866</v>
      </c>
    </row>
    <row r="114" spans="1:8" x14ac:dyDescent="0.25">
      <c r="A114" s="121">
        <v>44165</v>
      </c>
      <c r="B114" s="122" t="s">
        <v>837</v>
      </c>
      <c r="C114" s="67">
        <v>1112001</v>
      </c>
      <c r="D114" s="62" t="s">
        <v>26</v>
      </c>
      <c r="F114" s="221">
        <v>745538.45</v>
      </c>
      <c r="G114" s="225">
        <v>3411</v>
      </c>
      <c r="H114" s="61" t="s">
        <v>866</v>
      </c>
    </row>
    <row r="115" spans="1:8" x14ac:dyDescent="0.25">
      <c r="A115" s="121">
        <v>44165</v>
      </c>
      <c r="B115" s="122" t="s">
        <v>837</v>
      </c>
      <c r="C115" s="67">
        <v>1112001</v>
      </c>
      <c r="D115" s="62" t="s">
        <v>26</v>
      </c>
      <c r="F115" s="221">
        <v>765538.46</v>
      </c>
      <c r="G115" s="225">
        <v>3412</v>
      </c>
      <c r="H115" s="61" t="s">
        <v>866</v>
      </c>
    </row>
    <row r="116" spans="1:8" x14ac:dyDescent="0.25">
      <c r="A116" s="121">
        <v>44165</v>
      </c>
      <c r="B116" s="122" t="s">
        <v>837</v>
      </c>
      <c r="C116" s="67">
        <v>1112001</v>
      </c>
      <c r="D116" s="62" t="s">
        <v>40</v>
      </c>
      <c r="F116" s="221">
        <v>13637600.869999999</v>
      </c>
      <c r="G116" s="225">
        <v>3431</v>
      </c>
      <c r="H116" s="61" t="s">
        <v>866</v>
      </c>
    </row>
    <row r="117" spans="1:8" x14ac:dyDescent="0.25">
      <c r="A117" s="121">
        <v>44165</v>
      </c>
      <c r="B117" s="122" t="s">
        <v>837</v>
      </c>
      <c r="C117" s="67">
        <v>1112001</v>
      </c>
      <c r="D117" s="62" t="s">
        <v>41</v>
      </c>
      <c r="F117" s="221">
        <v>17350000</v>
      </c>
      <c r="G117" s="225">
        <v>3433</v>
      </c>
      <c r="H117" s="61" t="s">
        <v>866</v>
      </c>
    </row>
    <row r="118" spans="1:8" x14ac:dyDescent="0.25">
      <c r="A118" s="121">
        <v>44165</v>
      </c>
      <c r="B118" s="122" t="s">
        <v>837</v>
      </c>
      <c r="C118" s="67">
        <v>1112001</v>
      </c>
      <c r="D118" s="62" t="s">
        <v>42</v>
      </c>
      <c r="F118" s="221">
        <v>12325933.33</v>
      </c>
      <c r="G118" s="225">
        <v>3435</v>
      </c>
      <c r="H118" s="61" t="s">
        <v>866</v>
      </c>
    </row>
    <row r="119" spans="1:8" x14ac:dyDescent="0.25">
      <c r="A119" s="121">
        <v>44165</v>
      </c>
      <c r="B119" s="122" t="s">
        <v>837</v>
      </c>
      <c r="C119" s="67">
        <v>1112001</v>
      </c>
      <c r="D119" s="62" t="s">
        <v>45</v>
      </c>
      <c r="F119" s="221">
        <v>14676666.67</v>
      </c>
      <c r="G119" s="225">
        <v>3437</v>
      </c>
      <c r="H119" s="61" t="s">
        <v>866</v>
      </c>
    </row>
    <row r="120" spans="1:8" x14ac:dyDescent="0.25">
      <c r="A120" s="121">
        <v>44165</v>
      </c>
      <c r="B120" s="122" t="s">
        <v>837</v>
      </c>
      <c r="C120" s="67">
        <v>1112001</v>
      </c>
      <c r="D120" s="62" t="s">
        <v>47</v>
      </c>
      <c r="F120" s="221">
        <v>24290000</v>
      </c>
      <c r="G120" s="225">
        <v>3439</v>
      </c>
      <c r="H120" s="61" t="s">
        <v>866</v>
      </c>
    </row>
    <row r="121" spans="1:8" x14ac:dyDescent="0.25">
      <c r="A121" s="121">
        <v>44165</v>
      </c>
      <c r="B121" s="122" t="s">
        <v>837</v>
      </c>
      <c r="C121" s="67">
        <v>1112001</v>
      </c>
      <c r="D121" s="62" t="s">
        <v>49</v>
      </c>
      <c r="F121" s="221">
        <v>14659027.789999999</v>
      </c>
      <c r="G121" s="225">
        <v>3441</v>
      </c>
      <c r="H121" s="61" t="s">
        <v>866</v>
      </c>
    </row>
    <row r="122" spans="1:8" x14ac:dyDescent="0.25">
      <c r="A122" s="121">
        <v>44165</v>
      </c>
      <c r="B122" s="122" t="s">
        <v>837</v>
      </c>
      <c r="C122" s="67">
        <v>1112001</v>
      </c>
      <c r="D122" s="62" t="s">
        <v>50</v>
      </c>
      <c r="F122" s="221">
        <v>12489333.33</v>
      </c>
      <c r="G122" s="225">
        <v>3443</v>
      </c>
      <c r="H122" s="61" t="s">
        <v>866</v>
      </c>
    </row>
    <row r="123" spans="1:8" x14ac:dyDescent="0.25">
      <c r="A123" s="121">
        <v>44165</v>
      </c>
      <c r="B123" s="122" t="s">
        <v>837</v>
      </c>
      <c r="C123" s="67">
        <v>1112001</v>
      </c>
      <c r="D123" s="62" t="s">
        <v>51</v>
      </c>
      <c r="F123" s="221">
        <v>15540000</v>
      </c>
      <c r="G123" s="225">
        <v>3445</v>
      </c>
      <c r="H123" s="61" t="s">
        <v>866</v>
      </c>
    </row>
    <row r="124" spans="1:8" x14ac:dyDescent="0.25">
      <c r="A124" s="121">
        <v>44165</v>
      </c>
      <c r="B124" s="122" t="s">
        <v>837</v>
      </c>
      <c r="C124" s="67">
        <v>1112001</v>
      </c>
      <c r="D124" s="62" t="s">
        <v>85</v>
      </c>
      <c r="F124" s="221">
        <v>14676666.67</v>
      </c>
      <c r="G124" s="225">
        <v>3447</v>
      </c>
      <c r="H124" s="61" t="s">
        <v>866</v>
      </c>
    </row>
    <row r="125" spans="1:8" x14ac:dyDescent="0.25">
      <c r="A125" s="121">
        <v>44165</v>
      </c>
      <c r="B125" s="122" t="s">
        <v>837</v>
      </c>
      <c r="C125" s="67">
        <v>1112001</v>
      </c>
      <c r="D125" s="62" t="s">
        <v>53</v>
      </c>
      <c r="F125" s="221">
        <v>12183333.33</v>
      </c>
      <c r="G125" s="225">
        <v>3449</v>
      </c>
      <c r="H125" s="61" t="s">
        <v>866</v>
      </c>
    </row>
    <row r="126" spans="1:8" x14ac:dyDescent="0.25">
      <c r="A126" s="121">
        <v>44165</v>
      </c>
      <c r="B126" s="122" t="s">
        <v>837</v>
      </c>
      <c r="C126" s="67">
        <v>1112001</v>
      </c>
      <c r="D126" s="62" t="s">
        <v>54</v>
      </c>
      <c r="F126" s="221">
        <v>14676666.67</v>
      </c>
      <c r="G126" s="225">
        <v>3451</v>
      </c>
      <c r="H126" s="61" t="s">
        <v>866</v>
      </c>
    </row>
    <row r="127" spans="1:8" x14ac:dyDescent="0.25">
      <c r="A127" s="121">
        <v>44165</v>
      </c>
      <c r="B127" s="122" t="s">
        <v>837</v>
      </c>
      <c r="C127" s="67">
        <v>1112001</v>
      </c>
      <c r="D127" s="62" t="s">
        <v>55</v>
      </c>
      <c r="F127" s="221">
        <v>17170000</v>
      </c>
      <c r="G127" s="225">
        <v>3453</v>
      </c>
      <c r="H127" s="61" t="s">
        <v>866</v>
      </c>
    </row>
    <row r="128" spans="1:8" x14ac:dyDescent="0.25">
      <c r="A128" s="121">
        <v>44165</v>
      </c>
      <c r="B128" s="122" t="s">
        <v>837</v>
      </c>
      <c r="C128" s="67">
        <v>1112001</v>
      </c>
      <c r="D128" s="62" t="s">
        <v>56</v>
      </c>
      <c r="F128" s="221">
        <v>12924067.34</v>
      </c>
      <c r="G128" s="225">
        <v>3455</v>
      </c>
      <c r="H128" s="61" t="s">
        <v>866</v>
      </c>
    </row>
    <row r="129" spans="1:8" x14ac:dyDescent="0.25">
      <c r="A129" s="121">
        <v>44165</v>
      </c>
      <c r="B129" s="122" t="s">
        <v>837</v>
      </c>
      <c r="C129" s="67">
        <v>1112001</v>
      </c>
      <c r="D129" s="62" t="s">
        <v>57</v>
      </c>
      <c r="F129" s="221">
        <v>14676666.67</v>
      </c>
      <c r="G129" s="225">
        <v>3457</v>
      </c>
      <c r="H129" s="61" t="s">
        <v>866</v>
      </c>
    </row>
    <row r="130" spans="1:8" x14ac:dyDescent="0.25">
      <c r="A130" s="121">
        <v>44165</v>
      </c>
      <c r="B130" s="122" t="s">
        <v>837</v>
      </c>
      <c r="C130" s="67">
        <v>1112001</v>
      </c>
      <c r="D130" s="62" t="s">
        <v>58</v>
      </c>
      <c r="F130" s="221">
        <v>17170000</v>
      </c>
      <c r="G130" s="225">
        <v>3459</v>
      </c>
      <c r="H130" s="61" t="s">
        <v>866</v>
      </c>
    </row>
    <row r="131" spans="1:8" x14ac:dyDescent="0.25">
      <c r="A131" s="121">
        <v>44165</v>
      </c>
      <c r="B131" s="122" t="s">
        <v>837</v>
      </c>
      <c r="C131" s="67">
        <v>1112001</v>
      </c>
      <c r="D131" s="62" t="s">
        <v>59</v>
      </c>
      <c r="F131" s="221">
        <v>19663333.329999998</v>
      </c>
      <c r="G131" s="225">
        <v>3461</v>
      </c>
      <c r="H131" s="61" t="s">
        <v>866</v>
      </c>
    </row>
    <row r="132" spans="1:8" x14ac:dyDescent="0.25">
      <c r="A132" s="121">
        <v>44165</v>
      </c>
      <c r="B132" s="122" t="s">
        <v>837</v>
      </c>
      <c r="C132" s="67">
        <v>1112001</v>
      </c>
      <c r="D132" s="62" t="s">
        <v>86</v>
      </c>
      <c r="F132" s="221">
        <v>13813333.33</v>
      </c>
      <c r="G132" s="225">
        <v>3463</v>
      </c>
      <c r="H132" s="61" t="s">
        <v>866</v>
      </c>
    </row>
    <row r="133" spans="1:8" x14ac:dyDescent="0.25">
      <c r="A133" s="121">
        <v>44165</v>
      </c>
      <c r="B133" s="122" t="s">
        <v>837</v>
      </c>
      <c r="C133" s="67">
        <v>1112001</v>
      </c>
      <c r="D133" s="62" t="s">
        <v>87</v>
      </c>
      <c r="F133" s="221">
        <v>17350000</v>
      </c>
      <c r="G133" s="225">
        <v>3465</v>
      </c>
      <c r="H133" s="61" t="s">
        <v>866</v>
      </c>
    </row>
    <row r="134" spans="1:8" x14ac:dyDescent="0.25">
      <c r="A134" s="121">
        <v>44165</v>
      </c>
      <c r="B134" s="122" t="s">
        <v>837</v>
      </c>
      <c r="C134" s="67">
        <v>1112001</v>
      </c>
      <c r="D134" s="62" t="s">
        <v>62</v>
      </c>
      <c r="F134" s="221">
        <v>17113333.329999998</v>
      </c>
      <c r="G134" s="225">
        <v>3467</v>
      </c>
      <c r="H134" s="61" t="s">
        <v>866</v>
      </c>
    </row>
    <row r="135" spans="1:8" x14ac:dyDescent="0.25">
      <c r="A135" s="121">
        <v>44165</v>
      </c>
      <c r="B135" s="122" t="s">
        <v>837</v>
      </c>
      <c r="C135" s="67">
        <v>1112001</v>
      </c>
      <c r="D135" s="62" t="s">
        <v>86</v>
      </c>
      <c r="F135" s="221">
        <v>242205.13</v>
      </c>
      <c r="G135" s="225">
        <v>3501</v>
      </c>
      <c r="H135" s="61" t="s">
        <v>866</v>
      </c>
    </row>
    <row r="136" spans="1:8" x14ac:dyDescent="0.25">
      <c r="A136" s="121">
        <v>44165</v>
      </c>
      <c r="B136" s="122" t="s">
        <v>837</v>
      </c>
      <c r="C136" s="67">
        <v>1112001</v>
      </c>
      <c r="D136" s="62" t="s">
        <v>85</v>
      </c>
      <c r="F136" s="221">
        <v>578871.79</v>
      </c>
      <c r="G136" s="225">
        <v>3485</v>
      </c>
      <c r="H136" s="61" t="s">
        <v>866</v>
      </c>
    </row>
    <row r="137" spans="1:8" x14ac:dyDescent="0.25">
      <c r="A137" s="121">
        <v>44165</v>
      </c>
      <c r="B137" s="122" t="s">
        <v>837</v>
      </c>
      <c r="C137" s="67">
        <v>1112001</v>
      </c>
      <c r="D137" s="62" t="s">
        <v>53</v>
      </c>
      <c r="F137" s="221">
        <v>578871.79</v>
      </c>
      <c r="G137" s="225">
        <v>3487</v>
      </c>
      <c r="H137" s="61" t="s">
        <v>866</v>
      </c>
    </row>
    <row r="138" spans="1:8" x14ac:dyDescent="0.25">
      <c r="A138" s="121">
        <v>44165</v>
      </c>
      <c r="B138" s="122" t="s">
        <v>837</v>
      </c>
      <c r="C138" s="67">
        <v>1112001</v>
      </c>
      <c r="D138" s="62" t="s">
        <v>49</v>
      </c>
      <c r="F138" s="221">
        <v>585538.46</v>
      </c>
      <c r="G138" s="225">
        <v>3479</v>
      </c>
      <c r="H138" s="61" t="s">
        <v>866</v>
      </c>
    </row>
    <row r="139" spans="1:8" x14ac:dyDescent="0.25">
      <c r="A139" s="121">
        <v>44165</v>
      </c>
      <c r="B139" s="122" t="s">
        <v>837</v>
      </c>
      <c r="C139" s="67">
        <v>1112001</v>
      </c>
      <c r="D139" s="62" t="s">
        <v>56</v>
      </c>
      <c r="F139" s="221">
        <v>645538.46</v>
      </c>
      <c r="G139" s="225">
        <v>3493</v>
      </c>
      <c r="H139" s="61" t="s">
        <v>866</v>
      </c>
    </row>
    <row r="140" spans="1:8" x14ac:dyDescent="0.25">
      <c r="A140" s="121">
        <v>44165</v>
      </c>
      <c r="B140" s="122" t="s">
        <v>837</v>
      </c>
      <c r="C140" s="67">
        <v>1112001</v>
      </c>
      <c r="D140" s="62" t="s">
        <v>50</v>
      </c>
      <c r="F140" s="221">
        <v>678871.79</v>
      </c>
      <c r="G140" s="225">
        <v>3481</v>
      </c>
      <c r="H140" s="61" t="s">
        <v>866</v>
      </c>
    </row>
    <row r="141" spans="1:8" x14ac:dyDescent="0.25">
      <c r="A141" s="121">
        <v>44165</v>
      </c>
      <c r="B141" s="122" t="s">
        <v>837</v>
      </c>
      <c r="C141" s="67">
        <v>1112001</v>
      </c>
      <c r="D141" s="62" t="s">
        <v>51</v>
      </c>
      <c r="F141" s="221">
        <v>685538.45</v>
      </c>
      <c r="G141" s="225">
        <v>3483</v>
      </c>
      <c r="H141" s="61" t="s">
        <v>866</v>
      </c>
    </row>
    <row r="142" spans="1:8" x14ac:dyDescent="0.25">
      <c r="A142" s="121">
        <v>44165</v>
      </c>
      <c r="B142" s="122" t="s">
        <v>837</v>
      </c>
      <c r="C142" s="67">
        <v>1112001</v>
      </c>
      <c r="D142" s="62" t="s">
        <v>40</v>
      </c>
      <c r="F142" s="221">
        <v>690538.45</v>
      </c>
      <c r="G142" s="225">
        <v>3469</v>
      </c>
      <c r="H142" s="61" t="s">
        <v>866</v>
      </c>
    </row>
    <row r="143" spans="1:8" x14ac:dyDescent="0.25">
      <c r="A143" s="121">
        <v>44165</v>
      </c>
      <c r="B143" s="122" t="s">
        <v>837</v>
      </c>
      <c r="C143" s="67">
        <v>1112001</v>
      </c>
      <c r="D143" s="62" t="s">
        <v>55</v>
      </c>
      <c r="F143" s="221">
        <v>692205.12</v>
      </c>
      <c r="G143" s="225">
        <v>3491</v>
      </c>
      <c r="H143" s="61" t="s">
        <v>866</v>
      </c>
    </row>
    <row r="144" spans="1:8" x14ac:dyDescent="0.25">
      <c r="A144" s="121">
        <v>44165</v>
      </c>
      <c r="B144" s="122" t="s">
        <v>837</v>
      </c>
      <c r="C144" s="67">
        <v>1112001</v>
      </c>
      <c r="D144" s="62" t="s">
        <v>41</v>
      </c>
      <c r="F144" s="221">
        <v>698871.78</v>
      </c>
      <c r="G144" s="225">
        <v>3471</v>
      </c>
      <c r="H144" s="61" t="s">
        <v>866</v>
      </c>
    </row>
    <row r="145" spans="1:8" x14ac:dyDescent="0.25">
      <c r="A145" s="121">
        <v>44165</v>
      </c>
      <c r="B145" s="122" t="s">
        <v>837</v>
      </c>
      <c r="C145" s="67">
        <v>1112001</v>
      </c>
      <c r="D145" s="62" t="s">
        <v>45</v>
      </c>
      <c r="F145" s="221">
        <v>745538.45</v>
      </c>
      <c r="G145" s="225">
        <v>3475</v>
      </c>
      <c r="H145" s="61" t="s">
        <v>866</v>
      </c>
    </row>
    <row r="146" spans="1:8" x14ac:dyDescent="0.25">
      <c r="A146" s="121">
        <v>44165</v>
      </c>
      <c r="B146" s="122" t="s">
        <v>837</v>
      </c>
      <c r="C146" s="67">
        <v>1112001</v>
      </c>
      <c r="D146" s="62" t="s">
        <v>54</v>
      </c>
      <c r="F146" s="221">
        <v>745538.45</v>
      </c>
      <c r="G146" s="225">
        <v>3489</v>
      </c>
      <c r="H146" s="61" t="s">
        <v>866</v>
      </c>
    </row>
    <row r="147" spans="1:8" x14ac:dyDescent="0.25">
      <c r="A147" s="121">
        <v>44165</v>
      </c>
      <c r="B147" s="122" t="s">
        <v>837</v>
      </c>
      <c r="C147" s="67">
        <v>1112001</v>
      </c>
      <c r="D147" s="62" t="s">
        <v>57</v>
      </c>
      <c r="F147" s="221">
        <v>745538.45</v>
      </c>
      <c r="G147" s="225">
        <v>3495</v>
      </c>
      <c r="H147" s="61" t="s">
        <v>866</v>
      </c>
    </row>
    <row r="148" spans="1:8" x14ac:dyDescent="0.25">
      <c r="A148" s="121">
        <v>44165</v>
      </c>
      <c r="B148" s="122" t="s">
        <v>837</v>
      </c>
      <c r="C148" s="67">
        <v>1112001</v>
      </c>
      <c r="D148" s="62" t="s">
        <v>62</v>
      </c>
      <c r="F148" s="221">
        <v>812205.12</v>
      </c>
      <c r="G148" s="225">
        <v>3505</v>
      </c>
      <c r="H148" s="61" t="s">
        <v>866</v>
      </c>
    </row>
    <row r="149" spans="1:8" x14ac:dyDescent="0.25">
      <c r="A149" s="121">
        <v>44165</v>
      </c>
      <c r="B149" s="122" t="s">
        <v>837</v>
      </c>
      <c r="C149" s="67">
        <v>1112001</v>
      </c>
      <c r="D149" s="62" t="s">
        <v>42</v>
      </c>
      <c r="F149" s="221">
        <v>845538.45</v>
      </c>
      <c r="G149" s="225">
        <v>3473</v>
      </c>
      <c r="H149" s="61" t="s">
        <v>866</v>
      </c>
    </row>
    <row r="150" spans="1:8" x14ac:dyDescent="0.25">
      <c r="A150" s="121">
        <v>44165</v>
      </c>
      <c r="B150" s="122" t="s">
        <v>837</v>
      </c>
      <c r="C150" s="67">
        <v>1112001</v>
      </c>
      <c r="D150" s="62" t="s">
        <v>59</v>
      </c>
      <c r="F150" s="221">
        <v>878871.79</v>
      </c>
      <c r="G150" s="225">
        <v>3499</v>
      </c>
      <c r="H150" s="61" t="s">
        <v>866</v>
      </c>
    </row>
    <row r="151" spans="1:8" x14ac:dyDescent="0.25">
      <c r="A151" s="121">
        <v>44165</v>
      </c>
      <c r="B151" s="122" t="s">
        <v>837</v>
      </c>
      <c r="C151" s="67">
        <v>1112001</v>
      </c>
      <c r="D151" s="62" t="s">
        <v>58</v>
      </c>
      <c r="F151" s="221">
        <v>918871.78</v>
      </c>
      <c r="G151" s="225">
        <v>3497</v>
      </c>
      <c r="H151" s="61" t="s">
        <v>866</v>
      </c>
    </row>
    <row r="152" spans="1:8" x14ac:dyDescent="0.25">
      <c r="A152" s="121">
        <v>44165</v>
      </c>
      <c r="B152" s="122" t="s">
        <v>837</v>
      </c>
      <c r="C152" s="67">
        <v>1112001</v>
      </c>
      <c r="D152" s="62" t="s">
        <v>47</v>
      </c>
      <c r="F152" s="221">
        <v>992205.11</v>
      </c>
      <c r="G152" s="225">
        <v>3477</v>
      </c>
      <c r="H152" s="61" t="s">
        <v>866</v>
      </c>
    </row>
    <row r="153" spans="1:8" x14ac:dyDescent="0.25">
      <c r="A153" s="121">
        <v>44165</v>
      </c>
      <c r="B153" s="122" t="s">
        <v>837</v>
      </c>
      <c r="C153" s="67">
        <v>1112001</v>
      </c>
      <c r="D153" s="62" t="s">
        <v>87</v>
      </c>
      <c r="F153" s="221">
        <v>992205.11</v>
      </c>
      <c r="G153" s="225">
        <v>3503</v>
      </c>
      <c r="H153" s="61" t="s">
        <v>866</v>
      </c>
    </row>
    <row r="154" spans="1:8" x14ac:dyDescent="0.25">
      <c r="A154" s="121">
        <v>44165</v>
      </c>
      <c r="B154" s="122" t="s">
        <v>837</v>
      </c>
      <c r="C154" s="62" t="s">
        <v>814</v>
      </c>
      <c r="D154" s="62" t="s">
        <v>815</v>
      </c>
      <c r="E154" s="224">
        <v>0.01</v>
      </c>
      <c r="G154" s="61" t="s">
        <v>1078</v>
      </c>
      <c r="H154" s="61" t="s">
        <v>1078</v>
      </c>
    </row>
  </sheetData>
  <autoFilter ref="A1:I153">
    <sortState ref="A2:I55">
      <sortCondition ref="E1:E5"/>
    </sortState>
  </autoFilter>
  <pageMargins left="0.7" right="0.7" top="0.75" bottom="0.75" header="0.3" footer="0.3"/>
  <pageSetup orientation="portrait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C000"/>
  </sheetPr>
  <dimension ref="A1:J252"/>
  <sheetViews>
    <sheetView tabSelected="1" topLeftCell="A4" workbookViewId="0">
      <selection activeCell="G247" sqref="G247"/>
    </sheetView>
  </sheetViews>
  <sheetFormatPr baseColWidth="10" defaultRowHeight="12.75" x14ac:dyDescent="0.2"/>
  <cols>
    <col min="3" max="3" width="34.6640625" customWidth="1"/>
    <col min="6" max="6" width="72.83203125" customWidth="1"/>
    <col min="7" max="8" width="20.5" style="78" bestFit="1" customWidth="1"/>
    <col min="10" max="10" width="12.6640625" bestFit="1" customWidth="1"/>
  </cols>
  <sheetData>
    <row r="1" spans="1:9" x14ac:dyDescent="0.2">
      <c r="A1" s="80" t="s">
        <v>90</v>
      </c>
      <c r="B1" s="79"/>
      <c r="C1" s="79"/>
      <c r="D1" s="79"/>
      <c r="E1" s="79"/>
      <c r="F1" s="79"/>
      <c r="G1" s="86"/>
      <c r="H1" s="86"/>
    </row>
    <row r="2" spans="1:9" x14ac:dyDescent="0.2">
      <c r="A2" s="80" t="s">
        <v>843</v>
      </c>
      <c r="B2" s="79"/>
      <c r="C2" s="79"/>
      <c r="D2" s="79"/>
      <c r="E2" s="79"/>
      <c r="F2" s="79"/>
      <c r="G2" s="86"/>
      <c r="H2" s="86"/>
    </row>
    <row r="4" spans="1:9" x14ac:dyDescent="0.2">
      <c r="A4" s="79"/>
      <c r="B4" s="79"/>
      <c r="C4" s="79"/>
      <c r="D4" s="81" t="s">
        <v>844</v>
      </c>
      <c r="E4" s="79"/>
      <c r="F4" s="79"/>
      <c r="G4" s="86"/>
      <c r="H4" s="86"/>
    </row>
    <row r="5" spans="1:9" x14ac:dyDescent="0.2">
      <c r="A5" s="79"/>
      <c r="B5" s="79"/>
      <c r="C5" s="79"/>
      <c r="D5" s="81" t="s">
        <v>845</v>
      </c>
      <c r="E5" s="79"/>
      <c r="F5" s="79"/>
      <c r="G5" s="86"/>
      <c r="H5" s="86"/>
    </row>
    <row r="6" spans="1:9" x14ac:dyDescent="0.2">
      <c r="A6" s="79"/>
      <c r="B6" s="79"/>
      <c r="C6" s="79"/>
      <c r="D6" s="81" t="s">
        <v>846</v>
      </c>
      <c r="E6" s="79"/>
      <c r="F6" s="79"/>
      <c r="G6" s="86"/>
      <c r="H6" s="86"/>
    </row>
    <row r="8" spans="1:9" x14ac:dyDescent="0.2">
      <c r="A8" s="80" t="s">
        <v>847</v>
      </c>
      <c r="B8" s="80" t="s">
        <v>848</v>
      </c>
      <c r="C8" s="79"/>
      <c r="D8" s="79"/>
      <c r="E8" s="79"/>
      <c r="F8" s="79"/>
      <c r="G8" s="86"/>
      <c r="H8" s="86"/>
    </row>
    <row r="9" spans="1:9" x14ac:dyDescent="0.2">
      <c r="A9" s="80" t="s">
        <v>849</v>
      </c>
      <c r="B9" s="80" t="s">
        <v>850</v>
      </c>
      <c r="C9" s="79"/>
      <c r="D9" s="79"/>
      <c r="E9" s="79"/>
      <c r="F9" s="79"/>
      <c r="G9" s="86"/>
      <c r="H9" s="86"/>
    </row>
    <row r="10" spans="1:9" x14ac:dyDescent="0.2">
      <c r="A10" s="82" t="s">
        <v>851</v>
      </c>
      <c r="B10" s="83" t="s">
        <v>852</v>
      </c>
      <c r="C10" s="83" t="s">
        <v>94</v>
      </c>
      <c r="D10" s="83" t="s">
        <v>853</v>
      </c>
      <c r="E10" s="83" t="s">
        <v>854</v>
      </c>
      <c r="F10" s="83" t="s">
        <v>855</v>
      </c>
      <c r="G10" s="87" t="s">
        <v>856</v>
      </c>
      <c r="H10" s="87" t="s">
        <v>857</v>
      </c>
      <c r="I10" t="s">
        <v>1309</v>
      </c>
    </row>
    <row r="11" spans="1:9" s="108" customFormat="1" ht="12.75" hidden="1" customHeight="1" x14ac:dyDescent="0.2">
      <c r="A11" s="113" t="s">
        <v>887</v>
      </c>
      <c r="B11" s="114">
        <v>1111002</v>
      </c>
      <c r="C11" s="114" t="s">
        <v>110</v>
      </c>
      <c r="D11" s="110" t="s">
        <v>866</v>
      </c>
      <c r="E11" s="110" t="s">
        <v>888</v>
      </c>
      <c r="F11" s="110" t="s">
        <v>889</v>
      </c>
      <c r="G11" s="111">
        <v>0</v>
      </c>
      <c r="H11" s="111">
        <v>20600000</v>
      </c>
    </row>
    <row r="12" spans="1:9" ht="12.75" hidden="1" customHeight="1" x14ac:dyDescent="0.2">
      <c r="A12" s="81" t="s">
        <v>1225</v>
      </c>
      <c r="B12" s="80" t="s">
        <v>295</v>
      </c>
      <c r="C12" s="80" t="s">
        <v>296</v>
      </c>
      <c r="D12" s="80" t="s">
        <v>862</v>
      </c>
      <c r="E12" s="79"/>
      <c r="F12" s="80" t="s">
        <v>889</v>
      </c>
      <c r="G12" s="88">
        <v>20600000</v>
      </c>
      <c r="H12" s="88">
        <v>0</v>
      </c>
      <c r="I12" s="108"/>
    </row>
    <row r="13" spans="1:9" ht="12.75" hidden="1" customHeight="1" x14ac:dyDescent="0.2">
      <c r="A13" s="81" t="s">
        <v>865</v>
      </c>
      <c r="B13" s="80" t="s">
        <v>109</v>
      </c>
      <c r="C13" s="80" t="s">
        <v>110</v>
      </c>
      <c r="D13" s="80" t="s">
        <v>866</v>
      </c>
      <c r="E13" s="80" t="s">
        <v>867</v>
      </c>
      <c r="F13" s="80" t="s">
        <v>868</v>
      </c>
      <c r="G13" s="88">
        <v>0</v>
      </c>
      <c r="H13" s="88">
        <v>3676500</v>
      </c>
      <c r="I13" s="108"/>
    </row>
    <row r="14" spans="1:9" ht="12.75" hidden="1" customHeight="1" x14ac:dyDescent="0.2">
      <c r="A14" s="81" t="s">
        <v>1138</v>
      </c>
      <c r="B14" s="80" t="s">
        <v>295</v>
      </c>
      <c r="C14" s="80" t="s">
        <v>296</v>
      </c>
      <c r="D14" s="80" t="s">
        <v>862</v>
      </c>
      <c r="E14" s="79"/>
      <c r="F14" s="80" t="s">
        <v>868</v>
      </c>
      <c r="G14" s="88">
        <v>3676500</v>
      </c>
      <c r="H14" s="88">
        <v>0</v>
      </c>
      <c r="I14" s="108"/>
    </row>
    <row r="15" spans="1:9" ht="12.75" hidden="1" customHeight="1" x14ac:dyDescent="0.2">
      <c r="A15" s="81" t="s">
        <v>869</v>
      </c>
      <c r="B15" s="80" t="s">
        <v>109</v>
      </c>
      <c r="C15" s="80" t="s">
        <v>110</v>
      </c>
      <c r="D15" s="80" t="s">
        <v>866</v>
      </c>
      <c r="E15" s="80" t="s">
        <v>870</v>
      </c>
      <c r="F15" s="80" t="s">
        <v>871</v>
      </c>
      <c r="G15" s="88">
        <v>0</v>
      </c>
      <c r="H15" s="88">
        <v>4149500</v>
      </c>
      <c r="I15" s="108"/>
    </row>
    <row r="16" spans="1:9" ht="12.75" hidden="1" customHeight="1" x14ac:dyDescent="0.2">
      <c r="A16" s="81" t="s">
        <v>1142</v>
      </c>
      <c r="B16" s="80" t="s">
        <v>295</v>
      </c>
      <c r="C16" s="80" t="s">
        <v>296</v>
      </c>
      <c r="D16" s="80" t="s">
        <v>862</v>
      </c>
      <c r="E16" s="79"/>
      <c r="F16" s="80" t="s">
        <v>871</v>
      </c>
      <c r="G16" s="88">
        <v>4149500</v>
      </c>
      <c r="H16" s="88">
        <v>0</v>
      </c>
      <c r="I16" s="108"/>
    </row>
    <row r="17" spans="1:9" ht="12.75" hidden="1" customHeight="1" x14ac:dyDescent="0.2">
      <c r="A17" s="81" t="s">
        <v>872</v>
      </c>
      <c r="B17" s="80" t="s">
        <v>109</v>
      </c>
      <c r="C17" s="80" t="s">
        <v>110</v>
      </c>
      <c r="D17" s="80" t="s">
        <v>866</v>
      </c>
      <c r="E17" s="80" t="s">
        <v>873</v>
      </c>
      <c r="F17" s="80" t="s">
        <v>874</v>
      </c>
      <c r="G17" s="88">
        <v>0</v>
      </c>
      <c r="H17" s="88">
        <v>8148500</v>
      </c>
      <c r="I17" s="108"/>
    </row>
    <row r="18" spans="1:9" ht="12.75" hidden="1" customHeight="1" x14ac:dyDescent="0.2">
      <c r="A18" s="81" t="s">
        <v>1153</v>
      </c>
      <c r="B18" s="80" t="s">
        <v>295</v>
      </c>
      <c r="C18" s="80" t="s">
        <v>296</v>
      </c>
      <c r="D18" s="80" t="s">
        <v>862</v>
      </c>
      <c r="E18" s="79"/>
      <c r="F18" s="80" t="s">
        <v>874</v>
      </c>
      <c r="G18" s="88">
        <v>8148500</v>
      </c>
      <c r="H18" s="88">
        <v>0</v>
      </c>
      <c r="I18" s="108"/>
    </row>
    <row r="19" spans="1:9" ht="12.75" hidden="1" customHeight="1" x14ac:dyDescent="0.2">
      <c r="A19" s="81" t="s">
        <v>875</v>
      </c>
      <c r="B19" s="80" t="s">
        <v>109</v>
      </c>
      <c r="C19" s="80" t="s">
        <v>110</v>
      </c>
      <c r="D19" s="80" t="s">
        <v>866</v>
      </c>
      <c r="E19" s="80" t="s">
        <v>876</v>
      </c>
      <c r="F19" s="80" t="s">
        <v>877</v>
      </c>
      <c r="G19" s="88">
        <v>0</v>
      </c>
      <c r="H19" s="88">
        <v>4825000</v>
      </c>
      <c r="I19" s="108"/>
    </row>
    <row r="20" spans="1:9" ht="12.75" hidden="1" customHeight="1" x14ac:dyDescent="0.2">
      <c r="A20" s="81" t="s">
        <v>1178</v>
      </c>
      <c r="B20" s="80" t="s">
        <v>295</v>
      </c>
      <c r="C20" s="80" t="s">
        <v>296</v>
      </c>
      <c r="D20" s="80" t="s">
        <v>862</v>
      </c>
      <c r="E20" s="79"/>
      <c r="F20" s="80" t="s">
        <v>877</v>
      </c>
      <c r="G20" s="88">
        <v>4825000</v>
      </c>
      <c r="H20" s="88">
        <v>0</v>
      </c>
      <c r="I20" s="108"/>
    </row>
    <row r="21" spans="1:9" ht="12.75" hidden="1" customHeight="1" x14ac:dyDescent="0.2">
      <c r="A21" s="81" t="s">
        <v>878</v>
      </c>
      <c r="B21" s="80" t="s">
        <v>109</v>
      </c>
      <c r="C21" s="80" t="s">
        <v>110</v>
      </c>
      <c r="D21" s="80" t="s">
        <v>866</v>
      </c>
      <c r="E21" s="80" t="s">
        <v>879</v>
      </c>
      <c r="F21" s="80" t="s">
        <v>880</v>
      </c>
      <c r="G21" s="88">
        <v>0</v>
      </c>
      <c r="H21" s="88">
        <v>10000000</v>
      </c>
      <c r="I21" s="108"/>
    </row>
    <row r="22" spans="1:9" ht="12.75" hidden="1" customHeight="1" x14ac:dyDescent="0.2">
      <c r="A22" s="81" t="s">
        <v>1194</v>
      </c>
      <c r="B22" s="80" t="s">
        <v>295</v>
      </c>
      <c r="C22" s="80" t="s">
        <v>296</v>
      </c>
      <c r="D22" s="80" t="s">
        <v>862</v>
      </c>
      <c r="E22" s="79"/>
      <c r="F22" s="80" t="s">
        <v>880</v>
      </c>
      <c r="G22" s="88">
        <v>10000000</v>
      </c>
      <c r="H22" s="88">
        <v>0</v>
      </c>
      <c r="I22" s="108"/>
    </row>
    <row r="23" spans="1:9" ht="12.75" hidden="1" customHeight="1" x14ac:dyDescent="0.2">
      <c r="A23" s="81" t="s">
        <v>881</v>
      </c>
      <c r="B23" s="80" t="s">
        <v>109</v>
      </c>
      <c r="C23" s="80" t="s">
        <v>110</v>
      </c>
      <c r="D23" s="80" t="s">
        <v>866</v>
      </c>
      <c r="E23" s="80" t="s">
        <v>882</v>
      </c>
      <c r="F23" s="80" t="s">
        <v>883</v>
      </c>
      <c r="G23" s="88">
        <v>0</v>
      </c>
      <c r="H23" s="88">
        <v>9850000</v>
      </c>
      <c r="I23" s="108"/>
    </row>
    <row r="24" spans="1:9" ht="12.75" hidden="1" customHeight="1" x14ac:dyDescent="0.2">
      <c r="A24" s="81" t="s">
        <v>1206</v>
      </c>
      <c r="B24" s="80" t="s">
        <v>295</v>
      </c>
      <c r="C24" s="80" t="s">
        <v>296</v>
      </c>
      <c r="D24" s="80" t="s">
        <v>862</v>
      </c>
      <c r="E24" s="79"/>
      <c r="F24" s="80" t="s">
        <v>883</v>
      </c>
      <c r="G24" s="88">
        <v>9850000</v>
      </c>
      <c r="H24" s="88">
        <v>0</v>
      </c>
      <c r="I24" s="108"/>
    </row>
    <row r="25" spans="1:9" ht="12.75" hidden="1" customHeight="1" x14ac:dyDescent="0.2">
      <c r="A25" s="81" t="s">
        <v>884</v>
      </c>
      <c r="B25" s="80" t="s">
        <v>109</v>
      </c>
      <c r="C25" s="80" t="s">
        <v>110</v>
      </c>
      <c r="D25" s="80" t="s">
        <v>866</v>
      </c>
      <c r="E25" s="80" t="s">
        <v>885</v>
      </c>
      <c r="F25" s="80" t="s">
        <v>886</v>
      </c>
      <c r="G25" s="88">
        <v>0</v>
      </c>
      <c r="H25" s="88">
        <v>9850000</v>
      </c>
      <c r="I25" s="108"/>
    </row>
    <row r="26" spans="1:9" ht="12.75" hidden="1" customHeight="1" x14ac:dyDescent="0.2">
      <c r="A26" s="81" t="s">
        <v>1211</v>
      </c>
      <c r="B26" s="80" t="s">
        <v>295</v>
      </c>
      <c r="C26" s="80" t="s">
        <v>296</v>
      </c>
      <c r="D26" s="80" t="s">
        <v>862</v>
      </c>
      <c r="E26" s="79"/>
      <c r="F26" s="80" t="s">
        <v>886</v>
      </c>
      <c r="G26" s="88">
        <v>9850000</v>
      </c>
      <c r="H26" s="88">
        <v>0</v>
      </c>
      <c r="I26" s="108"/>
    </row>
    <row r="27" spans="1:9" ht="12.75" hidden="1" customHeight="1" x14ac:dyDescent="0.2">
      <c r="A27" s="81" t="s">
        <v>890</v>
      </c>
      <c r="B27" s="80" t="s">
        <v>109</v>
      </c>
      <c r="C27" s="80" t="s">
        <v>110</v>
      </c>
      <c r="D27" s="80" t="s">
        <v>866</v>
      </c>
      <c r="E27" s="80" t="s">
        <v>891</v>
      </c>
      <c r="F27" s="80" t="s">
        <v>892</v>
      </c>
      <c r="G27" s="88">
        <v>0</v>
      </c>
      <c r="H27" s="88">
        <v>34936508.359999999</v>
      </c>
      <c r="I27" s="108"/>
    </row>
    <row r="28" spans="1:9" ht="12.75" hidden="1" customHeight="1" x14ac:dyDescent="0.2">
      <c r="A28" s="81" t="s">
        <v>1187</v>
      </c>
      <c r="B28" s="80" t="s">
        <v>295</v>
      </c>
      <c r="C28" s="80" t="s">
        <v>296</v>
      </c>
      <c r="D28" s="80" t="s">
        <v>862</v>
      </c>
      <c r="E28" s="79"/>
      <c r="F28" s="80" t="s">
        <v>892</v>
      </c>
      <c r="G28" s="88">
        <v>34936508.359999999</v>
      </c>
      <c r="H28" s="88">
        <v>0</v>
      </c>
      <c r="I28" s="108"/>
    </row>
    <row r="29" spans="1:9" ht="12.75" customHeight="1" x14ac:dyDescent="0.2">
      <c r="A29" s="81" t="s">
        <v>905</v>
      </c>
      <c r="B29" s="80" t="s">
        <v>109</v>
      </c>
      <c r="C29" s="80" t="s">
        <v>110</v>
      </c>
      <c r="D29" s="80" t="s">
        <v>866</v>
      </c>
      <c r="E29" s="80" t="s">
        <v>906</v>
      </c>
      <c r="F29" s="80" t="s">
        <v>907</v>
      </c>
      <c r="G29" s="88">
        <v>0</v>
      </c>
      <c r="H29" s="88">
        <v>191845800.21000001</v>
      </c>
      <c r="I29" s="108"/>
    </row>
    <row r="30" spans="1:9" ht="12.75" customHeight="1" x14ac:dyDescent="0.2">
      <c r="A30" s="81" t="s">
        <v>1220</v>
      </c>
      <c r="B30" s="80" t="s">
        <v>295</v>
      </c>
      <c r="C30" s="80" t="s">
        <v>296</v>
      </c>
      <c r="D30" s="80" t="s">
        <v>862</v>
      </c>
      <c r="E30" s="79"/>
      <c r="F30" s="80" t="s">
        <v>907</v>
      </c>
      <c r="G30" s="88">
        <v>191845800.21000001</v>
      </c>
      <c r="H30" s="88">
        <v>0</v>
      </c>
      <c r="I30" s="108"/>
    </row>
    <row r="31" spans="1:9" ht="12.75" customHeight="1" x14ac:dyDescent="0.2">
      <c r="A31" s="81" t="s">
        <v>893</v>
      </c>
      <c r="B31" s="80" t="s">
        <v>109</v>
      </c>
      <c r="C31" s="80" t="s">
        <v>110</v>
      </c>
      <c r="D31" s="80" t="s">
        <v>866</v>
      </c>
      <c r="E31" s="80" t="s">
        <v>894</v>
      </c>
      <c r="F31" s="80" t="s">
        <v>895</v>
      </c>
      <c r="G31" s="88">
        <v>0</v>
      </c>
      <c r="H31" s="88">
        <v>185474232.19</v>
      </c>
      <c r="I31" s="108"/>
    </row>
    <row r="32" spans="1:9" ht="12.75" customHeight="1" x14ac:dyDescent="0.2">
      <c r="A32" s="81" t="s">
        <v>1139</v>
      </c>
      <c r="B32" s="80" t="s">
        <v>295</v>
      </c>
      <c r="C32" s="80" t="s">
        <v>296</v>
      </c>
      <c r="D32" s="80" t="s">
        <v>862</v>
      </c>
      <c r="E32" s="79"/>
      <c r="F32" s="80" t="s">
        <v>895</v>
      </c>
      <c r="G32" s="88">
        <v>185474232.19</v>
      </c>
      <c r="H32" s="88">
        <v>0</v>
      </c>
      <c r="I32" s="108"/>
    </row>
    <row r="33" spans="1:9" ht="12.75" customHeight="1" x14ac:dyDescent="0.2">
      <c r="A33" s="81" t="s">
        <v>1159</v>
      </c>
      <c r="B33" s="80" t="s">
        <v>295</v>
      </c>
      <c r="C33" s="80" t="s">
        <v>296</v>
      </c>
      <c r="D33" s="80" t="s">
        <v>862</v>
      </c>
      <c r="E33" s="79"/>
      <c r="F33" s="80" t="s">
        <v>898</v>
      </c>
      <c r="G33" s="88">
        <v>457276059.73000002</v>
      </c>
      <c r="H33" s="88">
        <v>0</v>
      </c>
      <c r="I33" s="108"/>
    </row>
    <row r="34" spans="1:9" ht="12.75" customHeight="1" x14ac:dyDescent="0.2">
      <c r="A34" s="81" t="s">
        <v>896</v>
      </c>
      <c r="B34" s="80" t="s">
        <v>109</v>
      </c>
      <c r="C34" s="80" t="s">
        <v>110</v>
      </c>
      <c r="D34" s="80" t="s">
        <v>866</v>
      </c>
      <c r="E34" s="80" t="s">
        <v>897</v>
      </c>
      <c r="F34" s="80" t="s">
        <v>898</v>
      </c>
      <c r="G34" s="88">
        <v>0</v>
      </c>
      <c r="H34" s="88">
        <v>457276059.73000002</v>
      </c>
      <c r="I34" s="108"/>
    </row>
    <row r="35" spans="1:9" ht="12.75" customHeight="1" x14ac:dyDescent="0.2">
      <c r="A35" s="81" t="s">
        <v>899</v>
      </c>
      <c r="B35" s="80" t="s">
        <v>109</v>
      </c>
      <c r="C35" s="80" t="s">
        <v>110</v>
      </c>
      <c r="D35" s="80" t="s">
        <v>866</v>
      </c>
      <c r="E35" s="80" t="s">
        <v>900</v>
      </c>
      <c r="F35" s="80" t="s">
        <v>901</v>
      </c>
      <c r="G35" s="88">
        <v>0</v>
      </c>
      <c r="H35" s="88">
        <v>247441500.06999999</v>
      </c>
      <c r="I35" s="108"/>
    </row>
    <row r="36" spans="1:9" ht="12.75" customHeight="1" x14ac:dyDescent="0.2">
      <c r="A36" s="81" t="s">
        <v>1184</v>
      </c>
      <c r="B36" s="80" t="s">
        <v>295</v>
      </c>
      <c r="C36" s="80" t="s">
        <v>296</v>
      </c>
      <c r="D36" s="80" t="s">
        <v>862</v>
      </c>
      <c r="E36" s="80" t="s">
        <v>1185</v>
      </c>
      <c r="F36" s="80" t="s">
        <v>901</v>
      </c>
      <c r="G36" s="88">
        <v>247441500.06999999</v>
      </c>
      <c r="H36" s="88">
        <v>0</v>
      </c>
      <c r="I36" s="108"/>
    </row>
    <row r="37" spans="1:9" ht="12.75" customHeight="1" x14ac:dyDescent="0.2">
      <c r="A37" s="81" t="s">
        <v>1204</v>
      </c>
      <c r="B37" s="80" t="s">
        <v>295</v>
      </c>
      <c r="C37" s="80" t="s">
        <v>296</v>
      </c>
      <c r="D37" s="80" t="s">
        <v>862</v>
      </c>
      <c r="E37" s="79"/>
      <c r="F37" s="80" t="s">
        <v>904</v>
      </c>
      <c r="G37" s="88">
        <v>272215047.72000003</v>
      </c>
      <c r="H37" s="88">
        <v>0</v>
      </c>
      <c r="I37" s="108"/>
    </row>
    <row r="38" spans="1:9" ht="12.75" customHeight="1" x14ac:dyDescent="0.2">
      <c r="A38" s="81" t="s">
        <v>902</v>
      </c>
      <c r="B38" s="80" t="s">
        <v>109</v>
      </c>
      <c r="C38" s="80" t="s">
        <v>110</v>
      </c>
      <c r="D38" s="80" t="s">
        <v>866</v>
      </c>
      <c r="E38" s="80" t="s">
        <v>903</v>
      </c>
      <c r="F38" s="80" t="s">
        <v>904</v>
      </c>
      <c r="G38" s="88">
        <v>0</v>
      </c>
      <c r="H38" s="88">
        <v>272215047.72000003</v>
      </c>
      <c r="I38" s="108"/>
    </row>
    <row r="39" spans="1:9" ht="12.75" hidden="1" customHeight="1" x14ac:dyDescent="0.2">
      <c r="A39" s="81" t="s">
        <v>1081</v>
      </c>
      <c r="B39" s="80" t="s">
        <v>151</v>
      </c>
      <c r="C39" s="80" t="s">
        <v>152</v>
      </c>
      <c r="D39" s="80" t="s">
        <v>1078</v>
      </c>
      <c r="E39" s="79"/>
      <c r="F39" s="80" t="s">
        <v>1082</v>
      </c>
      <c r="G39" s="88">
        <v>0</v>
      </c>
      <c r="H39" s="88">
        <v>608743.09</v>
      </c>
      <c r="I39" s="108"/>
    </row>
    <row r="40" spans="1:9" ht="12.75" hidden="1" customHeight="1" x14ac:dyDescent="0.2">
      <c r="A40" s="81" t="s">
        <v>1124</v>
      </c>
      <c r="B40" s="80" t="s">
        <v>295</v>
      </c>
      <c r="C40" s="80" t="s">
        <v>296</v>
      </c>
      <c r="D40" s="80" t="s">
        <v>862</v>
      </c>
      <c r="E40" s="79"/>
      <c r="F40" s="80" t="s">
        <v>1082</v>
      </c>
      <c r="G40" s="88">
        <v>608743.09</v>
      </c>
      <c r="H40" s="88">
        <v>0</v>
      </c>
      <c r="I40" s="108"/>
    </row>
    <row r="41" spans="1:9" ht="12.75" hidden="1" customHeight="1" x14ac:dyDescent="0.2">
      <c r="A41" s="81" t="s">
        <v>911</v>
      </c>
      <c r="B41" s="80" t="s">
        <v>109</v>
      </c>
      <c r="C41" s="80" t="s">
        <v>110</v>
      </c>
      <c r="D41" s="80" t="s">
        <v>866</v>
      </c>
      <c r="E41" s="80" t="s">
        <v>912</v>
      </c>
      <c r="F41" s="80" t="s">
        <v>910</v>
      </c>
      <c r="G41" s="88">
        <v>0</v>
      </c>
      <c r="H41" s="88">
        <v>57540285.140000001</v>
      </c>
      <c r="I41" s="108"/>
    </row>
    <row r="42" spans="1:9" ht="12.75" hidden="1" customHeight="1" x14ac:dyDescent="0.2">
      <c r="A42" s="81" t="s">
        <v>908</v>
      </c>
      <c r="B42" s="80" t="s">
        <v>109</v>
      </c>
      <c r="C42" s="80" t="s">
        <v>110</v>
      </c>
      <c r="D42" s="80" t="s">
        <v>866</v>
      </c>
      <c r="E42" s="80" t="s">
        <v>909</v>
      </c>
      <c r="F42" s="80" t="s">
        <v>910</v>
      </c>
      <c r="G42" s="88">
        <v>0</v>
      </c>
      <c r="H42" s="88">
        <v>67361324.340000004</v>
      </c>
      <c r="I42" s="108"/>
    </row>
    <row r="43" spans="1:9" ht="12.75" hidden="1" customHeight="1" x14ac:dyDescent="0.2">
      <c r="A43" s="81" t="s">
        <v>1131</v>
      </c>
      <c r="B43" s="80" t="s">
        <v>295</v>
      </c>
      <c r="C43" s="80" t="s">
        <v>296</v>
      </c>
      <c r="D43" s="80" t="s">
        <v>862</v>
      </c>
      <c r="E43" s="79"/>
      <c r="F43" s="80" t="s">
        <v>910</v>
      </c>
      <c r="G43" s="88">
        <v>52409222.259999998</v>
      </c>
      <c r="H43" s="88">
        <v>0</v>
      </c>
      <c r="I43" s="108"/>
    </row>
    <row r="44" spans="1:9" ht="12.75" hidden="1" customHeight="1" x14ac:dyDescent="0.2">
      <c r="A44" s="81" t="s">
        <v>1083</v>
      </c>
      <c r="B44" s="80" t="s">
        <v>151</v>
      </c>
      <c r="C44" s="80" t="s">
        <v>152</v>
      </c>
      <c r="D44" s="80" t="s">
        <v>1084</v>
      </c>
      <c r="E44" s="79"/>
      <c r="F44" s="80" t="s">
        <v>1085</v>
      </c>
      <c r="G44" s="88">
        <v>67361324.340000004</v>
      </c>
      <c r="H44" s="88">
        <v>0</v>
      </c>
      <c r="I44" s="108"/>
    </row>
    <row r="45" spans="1:9" ht="12.75" hidden="1" customHeight="1" x14ac:dyDescent="0.2">
      <c r="A45" s="81" t="s">
        <v>1086</v>
      </c>
      <c r="B45" s="80" t="s">
        <v>151</v>
      </c>
      <c r="C45" s="80" t="s">
        <v>152</v>
      </c>
      <c r="D45" s="80" t="s">
        <v>1078</v>
      </c>
      <c r="E45" s="79"/>
      <c r="F45" s="80" t="s">
        <v>1087</v>
      </c>
      <c r="G45" s="88">
        <v>6078217.5</v>
      </c>
      <c r="H45" s="88">
        <v>0</v>
      </c>
      <c r="I45" s="108"/>
    </row>
    <row r="46" spans="1:9" ht="12.75" hidden="1" customHeight="1" x14ac:dyDescent="0.2">
      <c r="A46" s="81" t="s">
        <v>1248</v>
      </c>
      <c r="B46" s="80" t="s">
        <v>295</v>
      </c>
      <c r="C46" s="80" t="s">
        <v>296</v>
      </c>
      <c r="D46" s="80" t="s">
        <v>1228</v>
      </c>
      <c r="E46" s="79"/>
      <c r="F46" s="80" t="s">
        <v>1249</v>
      </c>
      <c r="G46" s="88">
        <v>0</v>
      </c>
      <c r="H46" s="88">
        <v>947154.62</v>
      </c>
      <c r="I46" s="108"/>
    </row>
    <row r="47" spans="1:9" ht="12.75" hidden="1" customHeight="1" x14ac:dyDescent="0.2">
      <c r="A47" s="81" t="s">
        <v>1088</v>
      </c>
      <c r="B47" s="80" t="s">
        <v>151</v>
      </c>
      <c r="C47" s="80" t="s">
        <v>152</v>
      </c>
      <c r="D47" s="80" t="s">
        <v>1078</v>
      </c>
      <c r="E47" s="79"/>
      <c r="F47" s="80" t="s">
        <v>915</v>
      </c>
      <c r="G47" s="88">
        <v>5510488.7300000004</v>
      </c>
      <c r="H47" s="88">
        <v>0</v>
      </c>
      <c r="I47" s="108"/>
    </row>
    <row r="48" spans="1:9" ht="12.75" hidden="1" customHeight="1" x14ac:dyDescent="0.2">
      <c r="A48" s="81" t="s">
        <v>1152</v>
      </c>
      <c r="B48" s="80" t="s">
        <v>295</v>
      </c>
      <c r="C48" s="80" t="s">
        <v>296</v>
      </c>
      <c r="D48" s="80" t="s">
        <v>862</v>
      </c>
      <c r="E48" s="79"/>
      <c r="F48" s="80" t="s">
        <v>915</v>
      </c>
      <c r="G48" s="88">
        <v>248192246.56999999</v>
      </c>
      <c r="H48" s="88">
        <v>0</v>
      </c>
      <c r="I48" s="108"/>
    </row>
    <row r="49" spans="1:9" ht="12.75" hidden="1" customHeight="1" x14ac:dyDescent="0.2">
      <c r="A49" s="81" t="s">
        <v>913</v>
      </c>
      <c r="B49" s="80" t="s">
        <v>109</v>
      </c>
      <c r="C49" s="80" t="s">
        <v>110</v>
      </c>
      <c r="D49" s="80" t="s">
        <v>866</v>
      </c>
      <c r="E49" s="80" t="s">
        <v>914</v>
      </c>
      <c r="F49" s="80" t="s">
        <v>915</v>
      </c>
      <c r="G49" s="88">
        <v>0</v>
      </c>
      <c r="H49" s="88">
        <v>251608103.09999999</v>
      </c>
      <c r="I49" s="108"/>
    </row>
    <row r="50" spans="1:9" hidden="1" x14ac:dyDescent="0.2">
      <c r="A50" s="81" t="s">
        <v>1077</v>
      </c>
      <c r="B50" s="80" t="s">
        <v>151</v>
      </c>
      <c r="C50" s="80" t="s">
        <v>152</v>
      </c>
      <c r="D50" s="80" t="s">
        <v>1078</v>
      </c>
      <c r="E50" s="80" t="s">
        <v>1079</v>
      </c>
      <c r="F50" s="80" t="s">
        <v>1080</v>
      </c>
      <c r="G50" s="88">
        <v>4560579.17</v>
      </c>
      <c r="H50" s="88">
        <v>0</v>
      </c>
      <c r="I50" s="99"/>
    </row>
    <row r="51" spans="1:9" hidden="1" x14ac:dyDescent="0.2">
      <c r="A51" s="81" t="s">
        <v>1119</v>
      </c>
      <c r="B51" s="80" t="s">
        <v>295</v>
      </c>
      <c r="C51" s="80" t="s">
        <v>296</v>
      </c>
      <c r="D51" s="80" t="s">
        <v>862</v>
      </c>
      <c r="E51" s="79"/>
      <c r="F51" s="80" t="s">
        <v>1080</v>
      </c>
      <c r="G51" s="88">
        <v>98224352.640000001</v>
      </c>
      <c r="H51" s="88">
        <v>0</v>
      </c>
      <c r="I51" s="99"/>
    </row>
    <row r="52" spans="1:9" hidden="1" x14ac:dyDescent="0.2">
      <c r="A52" s="81" t="s">
        <v>1300</v>
      </c>
      <c r="B52" s="80" t="s">
        <v>316</v>
      </c>
      <c r="C52" s="80" t="s">
        <v>317</v>
      </c>
      <c r="D52" s="80" t="s">
        <v>1288</v>
      </c>
      <c r="E52" s="80" t="s">
        <v>1079</v>
      </c>
      <c r="F52" s="80" t="s">
        <v>1080</v>
      </c>
      <c r="G52" s="88">
        <v>0</v>
      </c>
      <c r="H52" s="88">
        <v>102491406.79000001</v>
      </c>
      <c r="I52" s="99"/>
    </row>
    <row r="53" spans="1:9" hidden="1" x14ac:dyDescent="0.2">
      <c r="A53" s="81" t="s">
        <v>1227</v>
      </c>
      <c r="B53" s="80" t="s">
        <v>295</v>
      </c>
      <c r="C53" s="80" t="s">
        <v>296</v>
      </c>
      <c r="D53" s="80" t="s">
        <v>1228</v>
      </c>
      <c r="E53" s="80" t="s">
        <v>1229</v>
      </c>
      <c r="F53" s="80" t="s">
        <v>1230</v>
      </c>
      <c r="G53" s="88">
        <v>0</v>
      </c>
      <c r="H53" s="88">
        <v>293525.02</v>
      </c>
      <c r="I53" s="99"/>
    </row>
    <row r="54" spans="1:9" ht="12.75" hidden="1" customHeight="1" x14ac:dyDescent="0.2">
      <c r="A54" s="81" t="s">
        <v>1250</v>
      </c>
      <c r="B54" s="80" t="s">
        <v>295</v>
      </c>
      <c r="C54" s="80" t="s">
        <v>296</v>
      </c>
      <c r="D54" s="80" t="s">
        <v>1228</v>
      </c>
      <c r="E54" s="79"/>
      <c r="F54" s="80" t="s">
        <v>1251</v>
      </c>
      <c r="G54" s="88">
        <v>0</v>
      </c>
      <c r="H54" s="88">
        <v>2094632.2</v>
      </c>
      <c r="I54" s="108"/>
    </row>
    <row r="55" spans="1:9" ht="12.75" hidden="1" customHeight="1" x14ac:dyDescent="0.2">
      <c r="A55" s="81" t="s">
        <v>1089</v>
      </c>
      <c r="B55" s="80" t="s">
        <v>151</v>
      </c>
      <c r="C55" s="80" t="s">
        <v>152</v>
      </c>
      <c r="D55" s="80" t="s">
        <v>1084</v>
      </c>
      <c r="E55" s="79"/>
      <c r="F55" s="80" t="s">
        <v>1090</v>
      </c>
      <c r="G55" s="88">
        <v>0</v>
      </c>
      <c r="H55" s="88">
        <v>736665.57</v>
      </c>
      <c r="I55" s="108"/>
    </row>
    <row r="56" spans="1:9" ht="12.75" hidden="1" customHeight="1" x14ac:dyDescent="0.2">
      <c r="A56" s="81" t="s">
        <v>1174</v>
      </c>
      <c r="B56" s="80" t="s">
        <v>295</v>
      </c>
      <c r="C56" s="80" t="s">
        <v>296</v>
      </c>
      <c r="D56" s="80" t="s">
        <v>862</v>
      </c>
      <c r="E56" s="79"/>
      <c r="F56" s="80" t="s">
        <v>1090</v>
      </c>
      <c r="G56" s="88">
        <v>736665.57</v>
      </c>
      <c r="H56" s="88">
        <v>0</v>
      </c>
      <c r="I56" s="108"/>
    </row>
    <row r="57" spans="1:9" ht="12.75" hidden="1" customHeight="1" x14ac:dyDescent="0.2">
      <c r="A57" s="81" t="s">
        <v>1091</v>
      </c>
      <c r="B57" s="80" t="s">
        <v>151</v>
      </c>
      <c r="C57" s="80" t="s">
        <v>152</v>
      </c>
      <c r="D57" s="80" t="s">
        <v>1078</v>
      </c>
      <c r="E57" s="80" t="s">
        <v>1092</v>
      </c>
      <c r="F57" s="80" t="s">
        <v>1093</v>
      </c>
      <c r="G57" s="88">
        <v>27460205.109999999</v>
      </c>
      <c r="H57" s="88">
        <v>0</v>
      </c>
      <c r="I57" s="108"/>
    </row>
    <row r="58" spans="1:9" ht="12.75" hidden="1" customHeight="1" x14ac:dyDescent="0.2">
      <c r="A58" s="81" t="s">
        <v>1183</v>
      </c>
      <c r="B58" s="80" t="s">
        <v>295</v>
      </c>
      <c r="C58" s="80" t="s">
        <v>296</v>
      </c>
      <c r="D58" s="80" t="s">
        <v>862</v>
      </c>
      <c r="E58" s="79"/>
      <c r="F58" s="80" t="s">
        <v>1093</v>
      </c>
      <c r="G58" s="88">
        <v>112316219.36</v>
      </c>
      <c r="H58" s="88">
        <v>0</v>
      </c>
      <c r="I58" s="108"/>
    </row>
    <row r="59" spans="1:9" ht="12.75" hidden="1" customHeight="1" x14ac:dyDescent="0.2">
      <c r="A59" s="81" t="s">
        <v>1292</v>
      </c>
      <c r="B59" s="80" t="s">
        <v>310</v>
      </c>
      <c r="C59" s="80" t="s">
        <v>311</v>
      </c>
      <c r="D59" s="80" t="s">
        <v>1288</v>
      </c>
      <c r="E59" s="80" t="s">
        <v>1092</v>
      </c>
      <c r="F59" s="80" t="s">
        <v>1093</v>
      </c>
      <c r="G59" s="88">
        <v>0</v>
      </c>
      <c r="H59" s="88">
        <v>139776424.47</v>
      </c>
      <c r="I59" s="108"/>
    </row>
    <row r="60" spans="1:9" ht="12.75" hidden="1" customHeight="1" x14ac:dyDescent="0.2">
      <c r="A60" s="81" t="s">
        <v>916</v>
      </c>
      <c r="B60" s="80" t="s">
        <v>109</v>
      </c>
      <c r="C60" s="80" t="s">
        <v>110</v>
      </c>
      <c r="D60" s="80" t="s">
        <v>866</v>
      </c>
      <c r="E60" s="80" t="s">
        <v>917</v>
      </c>
      <c r="F60" s="80" t="s">
        <v>918</v>
      </c>
      <c r="G60" s="88">
        <v>0</v>
      </c>
      <c r="H60" s="88">
        <v>44142877.359999999</v>
      </c>
      <c r="I60" s="108"/>
    </row>
    <row r="61" spans="1:9" ht="12.75" hidden="1" customHeight="1" x14ac:dyDescent="0.2">
      <c r="A61" s="81" t="s">
        <v>1155</v>
      </c>
      <c r="B61" s="80" t="s">
        <v>295</v>
      </c>
      <c r="C61" s="80" t="s">
        <v>296</v>
      </c>
      <c r="D61" s="80" t="s">
        <v>862</v>
      </c>
      <c r="E61" s="79"/>
      <c r="F61" s="80" t="s">
        <v>918</v>
      </c>
      <c r="G61" s="88">
        <v>44142877.359999999</v>
      </c>
      <c r="H61" s="88">
        <v>0</v>
      </c>
      <c r="I61" s="108"/>
    </row>
    <row r="62" spans="1:9" ht="12.75" hidden="1" customHeight="1" x14ac:dyDescent="0.2">
      <c r="A62" s="81" t="s">
        <v>919</v>
      </c>
      <c r="B62" s="80" t="s">
        <v>109</v>
      </c>
      <c r="C62" s="80" t="s">
        <v>110</v>
      </c>
      <c r="D62" s="80" t="s">
        <v>866</v>
      </c>
      <c r="E62" s="80" t="s">
        <v>920</v>
      </c>
      <c r="F62" s="80" t="s">
        <v>921</v>
      </c>
      <c r="G62" s="88">
        <v>0</v>
      </c>
      <c r="H62" s="88">
        <v>23507895.440000001</v>
      </c>
      <c r="I62" s="108"/>
    </row>
    <row r="63" spans="1:9" ht="12.75" hidden="1" customHeight="1" x14ac:dyDescent="0.2">
      <c r="A63" s="81" t="s">
        <v>1094</v>
      </c>
      <c r="B63" s="80" t="s">
        <v>151</v>
      </c>
      <c r="C63" s="80" t="s">
        <v>152</v>
      </c>
      <c r="D63" s="80" t="s">
        <v>1078</v>
      </c>
      <c r="E63" s="80" t="s">
        <v>920</v>
      </c>
      <c r="F63" s="80" t="s">
        <v>921</v>
      </c>
      <c r="G63" s="88">
        <v>727025.24</v>
      </c>
      <c r="H63" s="88">
        <v>0</v>
      </c>
      <c r="I63" s="108"/>
    </row>
    <row r="64" spans="1:9" ht="12.75" hidden="1" customHeight="1" x14ac:dyDescent="0.2">
      <c r="A64" s="81" t="s">
        <v>1136</v>
      </c>
      <c r="B64" s="80" t="s">
        <v>295</v>
      </c>
      <c r="C64" s="80" t="s">
        <v>296</v>
      </c>
      <c r="D64" s="80" t="s">
        <v>862</v>
      </c>
      <c r="E64" s="79"/>
      <c r="F64" s="80" t="s">
        <v>921</v>
      </c>
      <c r="G64" s="88">
        <v>22780870.199999999</v>
      </c>
      <c r="H64" s="88">
        <v>0</v>
      </c>
      <c r="I64" s="108"/>
    </row>
    <row r="65" spans="1:9" ht="12.75" hidden="1" customHeight="1" x14ac:dyDescent="0.2">
      <c r="A65" s="81" t="s">
        <v>922</v>
      </c>
      <c r="B65" s="80" t="s">
        <v>109</v>
      </c>
      <c r="C65" s="80" t="s">
        <v>110</v>
      </c>
      <c r="D65" s="80" t="s">
        <v>866</v>
      </c>
      <c r="E65" s="80" t="s">
        <v>923</v>
      </c>
      <c r="F65" s="80" t="s">
        <v>924</v>
      </c>
      <c r="G65" s="88">
        <v>0</v>
      </c>
      <c r="H65" s="88">
        <v>24647208.09</v>
      </c>
      <c r="I65" s="108"/>
    </row>
    <row r="66" spans="1:9" ht="12.75" hidden="1" customHeight="1" x14ac:dyDescent="0.2">
      <c r="A66" s="81" t="s">
        <v>1095</v>
      </c>
      <c r="B66" s="80" t="s">
        <v>151</v>
      </c>
      <c r="C66" s="80" t="s">
        <v>152</v>
      </c>
      <c r="D66" s="80" t="s">
        <v>1078</v>
      </c>
      <c r="E66" s="80" t="s">
        <v>923</v>
      </c>
      <c r="F66" s="80" t="s">
        <v>924</v>
      </c>
      <c r="G66" s="88">
        <v>753028.09</v>
      </c>
      <c r="H66" s="88">
        <v>0</v>
      </c>
      <c r="I66" s="108"/>
    </row>
    <row r="67" spans="1:9" ht="12.75" hidden="1" customHeight="1" x14ac:dyDescent="0.2">
      <c r="A67" s="81" t="s">
        <v>1156</v>
      </c>
      <c r="B67" s="80" t="s">
        <v>295</v>
      </c>
      <c r="C67" s="80" t="s">
        <v>296</v>
      </c>
      <c r="D67" s="80" t="s">
        <v>862</v>
      </c>
      <c r="E67" s="79"/>
      <c r="F67" s="80" t="s">
        <v>924</v>
      </c>
      <c r="G67" s="88">
        <v>23894180</v>
      </c>
      <c r="H67" s="88">
        <v>0</v>
      </c>
      <c r="I67" s="108"/>
    </row>
    <row r="68" spans="1:9" ht="12.75" hidden="1" customHeight="1" x14ac:dyDescent="0.2">
      <c r="A68" s="81" t="s">
        <v>925</v>
      </c>
      <c r="B68" s="80" t="s">
        <v>109</v>
      </c>
      <c r="C68" s="80" t="s">
        <v>110</v>
      </c>
      <c r="D68" s="80" t="s">
        <v>866</v>
      </c>
      <c r="E68" s="80" t="s">
        <v>926</v>
      </c>
      <c r="F68" s="80" t="s">
        <v>927</v>
      </c>
      <c r="G68" s="88">
        <v>0</v>
      </c>
      <c r="H68" s="88">
        <v>50355601.950000003</v>
      </c>
      <c r="I68" s="108"/>
    </row>
    <row r="69" spans="1:9" ht="12.75" hidden="1" customHeight="1" x14ac:dyDescent="0.2">
      <c r="A69" s="81" t="s">
        <v>1096</v>
      </c>
      <c r="B69" s="80" t="s">
        <v>151</v>
      </c>
      <c r="C69" s="80" t="s">
        <v>152</v>
      </c>
      <c r="D69" s="80" t="s">
        <v>1078</v>
      </c>
      <c r="E69" s="80" t="s">
        <v>926</v>
      </c>
      <c r="F69" s="80" t="s">
        <v>927</v>
      </c>
      <c r="G69" s="88">
        <v>71522.95</v>
      </c>
      <c r="H69" s="88">
        <v>0</v>
      </c>
      <c r="I69" s="108"/>
    </row>
    <row r="70" spans="1:9" ht="12.75" hidden="1" customHeight="1" x14ac:dyDescent="0.2">
      <c r="A70" s="81" t="s">
        <v>1193</v>
      </c>
      <c r="B70" s="80" t="s">
        <v>295</v>
      </c>
      <c r="C70" s="80" t="s">
        <v>296</v>
      </c>
      <c r="D70" s="80" t="s">
        <v>862</v>
      </c>
      <c r="E70" s="79"/>
      <c r="F70" s="80" t="s">
        <v>927</v>
      </c>
      <c r="G70" s="88">
        <v>50284079</v>
      </c>
      <c r="H70" s="88">
        <v>0</v>
      </c>
      <c r="I70" s="108"/>
    </row>
    <row r="71" spans="1:9" ht="12.75" hidden="1" customHeight="1" x14ac:dyDescent="0.2">
      <c r="A71" s="81" t="s">
        <v>928</v>
      </c>
      <c r="B71" s="80" t="s">
        <v>109</v>
      </c>
      <c r="C71" s="80" t="s">
        <v>110</v>
      </c>
      <c r="D71" s="80" t="s">
        <v>866</v>
      </c>
      <c r="E71" s="80" t="s">
        <v>929</v>
      </c>
      <c r="F71" s="80" t="s">
        <v>930</v>
      </c>
      <c r="G71" s="88">
        <v>0</v>
      </c>
      <c r="H71" s="88">
        <v>68598574.900000006</v>
      </c>
      <c r="I71" s="108"/>
    </row>
    <row r="72" spans="1:9" ht="12.75" hidden="1" customHeight="1" x14ac:dyDescent="0.2">
      <c r="A72" s="81" t="s">
        <v>1097</v>
      </c>
      <c r="B72" s="80" t="s">
        <v>151</v>
      </c>
      <c r="C72" s="80" t="s">
        <v>152</v>
      </c>
      <c r="D72" s="80" t="s">
        <v>1078</v>
      </c>
      <c r="E72" s="80" t="s">
        <v>929</v>
      </c>
      <c r="F72" s="80" t="s">
        <v>930</v>
      </c>
      <c r="G72" s="88">
        <v>28114.9</v>
      </c>
      <c r="H72" s="88">
        <v>0</v>
      </c>
      <c r="I72" s="108"/>
    </row>
    <row r="73" spans="1:9" ht="12.75" hidden="1" customHeight="1" x14ac:dyDescent="0.2">
      <c r="A73" s="81" t="s">
        <v>1215</v>
      </c>
      <c r="B73" s="80" t="s">
        <v>295</v>
      </c>
      <c r="C73" s="80" t="s">
        <v>296</v>
      </c>
      <c r="D73" s="80" t="s">
        <v>862</v>
      </c>
      <c r="E73" s="79"/>
      <c r="F73" s="80" t="s">
        <v>930</v>
      </c>
      <c r="G73" s="88">
        <v>68570430</v>
      </c>
      <c r="H73" s="88">
        <v>0</v>
      </c>
      <c r="I73" s="108"/>
    </row>
    <row r="74" spans="1:9" ht="12.75" hidden="1" customHeight="1" x14ac:dyDescent="0.2">
      <c r="A74" s="81" t="s">
        <v>931</v>
      </c>
      <c r="B74" s="80" t="s">
        <v>109</v>
      </c>
      <c r="C74" s="80" t="s">
        <v>110</v>
      </c>
      <c r="D74" s="80" t="s">
        <v>866</v>
      </c>
      <c r="E74" s="80" t="s">
        <v>932</v>
      </c>
      <c r="F74" s="80" t="s">
        <v>933</v>
      </c>
      <c r="G74" s="88">
        <v>0</v>
      </c>
      <c r="H74" s="88">
        <v>60586116.700000003</v>
      </c>
      <c r="I74" s="108"/>
    </row>
    <row r="75" spans="1:9" ht="12.75" hidden="1" customHeight="1" x14ac:dyDescent="0.2">
      <c r="A75" s="81" t="s">
        <v>1163</v>
      </c>
      <c r="B75" s="80" t="s">
        <v>295</v>
      </c>
      <c r="C75" s="80" t="s">
        <v>296</v>
      </c>
      <c r="D75" s="80" t="s">
        <v>862</v>
      </c>
      <c r="E75" s="79"/>
      <c r="F75" s="80" t="s">
        <v>933</v>
      </c>
      <c r="G75" s="88">
        <v>86932754.420000002</v>
      </c>
      <c r="H75" s="88">
        <v>0</v>
      </c>
      <c r="I75" s="108"/>
    </row>
    <row r="76" spans="1:9" ht="12.75" hidden="1" customHeight="1" x14ac:dyDescent="0.2">
      <c r="A76" s="81" t="s">
        <v>1299</v>
      </c>
      <c r="B76" s="80" t="s">
        <v>314</v>
      </c>
      <c r="C76" s="80" t="s">
        <v>315</v>
      </c>
      <c r="D76" s="80" t="s">
        <v>1288</v>
      </c>
      <c r="E76" s="79"/>
      <c r="F76" s="80" t="s">
        <v>933</v>
      </c>
      <c r="G76" s="88">
        <v>0</v>
      </c>
      <c r="H76" s="88">
        <v>22000000</v>
      </c>
      <c r="I76" s="108"/>
    </row>
    <row r="77" spans="1:9" ht="12.75" hidden="1" customHeight="1" x14ac:dyDescent="0.2">
      <c r="A77" s="81" t="s">
        <v>1260</v>
      </c>
      <c r="B77" s="80" t="s">
        <v>295</v>
      </c>
      <c r="C77" s="80" t="s">
        <v>296</v>
      </c>
      <c r="D77" s="80" t="s">
        <v>1228</v>
      </c>
      <c r="E77" s="80" t="s">
        <v>1261</v>
      </c>
      <c r="F77" s="80" t="s">
        <v>1262</v>
      </c>
      <c r="G77" s="88">
        <v>0</v>
      </c>
      <c r="H77" s="88">
        <v>4346637.72</v>
      </c>
      <c r="I77" s="108"/>
    </row>
    <row r="78" spans="1:9" ht="12.75" hidden="1" customHeight="1" x14ac:dyDescent="0.2">
      <c r="A78" s="81" t="s">
        <v>934</v>
      </c>
      <c r="B78" s="80" t="s">
        <v>109</v>
      </c>
      <c r="C78" s="80" t="s">
        <v>110</v>
      </c>
      <c r="D78" s="80" t="s">
        <v>866</v>
      </c>
      <c r="E78" s="80" t="s">
        <v>935</v>
      </c>
      <c r="F78" s="80" t="s">
        <v>936</v>
      </c>
      <c r="G78" s="88">
        <v>0</v>
      </c>
      <c r="H78" s="88">
        <v>136912681.88</v>
      </c>
      <c r="I78" s="108"/>
    </row>
    <row r="79" spans="1:9" ht="12.75" hidden="1" customHeight="1" x14ac:dyDescent="0.2">
      <c r="A79" s="81" t="s">
        <v>1191</v>
      </c>
      <c r="B79" s="80" t="s">
        <v>295</v>
      </c>
      <c r="C79" s="80" t="s">
        <v>296</v>
      </c>
      <c r="D79" s="80" t="s">
        <v>862</v>
      </c>
      <c r="E79" s="79"/>
      <c r="F79" s="80" t="s">
        <v>936</v>
      </c>
      <c r="G79" s="88">
        <v>144118612.47</v>
      </c>
      <c r="H79" s="88">
        <v>0</v>
      </c>
      <c r="I79" s="108"/>
    </row>
    <row r="80" spans="1:9" ht="12.75" hidden="1" customHeight="1" x14ac:dyDescent="0.2">
      <c r="A80" s="81" t="s">
        <v>1304</v>
      </c>
      <c r="B80" s="80" t="s">
        <v>814</v>
      </c>
      <c r="C80" s="80" t="s">
        <v>815</v>
      </c>
      <c r="D80" s="80" t="s">
        <v>1078</v>
      </c>
      <c r="E80" s="80" t="s">
        <v>935</v>
      </c>
      <c r="F80" s="80" t="s">
        <v>936</v>
      </c>
      <c r="G80" s="88">
        <v>0.02</v>
      </c>
      <c r="H80" s="88">
        <v>0</v>
      </c>
      <c r="I80" s="108"/>
    </row>
    <row r="81" spans="1:9" ht="12.75" hidden="1" customHeight="1" x14ac:dyDescent="0.2">
      <c r="A81" s="81" t="s">
        <v>1263</v>
      </c>
      <c r="B81" s="80" t="s">
        <v>295</v>
      </c>
      <c r="C81" s="80" t="s">
        <v>296</v>
      </c>
      <c r="D81" s="80" t="s">
        <v>1228</v>
      </c>
      <c r="E81" s="79"/>
      <c r="F81" s="80" t="s">
        <v>1264</v>
      </c>
      <c r="G81" s="88">
        <v>0</v>
      </c>
      <c r="H81" s="88">
        <v>7205930.6100000003</v>
      </c>
      <c r="I81" s="108"/>
    </row>
    <row r="82" spans="1:9" ht="12.75" hidden="1" customHeight="1" x14ac:dyDescent="0.2">
      <c r="A82" s="81" t="s">
        <v>1098</v>
      </c>
      <c r="B82" s="80" t="s">
        <v>151</v>
      </c>
      <c r="C82" s="80" t="s">
        <v>152</v>
      </c>
      <c r="D82" s="80" t="s">
        <v>1078</v>
      </c>
      <c r="E82" s="79"/>
      <c r="F82" s="80" t="s">
        <v>939</v>
      </c>
      <c r="G82" s="88">
        <v>258821224.84</v>
      </c>
      <c r="H82" s="88">
        <v>0</v>
      </c>
      <c r="I82" s="108"/>
    </row>
    <row r="83" spans="1:9" ht="12.75" hidden="1" customHeight="1" x14ac:dyDescent="0.2">
      <c r="A83" s="81" t="s">
        <v>1200</v>
      </c>
      <c r="B83" s="80" t="s">
        <v>295</v>
      </c>
      <c r="C83" s="80" t="s">
        <v>296</v>
      </c>
      <c r="D83" s="80" t="s">
        <v>862</v>
      </c>
      <c r="E83" s="79"/>
      <c r="F83" s="80" t="s">
        <v>939</v>
      </c>
      <c r="G83" s="88">
        <v>394814102.39999998</v>
      </c>
      <c r="H83" s="88">
        <v>0</v>
      </c>
      <c r="I83" s="108"/>
    </row>
    <row r="84" spans="1:9" ht="12.75" hidden="1" customHeight="1" x14ac:dyDescent="0.2">
      <c r="A84" s="81" t="s">
        <v>937</v>
      </c>
      <c r="B84" s="80" t="s">
        <v>109</v>
      </c>
      <c r="C84" s="80" t="s">
        <v>110</v>
      </c>
      <c r="D84" s="80" t="s">
        <v>866</v>
      </c>
      <c r="E84" s="80" t="s">
        <v>938</v>
      </c>
      <c r="F84" s="80" t="s">
        <v>939</v>
      </c>
      <c r="G84" s="88">
        <v>0</v>
      </c>
      <c r="H84" s="88">
        <v>653635327.24000001</v>
      </c>
      <c r="I84" s="108"/>
    </row>
    <row r="85" spans="1:9" ht="12.75" hidden="1" customHeight="1" x14ac:dyDescent="0.2">
      <c r="A85" s="81" t="s">
        <v>1099</v>
      </c>
      <c r="B85" s="80" t="s">
        <v>151</v>
      </c>
      <c r="C85" s="80" t="s">
        <v>152</v>
      </c>
      <c r="D85" s="80" t="s">
        <v>1078</v>
      </c>
      <c r="E85" s="79"/>
      <c r="F85" s="80" t="s">
        <v>1100</v>
      </c>
      <c r="G85" s="88">
        <v>591004997.33000004</v>
      </c>
      <c r="H85" s="88">
        <v>0</v>
      </c>
      <c r="I85" s="108"/>
    </row>
    <row r="86" spans="1:9" ht="12.75" hidden="1" customHeight="1" x14ac:dyDescent="0.2">
      <c r="A86" s="81" t="s">
        <v>1201</v>
      </c>
      <c r="B86" s="80" t="s">
        <v>295</v>
      </c>
      <c r="C86" s="80" t="s">
        <v>296</v>
      </c>
      <c r="D86" s="80" t="s">
        <v>862</v>
      </c>
      <c r="E86" s="79"/>
      <c r="F86" s="80" t="s">
        <v>1100</v>
      </c>
      <c r="G86" s="88">
        <v>901537760.96000004</v>
      </c>
      <c r="H86" s="88">
        <v>0</v>
      </c>
      <c r="I86" s="108"/>
    </row>
    <row r="87" spans="1:9" ht="12.75" hidden="1" customHeight="1" x14ac:dyDescent="0.2">
      <c r="A87" s="81" t="s">
        <v>1287</v>
      </c>
      <c r="B87" s="80" t="s">
        <v>306</v>
      </c>
      <c r="C87" s="80" t="s">
        <v>307</v>
      </c>
      <c r="D87" s="80" t="s">
        <v>1288</v>
      </c>
      <c r="E87" s="79"/>
      <c r="F87" s="80" t="s">
        <v>1100</v>
      </c>
      <c r="G87" s="88">
        <v>0</v>
      </c>
      <c r="H87" s="88">
        <v>1430000000</v>
      </c>
      <c r="I87" s="108"/>
    </row>
    <row r="88" spans="1:9" ht="12.75" hidden="1" customHeight="1" x14ac:dyDescent="0.2">
      <c r="A88" s="81" t="s">
        <v>1293</v>
      </c>
      <c r="B88" s="80" t="s">
        <v>310</v>
      </c>
      <c r="C88" s="80" t="s">
        <v>311</v>
      </c>
      <c r="D88" s="80" t="s">
        <v>1288</v>
      </c>
      <c r="E88" s="79"/>
      <c r="F88" s="80" t="s">
        <v>1100</v>
      </c>
      <c r="G88" s="88">
        <v>0</v>
      </c>
      <c r="H88" s="88">
        <v>62542758.289999999</v>
      </c>
      <c r="I88" s="108"/>
    </row>
    <row r="89" spans="1:9" ht="12.75" hidden="1" customHeight="1" x14ac:dyDescent="0.2">
      <c r="A89" s="81" t="s">
        <v>1306</v>
      </c>
      <c r="B89" s="80" t="s">
        <v>151</v>
      </c>
      <c r="C89" s="80" t="s">
        <v>152</v>
      </c>
      <c r="D89" s="80" t="s">
        <v>1078</v>
      </c>
      <c r="E89" s="79"/>
      <c r="F89" s="80" t="s">
        <v>1307</v>
      </c>
      <c r="G89" s="88">
        <v>30</v>
      </c>
      <c r="H89" s="88">
        <v>0</v>
      </c>
      <c r="I89" s="108"/>
    </row>
    <row r="90" spans="1:9" ht="12.75" hidden="1" customHeight="1" x14ac:dyDescent="0.2">
      <c r="A90" s="81" t="s">
        <v>940</v>
      </c>
      <c r="B90" s="80" t="s">
        <v>109</v>
      </c>
      <c r="C90" s="80" t="s">
        <v>110</v>
      </c>
      <c r="D90" s="80" t="s">
        <v>866</v>
      </c>
      <c r="E90" s="80" t="s">
        <v>941</v>
      </c>
      <c r="F90" s="80" t="s">
        <v>942</v>
      </c>
      <c r="G90" s="88">
        <v>0</v>
      </c>
      <c r="H90" s="88">
        <v>659558.82999999996</v>
      </c>
      <c r="I90" s="108"/>
    </row>
    <row r="91" spans="1:9" ht="12.75" hidden="1" customHeight="1" x14ac:dyDescent="0.2">
      <c r="A91" s="81" t="s">
        <v>1101</v>
      </c>
      <c r="B91" s="80" t="s">
        <v>151</v>
      </c>
      <c r="C91" s="80" t="s">
        <v>152</v>
      </c>
      <c r="D91" s="80" t="s">
        <v>1084</v>
      </c>
      <c r="E91" s="80" t="s">
        <v>941</v>
      </c>
      <c r="F91" s="80" t="s">
        <v>942</v>
      </c>
      <c r="G91" s="88">
        <v>0</v>
      </c>
      <c r="H91" s="88">
        <v>2096793.6000000001</v>
      </c>
      <c r="I91" s="108"/>
    </row>
    <row r="92" spans="1:9" ht="12.75" hidden="1" customHeight="1" x14ac:dyDescent="0.2">
      <c r="A92" s="81" t="s">
        <v>1197</v>
      </c>
      <c r="B92" s="80" t="s">
        <v>295</v>
      </c>
      <c r="C92" s="80" t="s">
        <v>296</v>
      </c>
      <c r="D92" s="80" t="s">
        <v>862</v>
      </c>
      <c r="E92" s="79"/>
      <c r="F92" s="80" t="s">
        <v>942</v>
      </c>
      <c r="G92" s="88">
        <v>2756352.43</v>
      </c>
      <c r="H92" s="88">
        <v>0</v>
      </c>
      <c r="I92" s="108"/>
    </row>
    <row r="93" spans="1:9" ht="12.75" hidden="1" customHeight="1" x14ac:dyDescent="0.2">
      <c r="A93" s="81" t="s">
        <v>1126</v>
      </c>
      <c r="B93" s="80" t="s">
        <v>295</v>
      </c>
      <c r="C93" s="80" t="s">
        <v>296</v>
      </c>
      <c r="D93" s="80" t="s">
        <v>862</v>
      </c>
      <c r="E93" s="79"/>
      <c r="F93" s="80" t="s">
        <v>1127</v>
      </c>
      <c r="G93" s="88">
        <v>160785919.84</v>
      </c>
      <c r="H93" s="88">
        <v>0</v>
      </c>
      <c r="I93" s="108"/>
    </row>
    <row r="94" spans="1:9" ht="12.75" hidden="1" customHeight="1" x14ac:dyDescent="0.2">
      <c r="A94" s="81" t="s">
        <v>1289</v>
      </c>
      <c r="B94" s="80" t="s">
        <v>306</v>
      </c>
      <c r="C94" s="80" t="s">
        <v>307</v>
      </c>
      <c r="D94" s="80" t="s">
        <v>1288</v>
      </c>
      <c r="E94" s="79"/>
      <c r="F94" s="80" t="s">
        <v>1127</v>
      </c>
      <c r="G94" s="88">
        <v>0</v>
      </c>
      <c r="H94" s="88">
        <v>60785919.840000004</v>
      </c>
      <c r="I94" s="108"/>
    </row>
    <row r="95" spans="1:9" ht="12.75" hidden="1" customHeight="1" x14ac:dyDescent="0.2">
      <c r="A95" s="81" t="s">
        <v>1294</v>
      </c>
      <c r="B95" s="80" t="s">
        <v>310</v>
      </c>
      <c r="C95" s="80" t="s">
        <v>311</v>
      </c>
      <c r="D95" s="80" t="s">
        <v>1288</v>
      </c>
      <c r="E95" s="79"/>
      <c r="F95" s="80" t="s">
        <v>1127</v>
      </c>
      <c r="G95" s="88">
        <v>0</v>
      </c>
      <c r="H95" s="88">
        <v>100000000</v>
      </c>
      <c r="I95" s="108"/>
    </row>
    <row r="96" spans="1:9" ht="12.75" hidden="1" customHeight="1" x14ac:dyDescent="0.2">
      <c r="A96" s="81" t="s">
        <v>1132</v>
      </c>
      <c r="B96" s="80" t="s">
        <v>295</v>
      </c>
      <c r="C96" s="80" t="s">
        <v>296</v>
      </c>
      <c r="D96" s="80" t="s">
        <v>862</v>
      </c>
      <c r="E96" s="79"/>
      <c r="F96" s="80" t="s">
        <v>1133</v>
      </c>
      <c r="G96" s="88">
        <v>152052828.24000001</v>
      </c>
      <c r="H96" s="88">
        <v>0</v>
      </c>
      <c r="I96" s="108"/>
    </row>
    <row r="97" spans="1:9" ht="12.75" hidden="1" customHeight="1" x14ac:dyDescent="0.2">
      <c r="A97" s="81" t="s">
        <v>1290</v>
      </c>
      <c r="B97" s="80" t="s">
        <v>308</v>
      </c>
      <c r="C97" s="80" t="s">
        <v>309</v>
      </c>
      <c r="D97" s="80" t="s">
        <v>1288</v>
      </c>
      <c r="E97" s="80" t="s">
        <v>1291</v>
      </c>
      <c r="F97" s="80" t="s">
        <v>1133</v>
      </c>
      <c r="G97" s="88">
        <v>0</v>
      </c>
      <c r="H97" s="88">
        <v>152052828.24000001</v>
      </c>
      <c r="I97" s="108"/>
    </row>
    <row r="98" spans="1:9" ht="12.75" hidden="1" customHeight="1" x14ac:dyDescent="0.2">
      <c r="A98" s="81" t="s">
        <v>943</v>
      </c>
      <c r="B98" s="80" t="s">
        <v>109</v>
      </c>
      <c r="C98" s="80" t="s">
        <v>110</v>
      </c>
      <c r="D98" s="80" t="s">
        <v>866</v>
      </c>
      <c r="E98" s="80" t="s">
        <v>944</v>
      </c>
      <c r="F98" s="80" t="s">
        <v>945</v>
      </c>
      <c r="G98" s="88">
        <v>0</v>
      </c>
      <c r="H98" s="88">
        <v>70641007.620000005</v>
      </c>
      <c r="I98" s="108"/>
    </row>
    <row r="99" spans="1:9" ht="12.75" hidden="1" customHeight="1" x14ac:dyDescent="0.2">
      <c r="A99" s="81" t="s">
        <v>1154</v>
      </c>
      <c r="B99" s="80" t="s">
        <v>295</v>
      </c>
      <c r="C99" s="80" t="s">
        <v>296</v>
      </c>
      <c r="D99" s="80" t="s">
        <v>862</v>
      </c>
      <c r="E99" s="79"/>
      <c r="F99" s="80" t="s">
        <v>945</v>
      </c>
      <c r="G99" s="88">
        <v>70641007.620000005</v>
      </c>
      <c r="H99" s="88">
        <v>0</v>
      </c>
      <c r="I99" s="108"/>
    </row>
    <row r="100" spans="1:9" ht="12.75" hidden="1" customHeight="1" x14ac:dyDescent="0.2">
      <c r="A100" s="81" t="s">
        <v>946</v>
      </c>
      <c r="B100" s="80" t="s">
        <v>109</v>
      </c>
      <c r="C100" s="80" t="s">
        <v>110</v>
      </c>
      <c r="D100" s="80" t="s">
        <v>866</v>
      </c>
      <c r="E100" s="80" t="s">
        <v>947</v>
      </c>
      <c r="F100" s="80" t="s">
        <v>948</v>
      </c>
      <c r="G100" s="88">
        <v>0</v>
      </c>
      <c r="H100" s="88">
        <v>110036954.16</v>
      </c>
      <c r="I100" s="108"/>
    </row>
    <row r="101" spans="1:9" ht="12.75" hidden="1" customHeight="1" x14ac:dyDescent="0.2">
      <c r="A101" s="81" t="s">
        <v>1181</v>
      </c>
      <c r="B101" s="80" t="s">
        <v>295</v>
      </c>
      <c r="C101" s="80" t="s">
        <v>296</v>
      </c>
      <c r="D101" s="80" t="s">
        <v>862</v>
      </c>
      <c r="E101" s="79"/>
      <c r="F101" s="80" t="s">
        <v>948</v>
      </c>
      <c r="G101" s="88">
        <v>110036954.16</v>
      </c>
      <c r="H101" s="88">
        <v>0</v>
      </c>
      <c r="I101" s="108"/>
    </row>
    <row r="102" spans="1:9" ht="12.75" hidden="1" customHeight="1" x14ac:dyDescent="0.2">
      <c r="A102" s="81" t="s">
        <v>949</v>
      </c>
      <c r="B102" s="80" t="s">
        <v>109</v>
      </c>
      <c r="C102" s="80" t="s">
        <v>110</v>
      </c>
      <c r="D102" s="80" t="s">
        <v>866</v>
      </c>
      <c r="E102" s="80" t="s">
        <v>950</v>
      </c>
      <c r="F102" s="80" t="s">
        <v>951</v>
      </c>
      <c r="G102" s="88">
        <v>0</v>
      </c>
      <c r="H102" s="88">
        <v>248213870.15000001</v>
      </c>
      <c r="I102" s="108"/>
    </row>
    <row r="103" spans="1:9" ht="12.75" hidden="1" customHeight="1" x14ac:dyDescent="0.2">
      <c r="A103" s="81" t="s">
        <v>1198</v>
      </c>
      <c r="B103" s="80" t="s">
        <v>295</v>
      </c>
      <c r="C103" s="80" t="s">
        <v>296</v>
      </c>
      <c r="D103" s="80" t="s">
        <v>862</v>
      </c>
      <c r="E103" s="79"/>
      <c r="F103" s="80" t="s">
        <v>951</v>
      </c>
      <c r="G103" s="88">
        <v>248213870.15000001</v>
      </c>
      <c r="H103" s="88">
        <v>0</v>
      </c>
      <c r="I103" s="108"/>
    </row>
    <row r="104" spans="1:9" ht="12.75" hidden="1" customHeight="1" x14ac:dyDescent="0.2">
      <c r="A104" s="81" t="s">
        <v>952</v>
      </c>
      <c r="B104" s="80" t="s">
        <v>109</v>
      </c>
      <c r="C104" s="80" t="s">
        <v>110</v>
      </c>
      <c r="D104" s="80" t="s">
        <v>866</v>
      </c>
      <c r="E104" s="80" t="s">
        <v>953</v>
      </c>
      <c r="F104" s="80" t="s">
        <v>954</v>
      </c>
      <c r="G104" s="88">
        <v>0</v>
      </c>
      <c r="H104" s="88">
        <v>44829870.259999998</v>
      </c>
      <c r="I104" s="108"/>
    </row>
    <row r="105" spans="1:9" ht="12.75" hidden="1" customHeight="1" x14ac:dyDescent="0.2">
      <c r="A105" s="81" t="s">
        <v>1216</v>
      </c>
      <c r="B105" s="80" t="s">
        <v>295</v>
      </c>
      <c r="C105" s="80" t="s">
        <v>296</v>
      </c>
      <c r="D105" s="80" t="s">
        <v>862</v>
      </c>
      <c r="E105" s="79"/>
      <c r="F105" s="80" t="s">
        <v>954</v>
      </c>
      <c r="G105" s="88">
        <v>44829870.259999998</v>
      </c>
      <c r="H105" s="88">
        <v>0</v>
      </c>
      <c r="I105" s="108"/>
    </row>
    <row r="106" spans="1:9" ht="12.75" hidden="1" customHeight="1" x14ac:dyDescent="0.2">
      <c r="A106" s="81" t="s">
        <v>955</v>
      </c>
      <c r="B106" s="80" t="s">
        <v>109</v>
      </c>
      <c r="C106" s="80" t="s">
        <v>110</v>
      </c>
      <c r="D106" s="80" t="s">
        <v>866</v>
      </c>
      <c r="E106" s="80" t="s">
        <v>956</v>
      </c>
      <c r="F106" s="80" t="s">
        <v>957</v>
      </c>
      <c r="G106" s="88">
        <v>0</v>
      </c>
      <c r="H106" s="88">
        <v>6600000</v>
      </c>
      <c r="I106" s="108"/>
    </row>
    <row r="107" spans="1:9" ht="12.75" hidden="1" customHeight="1" x14ac:dyDescent="0.2">
      <c r="A107" s="81" t="s">
        <v>1182</v>
      </c>
      <c r="B107" s="80" t="s">
        <v>295</v>
      </c>
      <c r="C107" s="80" t="s">
        <v>296</v>
      </c>
      <c r="D107" s="80" t="s">
        <v>862</v>
      </c>
      <c r="E107" s="79"/>
      <c r="F107" s="80" t="s">
        <v>957</v>
      </c>
      <c r="G107" s="88">
        <v>6600000</v>
      </c>
      <c r="H107" s="88">
        <v>0</v>
      </c>
      <c r="I107" s="108"/>
    </row>
    <row r="108" spans="1:9" ht="12.75" hidden="1" customHeight="1" x14ac:dyDescent="0.2">
      <c r="A108" s="81" t="s">
        <v>958</v>
      </c>
      <c r="B108" s="80" t="s">
        <v>109</v>
      </c>
      <c r="C108" s="80" t="s">
        <v>110</v>
      </c>
      <c r="D108" s="80" t="s">
        <v>866</v>
      </c>
      <c r="E108" s="80" t="s">
        <v>959</v>
      </c>
      <c r="F108" s="80" t="s">
        <v>960</v>
      </c>
      <c r="G108" s="88">
        <v>0</v>
      </c>
      <c r="H108" s="88">
        <v>12923096</v>
      </c>
      <c r="I108" s="108"/>
    </row>
    <row r="109" spans="1:9" ht="12.75" hidden="1" customHeight="1" x14ac:dyDescent="0.2">
      <c r="A109" s="81" t="s">
        <v>1199</v>
      </c>
      <c r="B109" s="80" t="s">
        <v>295</v>
      </c>
      <c r="C109" s="80" t="s">
        <v>296</v>
      </c>
      <c r="D109" s="80" t="s">
        <v>862</v>
      </c>
      <c r="E109" s="79"/>
      <c r="F109" s="80" t="s">
        <v>960</v>
      </c>
      <c r="G109" s="88">
        <v>12923096</v>
      </c>
      <c r="H109" s="88">
        <v>0</v>
      </c>
      <c r="I109" s="108"/>
    </row>
    <row r="110" spans="1:9" ht="12.75" hidden="1" customHeight="1" x14ac:dyDescent="0.2">
      <c r="A110" s="81" t="s">
        <v>1235</v>
      </c>
      <c r="B110" s="80" t="s">
        <v>295</v>
      </c>
      <c r="C110" s="80" t="s">
        <v>296</v>
      </c>
      <c r="D110" s="80" t="s">
        <v>1228</v>
      </c>
      <c r="E110" s="79"/>
      <c r="F110" s="80" t="s">
        <v>1236</v>
      </c>
      <c r="G110" s="88">
        <v>0</v>
      </c>
      <c r="H110" s="88">
        <v>3759433.56</v>
      </c>
      <c r="I110" s="108"/>
    </row>
    <row r="111" spans="1:9" ht="12.75" hidden="1" customHeight="1" x14ac:dyDescent="0.2">
      <c r="A111" s="81" t="s">
        <v>961</v>
      </c>
      <c r="B111" s="80" t="s">
        <v>109</v>
      </c>
      <c r="C111" s="80" t="s">
        <v>110</v>
      </c>
      <c r="D111" s="80" t="s">
        <v>866</v>
      </c>
      <c r="E111" s="80" t="s">
        <v>962</v>
      </c>
      <c r="F111" s="80" t="s">
        <v>963</v>
      </c>
      <c r="G111" s="88">
        <v>0</v>
      </c>
      <c r="H111" s="88">
        <v>12136566.42</v>
      </c>
      <c r="I111" s="108"/>
    </row>
    <row r="112" spans="1:9" ht="12.75" hidden="1" customHeight="1" x14ac:dyDescent="0.2">
      <c r="A112" s="81" t="s">
        <v>1125</v>
      </c>
      <c r="B112" s="80" t="s">
        <v>295</v>
      </c>
      <c r="C112" s="80" t="s">
        <v>296</v>
      </c>
      <c r="D112" s="80" t="s">
        <v>862</v>
      </c>
      <c r="E112" s="79"/>
      <c r="F112" s="80" t="s">
        <v>963</v>
      </c>
      <c r="G112" s="88">
        <v>15895999.98</v>
      </c>
      <c r="H112" s="88">
        <v>0</v>
      </c>
      <c r="I112" s="108"/>
    </row>
    <row r="113" spans="1:9" ht="12.75" hidden="1" customHeight="1" x14ac:dyDescent="0.2">
      <c r="A113" s="81" t="s">
        <v>1240</v>
      </c>
      <c r="B113" s="80" t="s">
        <v>295</v>
      </c>
      <c r="C113" s="80" t="s">
        <v>296</v>
      </c>
      <c r="D113" s="80" t="s">
        <v>1228</v>
      </c>
      <c r="E113" s="80" t="s">
        <v>1241</v>
      </c>
      <c r="F113" s="80" t="s">
        <v>1242</v>
      </c>
      <c r="G113" s="88">
        <v>0</v>
      </c>
      <c r="H113" s="88">
        <v>1881346</v>
      </c>
      <c r="I113" s="99"/>
    </row>
    <row r="114" spans="1:9" ht="12.75" hidden="1" customHeight="1" x14ac:dyDescent="0.2">
      <c r="A114" s="81" t="s">
        <v>1243</v>
      </c>
      <c r="B114" s="80" t="s">
        <v>295</v>
      </c>
      <c r="C114" s="80" t="s">
        <v>296</v>
      </c>
      <c r="D114" s="80" t="s">
        <v>1228</v>
      </c>
      <c r="E114" s="80" t="s">
        <v>1244</v>
      </c>
      <c r="F114" s="80" t="s">
        <v>1245</v>
      </c>
      <c r="G114" s="88">
        <v>0</v>
      </c>
      <c r="H114" s="88">
        <v>12614333.4</v>
      </c>
      <c r="I114" s="99"/>
    </row>
    <row r="115" spans="1:9" ht="12.75" hidden="1" customHeight="1" x14ac:dyDescent="0.2">
      <c r="A115" s="81" t="s">
        <v>1148</v>
      </c>
      <c r="B115" s="80" t="s">
        <v>295</v>
      </c>
      <c r="C115" s="80" t="s">
        <v>296</v>
      </c>
      <c r="D115" s="80" t="s">
        <v>862</v>
      </c>
      <c r="E115" s="80" t="s">
        <v>1149</v>
      </c>
      <c r="F115" s="80" t="s">
        <v>1150</v>
      </c>
      <c r="G115" s="88">
        <v>39791595.009999998</v>
      </c>
      <c r="H115" s="88">
        <v>0</v>
      </c>
      <c r="I115" s="108"/>
    </row>
    <row r="116" spans="1:9" ht="12.75" hidden="1" customHeight="1" x14ac:dyDescent="0.2">
      <c r="A116" s="81" t="s">
        <v>1273</v>
      </c>
      <c r="B116" s="80" t="s">
        <v>109</v>
      </c>
      <c r="C116" s="80" t="s">
        <v>110</v>
      </c>
      <c r="D116" s="80" t="s">
        <v>866</v>
      </c>
      <c r="E116" s="80" t="s">
        <v>1274</v>
      </c>
      <c r="F116" s="80" t="s">
        <v>1275</v>
      </c>
      <c r="G116" s="88">
        <v>0</v>
      </c>
      <c r="H116" s="88">
        <v>29797722.449999999</v>
      </c>
      <c r="I116" s="108"/>
    </row>
    <row r="117" spans="1:9" ht="12.75" hidden="1" customHeight="1" x14ac:dyDescent="0.2">
      <c r="A117" s="81" t="s">
        <v>1276</v>
      </c>
      <c r="B117" s="80" t="s">
        <v>109</v>
      </c>
      <c r="C117" s="80" t="s">
        <v>110</v>
      </c>
      <c r="D117" s="80" t="s">
        <v>866</v>
      </c>
      <c r="E117" s="80" t="s">
        <v>1277</v>
      </c>
      <c r="F117" s="80" t="s">
        <v>1275</v>
      </c>
      <c r="G117" s="88">
        <v>0</v>
      </c>
      <c r="H117" s="88">
        <v>32676795.010000002</v>
      </c>
      <c r="I117" s="108"/>
    </row>
    <row r="118" spans="1:9" ht="12.75" hidden="1" customHeight="1" x14ac:dyDescent="0.2">
      <c r="A118" s="81" t="s">
        <v>1170</v>
      </c>
      <c r="B118" s="80" t="s">
        <v>295</v>
      </c>
      <c r="C118" s="80" t="s">
        <v>296</v>
      </c>
      <c r="D118" s="80" t="s">
        <v>862</v>
      </c>
      <c r="E118" s="80" t="s">
        <v>1171</v>
      </c>
      <c r="F118" s="80" t="s">
        <v>1172</v>
      </c>
      <c r="G118" s="88">
        <v>39628500.020000003</v>
      </c>
      <c r="H118" s="88">
        <v>0</v>
      </c>
      <c r="I118" s="108"/>
    </row>
    <row r="119" spans="1:9" ht="12.75" hidden="1" customHeight="1" x14ac:dyDescent="0.2">
      <c r="A119" s="81" t="s">
        <v>1252</v>
      </c>
      <c r="B119" s="80" t="s">
        <v>295</v>
      </c>
      <c r="C119" s="80" t="s">
        <v>296</v>
      </c>
      <c r="D119" s="80" t="s">
        <v>1228</v>
      </c>
      <c r="E119" s="80" t="s">
        <v>1253</v>
      </c>
      <c r="F119" s="80" t="s">
        <v>1254</v>
      </c>
      <c r="G119" s="88">
        <v>0</v>
      </c>
      <c r="H119" s="88">
        <v>9830777.5700000003</v>
      </c>
      <c r="I119" s="108"/>
    </row>
    <row r="120" spans="1:9" ht="12.75" hidden="1" customHeight="1" x14ac:dyDescent="0.2">
      <c r="A120" s="81" t="s">
        <v>1255</v>
      </c>
      <c r="B120" s="80" t="s">
        <v>295</v>
      </c>
      <c r="C120" s="80" t="s">
        <v>296</v>
      </c>
      <c r="D120" s="80" t="s">
        <v>1228</v>
      </c>
      <c r="E120" s="80" t="s">
        <v>1256</v>
      </c>
      <c r="F120" s="80" t="s">
        <v>1257</v>
      </c>
      <c r="G120" s="88">
        <v>0</v>
      </c>
      <c r="H120" s="88">
        <v>7114800</v>
      </c>
      <c r="I120" s="108"/>
    </row>
    <row r="121" spans="1:9" ht="12.75" hidden="1" customHeight="1" x14ac:dyDescent="0.2">
      <c r="A121" s="81" t="s">
        <v>1175</v>
      </c>
      <c r="B121" s="80" t="s">
        <v>295</v>
      </c>
      <c r="C121" s="80" t="s">
        <v>296</v>
      </c>
      <c r="D121" s="80" t="s">
        <v>862</v>
      </c>
      <c r="E121" s="80" t="s">
        <v>1176</v>
      </c>
      <c r="F121" s="80" t="s">
        <v>1177</v>
      </c>
      <c r="G121" s="88">
        <v>18737109.359999999</v>
      </c>
      <c r="H121" s="88">
        <v>0</v>
      </c>
      <c r="I121" s="108"/>
    </row>
    <row r="122" spans="1:9" ht="12.75" hidden="1" customHeight="1" x14ac:dyDescent="0.2">
      <c r="A122" s="81" t="s">
        <v>967</v>
      </c>
      <c r="B122" s="80" t="s">
        <v>109</v>
      </c>
      <c r="C122" s="80" t="s">
        <v>110</v>
      </c>
      <c r="D122" s="80" t="s">
        <v>866</v>
      </c>
      <c r="E122" s="80" t="s">
        <v>968</v>
      </c>
      <c r="F122" s="80" t="s">
        <v>966</v>
      </c>
      <c r="G122" s="88">
        <v>0</v>
      </c>
      <c r="H122" s="88">
        <v>18737109.359999999</v>
      </c>
      <c r="I122" s="108"/>
    </row>
    <row r="123" spans="1:9" ht="12.75" hidden="1" customHeight="1" x14ac:dyDescent="0.2">
      <c r="A123" s="81" t="s">
        <v>964</v>
      </c>
      <c r="B123" s="80" t="s">
        <v>109</v>
      </c>
      <c r="C123" s="80" t="s">
        <v>110</v>
      </c>
      <c r="D123" s="80" t="s">
        <v>866</v>
      </c>
      <c r="E123" s="80" t="s">
        <v>965</v>
      </c>
      <c r="F123" s="80" t="s">
        <v>966</v>
      </c>
      <c r="G123" s="88">
        <v>0</v>
      </c>
      <c r="H123" s="88">
        <v>34221449.359999999</v>
      </c>
      <c r="I123" s="108"/>
    </row>
    <row r="124" spans="1:9" ht="12.75" hidden="1" customHeight="1" x14ac:dyDescent="0.2">
      <c r="A124" s="81" t="s">
        <v>1188</v>
      </c>
      <c r="B124" s="80" t="s">
        <v>295</v>
      </c>
      <c r="C124" s="80" t="s">
        <v>296</v>
      </c>
      <c r="D124" s="80" t="s">
        <v>862</v>
      </c>
      <c r="E124" s="80" t="s">
        <v>1189</v>
      </c>
      <c r="F124" s="80" t="s">
        <v>1190</v>
      </c>
      <c r="G124" s="88">
        <v>34221449.359999999</v>
      </c>
      <c r="H124" s="88">
        <v>0</v>
      </c>
      <c r="I124" s="108"/>
    </row>
    <row r="125" spans="1:9" s="99" customFormat="1" ht="12.75" hidden="1" customHeight="1" x14ac:dyDescent="0.2">
      <c r="A125" s="161" t="s">
        <v>1271</v>
      </c>
      <c r="B125" s="162">
        <v>1112001</v>
      </c>
      <c r="C125" s="162" t="s">
        <v>110</v>
      </c>
      <c r="D125" s="162" t="s">
        <v>866</v>
      </c>
      <c r="E125" s="162" t="s">
        <v>1272</v>
      </c>
      <c r="F125" s="162" t="s">
        <v>1122</v>
      </c>
      <c r="G125" s="163">
        <v>0</v>
      </c>
      <c r="H125" s="163">
        <v>25012543.260000002</v>
      </c>
      <c r="I125" s="108"/>
    </row>
    <row r="126" spans="1:9" ht="12.75" hidden="1" customHeight="1" x14ac:dyDescent="0.2">
      <c r="A126" s="161" t="s">
        <v>1120</v>
      </c>
      <c r="B126" s="162" t="s">
        <v>295</v>
      </c>
      <c r="C126" s="162" t="s">
        <v>296</v>
      </c>
      <c r="D126" s="162" t="s">
        <v>862</v>
      </c>
      <c r="E126" s="162" t="s">
        <v>1121</v>
      </c>
      <c r="F126" s="162" t="s">
        <v>1122</v>
      </c>
      <c r="G126" s="163">
        <v>39508222.659999996</v>
      </c>
      <c r="H126" s="163">
        <v>0</v>
      </c>
      <c r="I126" s="108"/>
    </row>
    <row r="127" spans="1:9" ht="12.75" hidden="1" customHeight="1" x14ac:dyDescent="0.2">
      <c r="A127" s="81" t="s">
        <v>969</v>
      </c>
      <c r="B127" s="80" t="s">
        <v>109</v>
      </c>
      <c r="C127" s="80" t="s">
        <v>110</v>
      </c>
      <c r="D127" s="80" t="s">
        <v>866</v>
      </c>
      <c r="E127" s="80" t="s">
        <v>970</v>
      </c>
      <c r="F127" s="80" t="s">
        <v>971</v>
      </c>
      <c r="G127" s="88">
        <v>0</v>
      </c>
      <c r="H127" s="88">
        <v>90533511.739999995</v>
      </c>
      <c r="I127" s="108"/>
    </row>
    <row r="128" spans="1:9" ht="12.75" hidden="1" customHeight="1" x14ac:dyDescent="0.2">
      <c r="A128" s="81" t="s">
        <v>1102</v>
      </c>
      <c r="B128" s="80" t="s">
        <v>151</v>
      </c>
      <c r="C128" s="80" t="s">
        <v>152</v>
      </c>
      <c r="D128" s="80" t="s">
        <v>1078</v>
      </c>
      <c r="E128" s="80" t="s">
        <v>970</v>
      </c>
      <c r="F128" s="80" t="s">
        <v>971</v>
      </c>
      <c r="G128" s="88">
        <v>0</v>
      </c>
      <c r="H128" s="88">
        <v>554988.26</v>
      </c>
      <c r="I128" s="108"/>
    </row>
    <row r="129" spans="1:9" ht="12.75" hidden="1" customHeight="1" x14ac:dyDescent="0.2">
      <c r="A129" s="81" t="s">
        <v>1146</v>
      </c>
      <c r="B129" s="80" t="s">
        <v>295</v>
      </c>
      <c r="C129" s="80" t="s">
        <v>296</v>
      </c>
      <c r="D129" s="80" t="s">
        <v>862</v>
      </c>
      <c r="E129" s="80" t="s">
        <v>1147</v>
      </c>
      <c r="F129" s="80" t="s">
        <v>971</v>
      </c>
      <c r="G129" s="88">
        <v>91088500</v>
      </c>
      <c r="H129" s="88">
        <v>0</v>
      </c>
      <c r="I129" s="108"/>
    </row>
    <row r="130" spans="1:9" s="108" customFormat="1" ht="12.75" hidden="1" customHeight="1" x14ac:dyDescent="0.2">
      <c r="A130" s="109" t="s">
        <v>972</v>
      </c>
      <c r="B130" s="110" t="s">
        <v>109</v>
      </c>
      <c r="C130" s="110" t="s">
        <v>110</v>
      </c>
      <c r="D130" s="110" t="s">
        <v>866</v>
      </c>
      <c r="E130" s="110" t="s">
        <v>973</v>
      </c>
      <c r="F130" s="110" t="s">
        <v>974</v>
      </c>
      <c r="G130" s="111">
        <v>0</v>
      </c>
      <c r="H130" s="115">
        <v>157737645.21000001</v>
      </c>
    </row>
    <row r="131" spans="1:9" ht="12.75" hidden="1" customHeight="1" x14ac:dyDescent="0.2">
      <c r="A131" s="81" t="s">
        <v>1180</v>
      </c>
      <c r="B131" s="80" t="s">
        <v>295</v>
      </c>
      <c r="C131" s="80" t="s">
        <v>296</v>
      </c>
      <c r="D131" s="80" t="s">
        <v>862</v>
      </c>
      <c r="E131" s="79"/>
      <c r="F131" s="80" t="s">
        <v>974</v>
      </c>
      <c r="G131" s="88">
        <v>154094000</v>
      </c>
      <c r="H131" s="88">
        <v>0</v>
      </c>
      <c r="I131" s="108"/>
    </row>
    <row r="132" spans="1:9" ht="12.75" hidden="1" customHeight="1" x14ac:dyDescent="0.2">
      <c r="A132" s="81" t="s">
        <v>1278</v>
      </c>
      <c r="B132" s="80" t="s">
        <v>109</v>
      </c>
      <c r="C132" s="80" t="s">
        <v>110</v>
      </c>
      <c r="D132" s="80" t="s">
        <v>866</v>
      </c>
      <c r="E132" s="80" t="s">
        <v>1279</v>
      </c>
      <c r="F132" s="80" t="s">
        <v>1168</v>
      </c>
      <c r="G132" s="88">
        <v>0</v>
      </c>
      <c r="H132" s="88">
        <v>33480000.059999999</v>
      </c>
      <c r="I132" s="108"/>
    </row>
    <row r="133" spans="1:9" ht="12.75" hidden="1" customHeight="1" x14ac:dyDescent="0.2">
      <c r="A133" s="81" t="s">
        <v>1167</v>
      </c>
      <c r="B133" s="80" t="s">
        <v>295</v>
      </c>
      <c r="C133" s="80" t="s">
        <v>296</v>
      </c>
      <c r="D133" s="80" t="s">
        <v>862</v>
      </c>
      <c r="E133" s="79"/>
      <c r="F133" s="80" t="s">
        <v>1168</v>
      </c>
      <c r="G133" s="88">
        <v>33480000.059999999</v>
      </c>
      <c r="H133" s="88">
        <v>0</v>
      </c>
      <c r="I133" s="108"/>
    </row>
    <row r="134" spans="1:9" s="108" customFormat="1" ht="12.75" hidden="1" customHeight="1" x14ac:dyDescent="0.2">
      <c r="A134" s="109" t="s">
        <v>975</v>
      </c>
      <c r="B134" s="110">
        <v>1111002</v>
      </c>
      <c r="C134" s="110" t="s">
        <v>110</v>
      </c>
      <c r="D134" s="110" t="s">
        <v>866</v>
      </c>
      <c r="E134" s="110" t="s">
        <v>976</v>
      </c>
      <c r="F134" s="110" t="s">
        <v>977</v>
      </c>
      <c r="G134" s="111">
        <v>0</v>
      </c>
      <c r="H134" s="111">
        <v>36636335.520000003</v>
      </c>
    </row>
    <row r="135" spans="1:9" ht="12.75" hidden="1" customHeight="1" x14ac:dyDescent="0.2">
      <c r="A135" s="81" t="s">
        <v>1103</v>
      </c>
      <c r="B135" s="80" t="s">
        <v>151</v>
      </c>
      <c r="C135" s="80" t="s">
        <v>152</v>
      </c>
      <c r="D135" s="80" t="s">
        <v>1078</v>
      </c>
      <c r="E135" s="80" t="s">
        <v>976</v>
      </c>
      <c r="F135" s="80" t="s">
        <v>977</v>
      </c>
      <c r="G135" s="88">
        <v>0</v>
      </c>
      <c r="H135" s="88">
        <v>1785491.69</v>
      </c>
      <c r="I135" s="108"/>
    </row>
    <row r="136" spans="1:9" ht="12.75" hidden="1" customHeight="1" x14ac:dyDescent="0.2">
      <c r="A136" s="81" t="s">
        <v>1223</v>
      </c>
      <c r="B136" s="80" t="s">
        <v>295</v>
      </c>
      <c r="C136" s="80" t="s">
        <v>296</v>
      </c>
      <c r="D136" s="80" t="s">
        <v>862</v>
      </c>
      <c r="E136" s="79"/>
      <c r="F136" s="80" t="s">
        <v>977</v>
      </c>
      <c r="G136" s="88">
        <v>38421827.210000001</v>
      </c>
      <c r="H136" s="88">
        <v>0</v>
      </c>
      <c r="I136" s="108"/>
    </row>
    <row r="137" spans="1:9" s="108" customFormat="1" ht="12.75" hidden="1" customHeight="1" x14ac:dyDescent="0.2">
      <c r="A137" s="109" t="s">
        <v>987</v>
      </c>
      <c r="B137" s="110">
        <v>1111002</v>
      </c>
      <c r="C137" s="110" t="s">
        <v>110</v>
      </c>
      <c r="D137" s="110" t="s">
        <v>866</v>
      </c>
      <c r="E137" s="110" t="s">
        <v>988</v>
      </c>
      <c r="F137" s="110" t="s">
        <v>989</v>
      </c>
      <c r="G137" s="111">
        <v>0</v>
      </c>
      <c r="H137" s="111">
        <v>13276200</v>
      </c>
    </row>
    <row r="138" spans="1:9" ht="12.75" hidden="1" customHeight="1" x14ac:dyDescent="0.2">
      <c r="A138" s="81" t="s">
        <v>1224</v>
      </c>
      <c r="B138" s="80" t="s">
        <v>295</v>
      </c>
      <c r="C138" s="80" t="s">
        <v>296</v>
      </c>
      <c r="D138" s="80" t="s">
        <v>862</v>
      </c>
      <c r="E138" s="79"/>
      <c r="F138" s="80" t="s">
        <v>989</v>
      </c>
      <c r="G138" s="88">
        <v>13276200</v>
      </c>
      <c r="H138" s="88">
        <v>0</v>
      </c>
      <c r="I138" s="108"/>
    </row>
    <row r="139" spans="1:9" ht="12.75" hidden="1" customHeight="1" x14ac:dyDescent="0.2">
      <c r="A139" s="81" t="s">
        <v>978</v>
      </c>
      <c r="B139" s="80" t="s">
        <v>109</v>
      </c>
      <c r="C139" s="80" t="s">
        <v>110</v>
      </c>
      <c r="D139" s="80" t="s">
        <v>866</v>
      </c>
      <c r="E139" s="80" t="s">
        <v>979</v>
      </c>
      <c r="F139" s="80" t="s">
        <v>980</v>
      </c>
      <c r="G139" s="88">
        <v>0</v>
      </c>
      <c r="H139" s="88">
        <v>3596000</v>
      </c>
      <c r="I139" s="108"/>
    </row>
    <row r="140" spans="1:9" ht="12.75" hidden="1" customHeight="1" x14ac:dyDescent="0.2">
      <c r="A140" s="81" t="s">
        <v>1130</v>
      </c>
      <c r="B140" s="80" t="s">
        <v>295</v>
      </c>
      <c r="C140" s="80" t="s">
        <v>296</v>
      </c>
      <c r="D140" s="80" t="s">
        <v>862</v>
      </c>
      <c r="E140" s="79"/>
      <c r="F140" s="80" t="s">
        <v>980</v>
      </c>
      <c r="G140" s="88">
        <v>3596000</v>
      </c>
      <c r="H140" s="88">
        <v>0</v>
      </c>
      <c r="I140" s="108"/>
    </row>
    <row r="141" spans="1:9" ht="12.75" hidden="1" customHeight="1" x14ac:dyDescent="0.2">
      <c r="A141" s="81" t="s">
        <v>981</v>
      </c>
      <c r="B141" s="80" t="s">
        <v>109</v>
      </c>
      <c r="C141" s="80" t="s">
        <v>110</v>
      </c>
      <c r="D141" s="80" t="s">
        <v>866</v>
      </c>
      <c r="E141" s="80" t="s">
        <v>982</v>
      </c>
      <c r="F141" s="80" t="s">
        <v>983</v>
      </c>
      <c r="G141" s="88">
        <v>0</v>
      </c>
      <c r="H141" s="88">
        <v>5916000</v>
      </c>
      <c r="I141" s="108"/>
    </row>
    <row r="142" spans="1:9" ht="12.75" hidden="1" customHeight="1" x14ac:dyDescent="0.2">
      <c r="A142" s="81" t="s">
        <v>1151</v>
      </c>
      <c r="B142" s="80" t="s">
        <v>295</v>
      </c>
      <c r="C142" s="80" t="s">
        <v>296</v>
      </c>
      <c r="D142" s="80" t="s">
        <v>862</v>
      </c>
      <c r="E142" s="79"/>
      <c r="F142" s="80" t="s">
        <v>983</v>
      </c>
      <c r="G142" s="88">
        <v>5916000</v>
      </c>
      <c r="H142" s="88">
        <v>0</v>
      </c>
      <c r="I142" s="108"/>
    </row>
    <row r="143" spans="1:9" ht="12.75" hidden="1" customHeight="1" x14ac:dyDescent="0.2">
      <c r="A143" s="81" t="s">
        <v>984</v>
      </c>
      <c r="B143" s="80" t="s">
        <v>109</v>
      </c>
      <c r="C143" s="80" t="s">
        <v>110</v>
      </c>
      <c r="D143" s="80" t="s">
        <v>866</v>
      </c>
      <c r="E143" s="80" t="s">
        <v>985</v>
      </c>
      <c r="F143" s="80" t="s">
        <v>986</v>
      </c>
      <c r="G143" s="88">
        <v>0</v>
      </c>
      <c r="H143" s="88">
        <v>8091000</v>
      </c>
      <c r="I143" s="108"/>
    </row>
    <row r="144" spans="1:9" ht="12.75" hidden="1" customHeight="1" x14ac:dyDescent="0.2">
      <c r="A144" s="81" t="s">
        <v>1205</v>
      </c>
      <c r="B144" s="80" t="s">
        <v>295</v>
      </c>
      <c r="C144" s="80" t="s">
        <v>296</v>
      </c>
      <c r="D144" s="80" t="s">
        <v>862</v>
      </c>
      <c r="E144" s="79"/>
      <c r="F144" s="80" t="s">
        <v>986</v>
      </c>
      <c r="G144" s="88">
        <v>8091000</v>
      </c>
      <c r="H144" s="88">
        <v>0</v>
      </c>
      <c r="I144" s="108"/>
    </row>
    <row r="145" spans="1:9" ht="12.75" hidden="1" customHeight="1" x14ac:dyDescent="0.2">
      <c r="A145" s="81" t="s">
        <v>990</v>
      </c>
      <c r="B145" s="80" t="s">
        <v>109</v>
      </c>
      <c r="C145" s="80" t="s">
        <v>110</v>
      </c>
      <c r="D145" s="80" t="s">
        <v>866</v>
      </c>
      <c r="E145" s="80" t="s">
        <v>991</v>
      </c>
      <c r="F145" s="80" t="s">
        <v>992</v>
      </c>
      <c r="G145" s="88">
        <v>0</v>
      </c>
      <c r="H145" s="88">
        <v>211680000</v>
      </c>
      <c r="I145" s="108"/>
    </row>
    <row r="146" spans="1:9" ht="12.75" hidden="1" customHeight="1" x14ac:dyDescent="0.2">
      <c r="A146" s="81" t="s">
        <v>1169</v>
      </c>
      <c r="B146" s="80" t="s">
        <v>295</v>
      </c>
      <c r="C146" s="80" t="s">
        <v>296</v>
      </c>
      <c r="D146" s="80" t="s">
        <v>862</v>
      </c>
      <c r="E146" s="79"/>
      <c r="F146" s="80" t="s">
        <v>992</v>
      </c>
      <c r="G146" s="88">
        <v>211680000</v>
      </c>
      <c r="H146" s="88">
        <v>0</v>
      </c>
      <c r="I146" s="108"/>
    </row>
    <row r="147" spans="1:9" ht="12.75" hidden="1" customHeight="1" x14ac:dyDescent="0.2">
      <c r="A147" s="81" t="s">
        <v>993</v>
      </c>
      <c r="B147" s="80" t="s">
        <v>109</v>
      </c>
      <c r="C147" s="80" t="s">
        <v>110</v>
      </c>
      <c r="D147" s="80" t="s">
        <v>866</v>
      </c>
      <c r="E147" s="80" t="s">
        <v>994</v>
      </c>
      <c r="F147" s="80" t="s">
        <v>995</v>
      </c>
      <c r="G147" s="88">
        <v>0</v>
      </c>
      <c r="H147" s="88">
        <v>33985138.700000003</v>
      </c>
      <c r="I147" s="108"/>
    </row>
    <row r="148" spans="1:9" ht="12.75" hidden="1" customHeight="1" x14ac:dyDescent="0.2">
      <c r="A148" s="81" t="s">
        <v>1128</v>
      </c>
      <c r="B148" s="80" t="s">
        <v>295</v>
      </c>
      <c r="C148" s="80" t="s">
        <v>296</v>
      </c>
      <c r="D148" s="80" t="s">
        <v>862</v>
      </c>
      <c r="E148" s="79"/>
      <c r="F148" s="80" t="s">
        <v>995</v>
      </c>
      <c r="G148" s="88">
        <v>33985138.700000003</v>
      </c>
      <c r="H148" s="88">
        <v>0</v>
      </c>
      <c r="I148" s="108"/>
    </row>
    <row r="149" spans="1:9" ht="12.75" hidden="1" customHeight="1" x14ac:dyDescent="0.2">
      <c r="A149" s="81" t="s">
        <v>996</v>
      </c>
      <c r="B149" s="80" t="s">
        <v>109</v>
      </c>
      <c r="C149" s="80" t="s">
        <v>110</v>
      </c>
      <c r="D149" s="80" t="s">
        <v>866</v>
      </c>
      <c r="E149" s="80" t="s">
        <v>997</v>
      </c>
      <c r="F149" s="80" t="s">
        <v>998</v>
      </c>
      <c r="G149" s="88">
        <v>0</v>
      </c>
      <c r="H149" s="88">
        <v>77914695.780000001</v>
      </c>
      <c r="I149" s="108"/>
    </row>
    <row r="150" spans="1:9" ht="12.75" hidden="1" customHeight="1" x14ac:dyDescent="0.2">
      <c r="A150" s="81" t="s">
        <v>1202</v>
      </c>
      <c r="B150" s="80" t="s">
        <v>295</v>
      </c>
      <c r="C150" s="80" t="s">
        <v>296</v>
      </c>
      <c r="D150" s="80" t="s">
        <v>862</v>
      </c>
      <c r="E150" s="79"/>
      <c r="F150" s="80" t="s">
        <v>998</v>
      </c>
      <c r="G150" s="88">
        <v>77914695.780000001</v>
      </c>
      <c r="H150" s="88">
        <v>0</v>
      </c>
      <c r="I150" s="108"/>
    </row>
    <row r="151" spans="1:9" s="99" customFormat="1" ht="12.75" hidden="1" customHeight="1" x14ac:dyDescent="0.2">
      <c r="A151" s="95" t="s">
        <v>1115</v>
      </c>
      <c r="B151" s="96" t="s">
        <v>295</v>
      </c>
      <c r="C151" s="96" t="s">
        <v>296</v>
      </c>
      <c r="D151" s="96" t="s">
        <v>862</v>
      </c>
      <c r="E151" s="97"/>
      <c r="F151" s="96" t="s">
        <v>1116</v>
      </c>
      <c r="G151" s="98">
        <v>340600.01</v>
      </c>
      <c r="H151" s="98">
        <v>0</v>
      </c>
    </row>
    <row r="152" spans="1:9" ht="12.75" hidden="1" customHeight="1" x14ac:dyDescent="0.2">
      <c r="A152" s="81" t="s">
        <v>999</v>
      </c>
      <c r="B152" s="80" t="s">
        <v>109</v>
      </c>
      <c r="C152" s="80" t="s">
        <v>110</v>
      </c>
      <c r="D152" s="80" t="s">
        <v>866</v>
      </c>
      <c r="E152" s="80" t="s">
        <v>1000</v>
      </c>
      <c r="F152" s="80" t="s">
        <v>1001</v>
      </c>
      <c r="G152" s="88">
        <v>0</v>
      </c>
      <c r="H152" s="88">
        <v>61825798.439999998</v>
      </c>
      <c r="I152" s="108"/>
    </row>
    <row r="153" spans="1:9" ht="12.75" hidden="1" customHeight="1" x14ac:dyDescent="0.2">
      <c r="A153" s="81" t="s">
        <v>1002</v>
      </c>
      <c r="B153" s="80" t="s">
        <v>109</v>
      </c>
      <c r="C153" s="80" t="s">
        <v>110</v>
      </c>
      <c r="D153" s="80" t="s">
        <v>866</v>
      </c>
      <c r="E153" s="80" t="s">
        <v>1003</v>
      </c>
      <c r="F153" s="80" t="s">
        <v>1001</v>
      </c>
      <c r="G153" s="88">
        <v>0</v>
      </c>
      <c r="H153" s="88">
        <v>82000000</v>
      </c>
      <c r="I153" s="108"/>
    </row>
    <row r="154" spans="1:9" ht="12.75" hidden="1" customHeight="1" x14ac:dyDescent="0.2">
      <c r="A154" s="81" t="s">
        <v>1104</v>
      </c>
      <c r="B154" s="80" t="s">
        <v>151</v>
      </c>
      <c r="C154" s="80" t="s">
        <v>152</v>
      </c>
      <c r="D154" s="80" t="s">
        <v>1078</v>
      </c>
      <c r="E154" s="79"/>
      <c r="F154" s="80" t="s">
        <v>1001</v>
      </c>
      <c r="G154" s="88">
        <v>11733520.359999999</v>
      </c>
      <c r="H154" s="88">
        <v>0</v>
      </c>
      <c r="I154" s="108"/>
    </row>
    <row r="155" spans="1:9" ht="12.75" hidden="1" customHeight="1" x14ac:dyDescent="0.2">
      <c r="A155" s="81" t="s">
        <v>1137</v>
      </c>
      <c r="B155" s="80" t="s">
        <v>295</v>
      </c>
      <c r="C155" s="80" t="s">
        <v>296</v>
      </c>
      <c r="D155" s="80" t="s">
        <v>862</v>
      </c>
      <c r="E155" s="79"/>
      <c r="F155" s="80" t="s">
        <v>1001</v>
      </c>
      <c r="G155" s="88">
        <v>132092278.08</v>
      </c>
      <c r="H155" s="88">
        <v>0</v>
      </c>
      <c r="I155" s="108"/>
    </row>
    <row r="156" spans="1:9" ht="12.75" hidden="1" customHeight="1" x14ac:dyDescent="0.2">
      <c r="A156" s="81" t="s">
        <v>1105</v>
      </c>
      <c r="B156" s="80" t="s">
        <v>151</v>
      </c>
      <c r="C156" s="80" t="s">
        <v>152</v>
      </c>
      <c r="D156" s="80" t="s">
        <v>1078</v>
      </c>
      <c r="E156" s="80" t="s">
        <v>1005</v>
      </c>
      <c r="F156" s="80" t="s">
        <v>1006</v>
      </c>
      <c r="G156" s="88">
        <v>68429232</v>
      </c>
      <c r="H156" s="88">
        <v>0</v>
      </c>
      <c r="I156" s="108"/>
    </row>
    <row r="157" spans="1:9" ht="12.75" hidden="1" customHeight="1" x14ac:dyDescent="0.2">
      <c r="A157" s="81" t="s">
        <v>1210</v>
      </c>
      <c r="B157" s="80" t="s">
        <v>295</v>
      </c>
      <c r="C157" s="80" t="s">
        <v>296</v>
      </c>
      <c r="D157" s="80" t="s">
        <v>862</v>
      </c>
      <c r="E157" s="79"/>
      <c r="F157" s="80" t="s">
        <v>1006</v>
      </c>
      <c r="G157" s="88">
        <v>322188912</v>
      </c>
      <c r="H157" s="88">
        <v>0</v>
      </c>
      <c r="I157" s="108"/>
    </row>
    <row r="158" spans="1:9" ht="12.75" hidden="1" customHeight="1" x14ac:dyDescent="0.2">
      <c r="A158" s="81" t="s">
        <v>1004</v>
      </c>
      <c r="B158" s="80" t="s">
        <v>109</v>
      </c>
      <c r="C158" s="80" t="s">
        <v>110</v>
      </c>
      <c r="D158" s="80" t="s">
        <v>866</v>
      </c>
      <c r="E158" s="80" t="s">
        <v>1005</v>
      </c>
      <c r="F158" s="80" t="s">
        <v>1006</v>
      </c>
      <c r="G158" s="88">
        <v>0</v>
      </c>
      <c r="H158" s="88">
        <v>390618144</v>
      </c>
      <c r="I158" s="108"/>
    </row>
    <row r="159" spans="1:9" ht="12.75" hidden="1" customHeight="1" x14ac:dyDescent="0.2">
      <c r="A159" s="81" t="s">
        <v>1007</v>
      </c>
      <c r="B159" s="80" t="s">
        <v>109</v>
      </c>
      <c r="C159" s="80" t="s">
        <v>110</v>
      </c>
      <c r="D159" s="80" t="s">
        <v>866</v>
      </c>
      <c r="E159" s="80" t="s">
        <v>1008</v>
      </c>
      <c r="F159" s="80" t="s">
        <v>1009</v>
      </c>
      <c r="G159" s="88">
        <v>0</v>
      </c>
      <c r="H159" s="88">
        <v>56032435.990000002</v>
      </c>
      <c r="I159" s="108"/>
    </row>
    <row r="160" spans="1:9" ht="12.75" hidden="1" customHeight="1" x14ac:dyDescent="0.2">
      <c r="A160" s="81" t="s">
        <v>1141</v>
      </c>
      <c r="B160" s="80" t="s">
        <v>295</v>
      </c>
      <c r="C160" s="80" t="s">
        <v>296</v>
      </c>
      <c r="D160" s="80" t="s">
        <v>862</v>
      </c>
      <c r="E160" s="79"/>
      <c r="F160" s="80" t="s">
        <v>1009</v>
      </c>
      <c r="G160" s="88">
        <v>56032435.990000002</v>
      </c>
      <c r="H160" s="88">
        <v>0</v>
      </c>
      <c r="I160" s="108"/>
    </row>
    <row r="161" spans="1:9" ht="12.75" hidden="1" customHeight="1" x14ac:dyDescent="0.2">
      <c r="A161" s="81" t="s">
        <v>1013</v>
      </c>
      <c r="B161" s="80" t="s">
        <v>109</v>
      </c>
      <c r="C161" s="80" t="s">
        <v>110</v>
      </c>
      <c r="D161" s="80" t="s">
        <v>866</v>
      </c>
      <c r="E161" s="80" t="s">
        <v>1014</v>
      </c>
      <c r="F161" s="80" t="s">
        <v>1015</v>
      </c>
      <c r="G161" s="88">
        <v>0</v>
      </c>
      <c r="H161" s="88">
        <v>15776000</v>
      </c>
      <c r="I161" s="108"/>
    </row>
    <row r="162" spans="1:9" ht="12.75" hidden="1" customHeight="1" x14ac:dyDescent="0.2">
      <c r="A162" s="81" t="s">
        <v>1129</v>
      </c>
      <c r="B162" s="80" t="s">
        <v>295</v>
      </c>
      <c r="C162" s="80" t="s">
        <v>296</v>
      </c>
      <c r="D162" s="80" t="s">
        <v>862</v>
      </c>
      <c r="E162" s="79"/>
      <c r="F162" s="80" t="s">
        <v>1015</v>
      </c>
      <c r="G162" s="88">
        <v>15776000</v>
      </c>
      <c r="H162" s="88">
        <v>0</v>
      </c>
      <c r="I162" s="108"/>
    </row>
    <row r="163" spans="1:9" ht="12.75" hidden="1" customHeight="1" x14ac:dyDescent="0.2">
      <c r="A163" s="81" t="s">
        <v>1010</v>
      </c>
      <c r="B163" s="80" t="s">
        <v>109</v>
      </c>
      <c r="C163" s="80" t="s">
        <v>110</v>
      </c>
      <c r="D163" s="80" t="s">
        <v>866</v>
      </c>
      <c r="E163" s="80" t="s">
        <v>1011</v>
      </c>
      <c r="F163" s="80" t="s">
        <v>1012</v>
      </c>
      <c r="G163" s="88">
        <v>0</v>
      </c>
      <c r="H163" s="88">
        <v>4950000</v>
      </c>
      <c r="I163" s="108"/>
    </row>
    <row r="164" spans="1:9" ht="12.75" hidden="1" customHeight="1" x14ac:dyDescent="0.2">
      <c r="A164" s="81" t="s">
        <v>1186</v>
      </c>
      <c r="B164" s="80" t="s">
        <v>295</v>
      </c>
      <c r="C164" s="80" t="s">
        <v>296</v>
      </c>
      <c r="D164" s="80" t="s">
        <v>862</v>
      </c>
      <c r="E164" s="79"/>
      <c r="F164" s="80" t="s">
        <v>1012</v>
      </c>
      <c r="G164" s="88">
        <v>4950000</v>
      </c>
      <c r="H164" s="88">
        <v>0</v>
      </c>
      <c r="I164" s="108"/>
    </row>
    <row r="165" spans="1:9" ht="12.75" hidden="1" customHeight="1" x14ac:dyDescent="0.2">
      <c r="A165" s="81" t="s">
        <v>1280</v>
      </c>
      <c r="B165" s="80" t="s">
        <v>109</v>
      </c>
      <c r="C165" s="80" t="s">
        <v>110</v>
      </c>
      <c r="D165" s="80" t="s">
        <v>866</v>
      </c>
      <c r="E165" s="80" t="s">
        <v>1281</v>
      </c>
      <c r="F165" s="80" t="s">
        <v>1162</v>
      </c>
      <c r="G165" s="88">
        <v>0</v>
      </c>
      <c r="H165" s="88">
        <v>12014643.619999999</v>
      </c>
      <c r="I165" s="108"/>
    </row>
    <row r="166" spans="1:9" ht="12.75" hidden="1" customHeight="1" x14ac:dyDescent="0.2">
      <c r="A166" s="81" t="s">
        <v>1161</v>
      </c>
      <c r="B166" s="80" t="s">
        <v>295</v>
      </c>
      <c r="C166" s="80" t="s">
        <v>296</v>
      </c>
      <c r="D166" s="80" t="s">
        <v>862</v>
      </c>
      <c r="E166" s="79"/>
      <c r="F166" s="80" t="s">
        <v>1162</v>
      </c>
      <c r="G166" s="88">
        <v>12014643.619999999</v>
      </c>
      <c r="H166" s="88">
        <v>0</v>
      </c>
      <c r="I166" s="108"/>
    </row>
    <row r="167" spans="1:9" ht="12.75" hidden="1" customHeight="1" x14ac:dyDescent="0.2">
      <c r="A167" s="81" t="s">
        <v>1016</v>
      </c>
      <c r="B167" s="80" t="s">
        <v>109</v>
      </c>
      <c r="C167" s="80" t="s">
        <v>110</v>
      </c>
      <c r="D167" s="80" t="s">
        <v>866</v>
      </c>
      <c r="E167" s="80" t="s">
        <v>1017</v>
      </c>
      <c r="F167" s="80" t="s">
        <v>1018</v>
      </c>
      <c r="G167" s="88">
        <v>0</v>
      </c>
      <c r="H167" s="88">
        <v>57977969.630000003</v>
      </c>
      <c r="I167" s="108"/>
    </row>
    <row r="168" spans="1:9" ht="12.75" hidden="1" customHeight="1" x14ac:dyDescent="0.2">
      <c r="A168" s="81" t="s">
        <v>1106</v>
      </c>
      <c r="B168" s="80" t="s">
        <v>151</v>
      </c>
      <c r="C168" s="80" t="s">
        <v>152</v>
      </c>
      <c r="D168" s="80" t="s">
        <v>1078</v>
      </c>
      <c r="E168" s="80" t="s">
        <v>1017</v>
      </c>
      <c r="F168" s="80" t="s">
        <v>1018</v>
      </c>
      <c r="G168" s="88">
        <v>1961790.6</v>
      </c>
      <c r="H168" s="88">
        <v>0</v>
      </c>
      <c r="I168" s="108"/>
    </row>
    <row r="169" spans="1:9" ht="12.75" hidden="1" customHeight="1" x14ac:dyDescent="0.2">
      <c r="A169" s="81" t="s">
        <v>1160</v>
      </c>
      <c r="B169" s="80" t="s">
        <v>295</v>
      </c>
      <c r="C169" s="80" t="s">
        <v>296</v>
      </c>
      <c r="D169" s="80" t="s">
        <v>862</v>
      </c>
      <c r="E169" s="79"/>
      <c r="F169" s="80" t="s">
        <v>1018</v>
      </c>
      <c r="G169" s="88">
        <v>56016179.030000001</v>
      </c>
      <c r="H169" s="88">
        <v>0</v>
      </c>
      <c r="I169" s="108"/>
    </row>
    <row r="170" spans="1:9" ht="12.75" hidden="1" customHeight="1" x14ac:dyDescent="0.2">
      <c r="A170" s="81" t="s">
        <v>1022</v>
      </c>
      <c r="B170" s="80" t="s">
        <v>109</v>
      </c>
      <c r="C170" s="80" t="s">
        <v>110</v>
      </c>
      <c r="D170" s="80" t="s">
        <v>866</v>
      </c>
      <c r="E170" s="80" t="s">
        <v>1023</v>
      </c>
      <c r="F170" s="80" t="s">
        <v>1021</v>
      </c>
      <c r="G170" s="88">
        <v>0</v>
      </c>
      <c r="H170" s="88">
        <v>4000000</v>
      </c>
      <c r="I170" s="108"/>
    </row>
    <row r="171" spans="1:9" ht="12.75" hidden="1" customHeight="1" x14ac:dyDescent="0.2">
      <c r="A171" s="81" t="s">
        <v>1019</v>
      </c>
      <c r="B171" s="80" t="s">
        <v>109</v>
      </c>
      <c r="C171" s="80" t="s">
        <v>110</v>
      </c>
      <c r="D171" s="80" t="s">
        <v>866</v>
      </c>
      <c r="E171" s="80" t="s">
        <v>1020</v>
      </c>
      <c r="F171" s="80" t="s">
        <v>1021</v>
      </c>
      <c r="G171" s="88">
        <v>0</v>
      </c>
      <c r="H171" s="88">
        <v>41977969.630000003</v>
      </c>
      <c r="I171" s="108"/>
    </row>
    <row r="172" spans="1:9" ht="12.75" hidden="1" customHeight="1" x14ac:dyDescent="0.2">
      <c r="A172" s="81" t="s">
        <v>1107</v>
      </c>
      <c r="B172" s="80" t="s">
        <v>151</v>
      </c>
      <c r="C172" s="80" t="s">
        <v>152</v>
      </c>
      <c r="D172" s="80" t="s">
        <v>1078</v>
      </c>
      <c r="E172" s="80" t="s">
        <v>1023</v>
      </c>
      <c r="F172" s="80" t="s">
        <v>1021</v>
      </c>
      <c r="G172" s="88">
        <v>1847496.19</v>
      </c>
      <c r="H172" s="88">
        <v>0</v>
      </c>
      <c r="I172" s="108"/>
    </row>
    <row r="173" spans="1:9" ht="12.75" hidden="1" customHeight="1" x14ac:dyDescent="0.2">
      <c r="A173" s="81" t="s">
        <v>1164</v>
      </c>
      <c r="B173" s="80" t="s">
        <v>295</v>
      </c>
      <c r="C173" s="80" t="s">
        <v>296</v>
      </c>
      <c r="D173" s="80" t="s">
        <v>862</v>
      </c>
      <c r="E173" s="79"/>
      <c r="F173" s="80" t="s">
        <v>1021</v>
      </c>
      <c r="G173" s="88">
        <v>56130473.439999998</v>
      </c>
      <c r="H173" s="88">
        <v>0</v>
      </c>
      <c r="I173" s="108"/>
    </row>
    <row r="174" spans="1:9" ht="12.75" hidden="1" customHeight="1" x14ac:dyDescent="0.2">
      <c r="A174" s="81" t="s">
        <v>1297</v>
      </c>
      <c r="B174" s="80" t="s">
        <v>312</v>
      </c>
      <c r="C174" s="80" t="s">
        <v>313</v>
      </c>
      <c r="D174" s="80" t="s">
        <v>866</v>
      </c>
      <c r="E174" s="80" t="s">
        <v>1298</v>
      </c>
      <c r="F174" s="80" t="s">
        <v>1021</v>
      </c>
      <c r="G174" s="88">
        <v>0</v>
      </c>
      <c r="H174" s="88">
        <v>12000000</v>
      </c>
      <c r="I174" s="108"/>
    </row>
    <row r="175" spans="1:9" ht="12.75" hidden="1" customHeight="1" x14ac:dyDescent="0.2">
      <c r="A175" s="81" t="s">
        <v>1217</v>
      </c>
      <c r="B175" s="80" t="s">
        <v>295</v>
      </c>
      <c r="C175" s="80" t="s">
        <v>296</v>
      </c>
      <c r="D175" s="80" t="s">
        <v>862</v>
      </c>
      <c r="E175" s="80" t="s">
        <v>1218</v>
      </c>
      <c r="F175" s="80" t="s">
        <v>1219</v>
      </c>
      <c r="G175" s="88">
        <v>575850075.49000001</v>
      </c>
      <c r="H175" s="88">
        <v>0</v>
      </c>
      <c r="I175" s="108"/>
    </row>
    <row r="176" spans="1:9" ht="12.75" hidden="1" customHeight="1" x14ac:dyDescent="0.2">
      <c r="A176" s="81" t="s">
        <v>1302</v>
      </c>
      <c r="B176" s="80" t="s">
        <v>395</v>
      </c>
      <c r="C176" s="80" t="s">
        <v>396</v>
      </c>
      <c r="D176" s="80" t="s">
        <v>1288</v>
      </c>
      <c r="E176" s="80" t="s">
        <v>1218</v>
      </c>
      <c r="F176" s="80" t="s">
        <v>1219</v>
      </c>
      <c r="G176" s="88">
        <v>0</v>
      </c>
      <c r="H176" s="88">
        <v>575850075.49000001</v>
      </c>
      <c r="I176" s="108"/>
    </row>
    <row r="177" spans="1:9" ht="12.75" hidden="1" customHeight="1" x14ac:dyDescent="0.2">
      <c r="A177" s="81" t="s">
        <v>1212</v>
      </c>
      <c r="B177" s="80" t="s">
        <v>295</v>
      </c>
      <c r="C177" s="80" t="s">
        <v>296</v>
      </c>
      <c r="D177" s="80" t="s">
        <v>862</v>
      </c>
      <c r="E177" s="80" t="s">
        <v>1213</v>
      </c>
      <c r="F177" s="80" t="s">
        <v>1214</v>
      </c>
      <c r="G177" s="88">
        <v>1032942192.1900001</v>
      </c>
      <c r="H177" s="88">
        <v>0</v>
      </c>
      <c r="I177" s="108"/>
    </row>
    <row r="178" spans="1:9" ht="12.75" hidden="1" customHeight="1" x14ac:dyDescent="0.2">
      <c r="A178" s="81" t="s">
        <v>1301</v>
      </c>
      <c r="B178" s="80" t="s">
        <v>395</v>
      </c>
      <c r="C178" s="80" t="s">
        <v>396</v>
      </c>
      <c r="D178" s="80" t="s">
        <v>1288</v>
      </c>
      <c r="E178" s="80" t="s">
        <v>1213</v>
      </c>
      <c r="F178" s="80" t="s">
        <v>1214</v>
      </c>
      <c r="G178" s="88">
        <v>0</v>
      </c>
      <c r="H178" s="88">
        <v>1032942192.1900001</v>
      </c>
      <c r="I178" s="108"/>
    </row>
    <row r="179" spans="1:9" ht="12.75" hidden="1" customHeight="1" x14ac:dyDescent="0.2">
      <c r="A179" s="81" t="s">
        <v>1024</v>
      </c>
      <c r="B179" s="80" t="s">
        <v>109</v>
      </c>
      <c r="C179" s="80" t="s">
        <v>110</v>
      </c>
      <c r="D179" s="80" t="s">
        <v>866</v>
      </c>
      <c r="E179" s="80" t="s">
        <v>1025</v>
      </c>
      <c r="F179" s="80" t="s">
        <v>1026</v>
      </c>
      <c r="G179" s="88">
        <v>0</v>
      </c>
      <c r="H179" s="88">
        <v>15196707.439999999</v>
      </c>
      <c r="I179" s="108"/>
    </row>
    <row r="180" spans="1:9" ht="12.75" hidden="1" customHeight="1" x14ac:dyDescent="0.2">
      <c r="A180" s="81" t="s">
        <v>1108</v>
      </c>
      <c r="B180" s="80" t="s">
        <v>151</v>
      </c>
      <c r="C180" s="80" t="s">
        <v>152</v>
      </c>
      <c r="D180" s="80" t="s">
        <v>1078</v>
      </c>
      <c r="E180" s="80" t="s">
        <v>1025</v>
      </c>
      <c r="F180" s="80" t="s">
        <v>1026</v>
      </c>
      <c r="G180" s="88">
        <v>329507.44</v>
      </c>
      <c r="H180" s="88">
        <v>0</v>
      </c>
      <c r="I180" s="108"/>
    </row>
    <row r="181" spans="1:9" ht="12.75" hidden="1" customHeight="1" x14ac:dyDescent="0.2">
      <c r="A181" s="81" t="s">
        <v>1158</v>
      </c>
      <c r="B181" s="80" t="s">
        <v>295</v>
      </c>
      <c r="C181" s="80" t="s">
        <v>296</v>
      </c>
      <c r="D181" s="80" t="s">
        <v>862</v>
      </c>
      <c r="E181" s="79"/>
      <c r="F181" s="80" t="s">
        <v>1026</v>
      </c>
      <c r="G181" s="88">
        <v>14867200</v>
      </c>
      <c r="H181" s="88">
        <v>0</v>
      </c>
      <c r="I181" s="108"/>
    </row>
    <row r="182" spans="1:9" ht="12.75" hidden="1" customHeight="1" x14ac:dyDescent="0.2">
      <c r="A182" s="81" t="s">
        <v>1221</v>
      </c>
      <c r="B182" s="80" t="s">
        <v>295</v>
      </c>
      <c r="C182" s="80" t="s">
        <v>296</v>
      </c>
      <c r="D182" s="80" t="s">
        <v>862</v>
      </c>
      <c r="E182" s="80" t="s">
        <v>1222</v>
      </c>
      <c r="F182" s="80" t="s">
        <v>1032</v>
      </c>
      <c r="G182" s="88">
        <v>262820535.02000001</v>
      </c>
      <c r="H182" s="88">
        <v>0</v>
      </c>
      <c r="I182" s="108"/>
    </row>
    <row r="183" spans="1:9" ht="12.75" hidden="1" customHeight="1" x14ac:dyDescent="0.2">
      <c r="A183" s="81" t="s">
        <v>1030</v>
      </c>
      <c r="B183" s="80" t="s">
        <v>109</v>
      </c>
      <c r="C183" s="80" t="s">
        <v>110</v>
      </c>
      <c r="D183" s="80" t="s">
        <v>866</v>
      </c>
      <c r="E183" s="80" t="s">
        <v>1031</v>
      </c>
      <c r="F183" s="80" t="s">
        <v>1032</v>
      </c>
      <c r="G183" s="88">
        <v>0</v>
      </c>
      <c r="H183" s="88">
        <v>261210154.77000001</v>
      </c>
      <c r="I183" s="108"/>
    </row>
    <row r="184" spans="1:9" ht="12.75" hidden="1" customHeight="1" x14ac:dyDescent="0.2">
      <c r="A184" s="81" t="s">
        <v>1268</v>
      </c>
      <c r="B184" s="80" t="s">
        <v>295</v>
      </c>
      <c r="C184" s="80" t="s">
        <v>296</v>
      </c>
      <c r="D184" s="80" t="s">
        <v>1228</v>
      </c>
      <c r="E184" s="80" t="s">
        <v>1269</v>
      </c>
      <c r="F184" s="80" t="s">
        <v>1270</v>
      </c>
      <c r="G184" s="88">
        <v>0</v>
      </c>
      <c r="H184" s="88">
        <v>1610380.25</v>
      </c>
      <c r="I184" s="108"/>
    </row>
    <row r="185" spans="1:9" ht="12.75" hidden="1" customHeight="1" x14ac:dyDescent="0.2">
      <c r="A185" s="81" t="s">
        <v>1027</v>
      </c>
      <c r="B185" s="80" t="s">
        <v>109</v>
      </c>
      <c r="C185" s="80" t="s">
        <v>110</v>
      </c>
      <c r="D185" s="80" t="s">
        <v>866</v>
      </c>
      <c r="E185" s="80" t="s">
        <v>1028</v>
      </c>
      <c r="F185" s="80" t="s">
        <v>1029</v>
      </c>
      <c r="G185" s="88">
        <v>0</v>
      </c>
      <c r="H185" s="88">
        <v>92391809.120000005</v>
      </c>
      <c r="I185" s="108"/>
    </row>
    <row r="186" spans="1:9" ht="12.75" hidden="1" customHeight="1" x14ac:dyDescent="0.2">
      <c r="A186" s="81" t="s">
        <v>1109</v>
      </c>
      <c r="B186" s="80" t="s">
        <v>151</v>
      </c>
      <c r="C186" s="80" t="s">
        <v>152</v>
      </c>
      <c r="D186" s="80" t="s">
        <v>1078</v>
      </c>
      <c r="E186" s="80" t="s">
        <v>1028</v>
      </c>
      <c r="F186" s="80" t="s">
        <v>1029</v>
      </c>
      <c r="G186" s="88">
        <v>8661559.3599999994</v>
      </c>
      <c r="H186" s="88">
        <v>0</v>
      </c>
      <c r="I186" s="108"/>
    </row>
    <row r="187" spans="1:9" ht="12.75" hidden="1" customHeight="1" x14ac:dyDescent="0.2">
      <c r="A187" s="81" t="s">
        <v>1135</v>
      </c>
      <c r="B187" s="80" t="s">
        <v>295</v>
      </c>
      <c r="C187" s="80" t="s">
        <v>296</v>
      </c>
      <c r="D187" s="80" t="s">
        <v>862</v>
      </c>
      <c r="E187" s="79"/>
      <c r="F187" s="80" t="s">
        <v>1029</v>
      </c>
      <c r="G187" s="88">
        <v>85214494.480000004</v>
      </c>
      <c r="H187" s="88">
        <v>0</v>
      </c>
      <c r="I187" s="108"/>
    </row>
    <row r="188" spans="1:9" ht="12.75" hidden="1" customHeight="1" x14ac:dyDescent="0.2">
      <c r="A188" s="81" t="s">
        <v>1246</v>
      </c>
      <c r="B188" s="80" t="s">
        <v>295</v>
      </c>
      <c r="C188" s="80" t="s">
        <v>296</v>
      </c>
      <c r="D188" s="80" t="s">
        <v>1228</v>
      </c>
      <c r="E188" s="79"/>
      <c r="F188" s="80" t="s">
        <v>1247</v>
      </c>
      <c r="G188" s="88">
        <v>0</v>
      </c>
      <c r="H188" s="88">
        <v>1484244.72</v>
      </c>
      <c r="I188" s="108"/>
    </row>
    <row r="189" spans="1:9" ht="12.75" hidden="1" customHeight="1" x14ac:dyDescent="0.2">
      <c r="A189" s="81" t="s">
        <v>1033</v>
      </c>
      <c r="B189" s="80" t="s">
        <v>109</v>
      </c>
      <c r="C189" s="80" t="s">
        <v>110</v>
      </c>
      <c r="D189" s="80" t="s">
        <v>866</v>
      </c>
      <c r="E189" s="80" t="s">
        <v>1034</v>
      </c>
      <c r="F189" s="80" t="s">
        <v>1035</v>
      </c>
      <c r="G189" s="88">
        <v>0</v>
      </c>
      <c r="H189" s="88">
        <v>30784926.120000001</v>
      </c>
      <c r="I189" s="108"/>
    </row>
    <row r="190" spans="1:9" ht="12.75" hidden="1" customHeight="1" x14ac:dyDescent="0.2">
      <c r="A190" s="81" t="s">
        <v>1203</v>
      </c>
      <c r="B190" s="80" t="s">
        <v>295</v>
      </c>
      <c r="C190" s="80" t="s">
        <v>296</v>
      </c>
      <c r="D190" s="80" t="s">
        <v>862</v>
      </c>
      <c r="E190" s="79"/>
      <c r="F190" s="80" t="s">
        <v>1035</v>
      </c>
      <c r="G190" s="88">
        <v>30784926.120000001</v>
      </c>
      <c r="H190" s="88">
        <v>0</v>
      </c>
      <c r="I190" s="108"/>
    </row>
    <row r="191" spans="1:9" ht="12.75" hidden="1" customHeight="1" x14ac:dyDescent="0.2">
      <c r="A191" s="81" t="s">
        <v>1036</v>
      </c>
      <c r="B191" s="80" t="s">
        <v>109</v>
      </c>
      <c r="C191" s="80" t="s">
        <v>110</v>
      </c>
      <c r="D191" s="80" t="s">
        <v>866</v>
      </c>
      <c r="E191" s="80" t="s">
        <v>1008</v>
      </c>
      <c r="F191" s="80" t="s">
        <v>1037</v>
      </c>
      <c r="G191" s="88">
        <v>0</v>
      </c>
      <c r="H191" s="88">
        <v>8045539.5999999996</v>
      </c>
      <c r="I191" s="108"/>
    </row>
    <row r="192" spans="1:9" ht="12.75" hidden="1" customHeight="1" x14ac:dyDescent="0.2">
      <c r="A192" s="81" t="s">
        <v>1165</v>
      </c>
      <c r="B192" s="80" t="s">
        <v>295</v>
      </c>
      <c r="C192" s="80" t="s">
        <v>296</v>
      </c>
      <c r="D192" s="80" t="s">
        <v>862</v>
      </c>
      <c r="E192" s="80" t="s">
        <v>1166</v>
      </c>
      <c r="F192" s="80" t="s">
        <v>1037</v>
      </c>
      <c r="G192" s="88">
        <v>8045539.5999999996</v>
      </c>
      <c r="H192" s="88">
        <v>0</v>
      </c>
      <c r="I192" s="108"/>
    </row>
    <row r="193" spans="1:9" ht="12.75" hidden="1" customHeight="1" x14ac:dyDescent="0.2">
      <c r="A193" s="81" t="s">
        <v>1237</v>
      </c>
      <c r="B193" s="80" t="s">
        <v>295</v>
      </c>
      <c r="C193" s="80" t="s">
        <v>296</v>
      </c>
      <c r="D193" s="80" t="s">
        <v>1228</v>
      </c>
      <c r="E193" s="80" t="s">
        <v>1238</v>
      </c>
      <c r="F193" s="80" t="s">
        <v>1239</v>
      </c>
      <c r="G193" s="88">
        <v>0</v>
      </c>
      <c r="H193" s="88">
        <v>14691600.220000001</v>
      </c>
      <c r="I193" s="108"/>
    </row>
    <row r="194" spans="1:9" s="99" customFormat="1" ht="12.75" hidden="1" customHeight="1" x14ac:dyDescent="0.2">
      <c r="A194" s="95" t="s">
        <v>1282</v>
      </c>
      <c r="B194" s="96">
        <v>1133001</v>
      </c>
      <c r="C194" s="96" t="s">
        <v>110</v>
      </c>
      <c r="D194" s="96" t="s">
        <v>866</v>
      </c>
      <c r="E194" s="96" t="s">
        <v>1283</v>
      </c>
      <c r="F194" s="96" t="s">
        <v>1118</v>
      </c>
      <c r="G194" s="98">
        <v>0</v>
      </c>
      <c r="H194" s="98">
        <v>12905855.890000001</v>
      </c>
    </row>
    <row r="195" spans="1:9" ht="12.75" hidden="1" customHeight="1" x14ac:dyDescent="0.2">
      <c r="A195" s="81" t="s">
        <v>1117</v>
      </c>
      <c r="B195" s="80" t="s">
        <v>295</v>
      </c>
      <c r="C195" s="80" t="s">
        <v>296</v>
      </c>
      <c r="D195" s="80" t="s">
        <v>862</v>
      </c>
      <c r="E195" s="79"/>
      <c r="F195" s="80" t="s">
        <v>1118</v>
      </c>
      <c r="G195" s="88">
        <v>20327999.890000001</v>
      </c>
      <c r="H195" s="88">
        <v>0</v>
      </c>
      <c r="I195" s="99"/>
    </row>
    <row r="196" spans="1:9" ht="12.75" hidden="1" customHeight="1" x14ac:dyDescent="0.2">
      <c r="A196" s="81" t="s">
        <v>1303</v>
      </c>
      <c r="B196" s="80" t="s">
        <v>531</v>
      </c>
      <c r="C196" s="80" t="s">
        <v>530</v>
      </c>
      <c r="D196" s="80" t="s">
        <v>1228</v>
      </c>
      <c r="E196" s="79"/>
      <c r="F196" s="80" t="s">
        <v>1118</v>
      </c>
      <c r="G196" s="88">
        <v>0</v>
      </c>
      <c r="H196" s="88">
        <v>6694144.0099999998</v>
      </c>
      <c r="I196" s="99"/>
    </row>
    <row r="197" spans="1:9" ht="12.75" hidden="1" customHeight="1" x14ac:dyDescent="0.2">
      <c r="A197" s="81" t="s">
        <v>1233</v>
      </c>
      <c r="B197" s="80" t="s">
        <v>295</v>
      </c>
      <c r="C197" s="80" t="s">
        <v>296</v>
      </c>
      <c r="D197" s="80" t="s">
        <v>1228</v>
      </c>
      <c r="E197" s="79"/>
      <c r="F197" s="80" t="s">
        <v>1234</v>
      </c>
      <c r="G197" s="88">
        <v>0</v>
      </c>
      <c r="H197" s="88">
        <v>727999.99</v>
      </c>
      <c r="I197" s="99"/>
    </row>
    <row r="198" spans="1:9" ht="12.75" hidden="1" customHeight="1" x14ac:dyDescent="0.2">
      <c r="A198" s="81" t="s">
        <v>1038</v>
      </c>
      <c r="B198" s="80" t="s">
        <v>109</v>
      </c>
      <c r="C198" s="80" t="s">
        <v>110</v>
      </c>
      <c r="D198" s="80" t="s">
        <v>866</v>
      </c>
      <c r="E198" s="80" t="s">
        <v>1039</v>
      </c>
      <c r="F198" s="80" t="s">
        <v>1040</v>
      </c>
      <c r="G198" s="88">
        <v>0</v>
      </c>
      <c r="H198" s="88">
        <v>41403600.25</v>
      </c>
      <c r="I198" s="108"/>
    </row>
    <row r="199" spans="1:9" ht="12.75" hidden="1" customHeight="1" x14ac:dyDescent="0.2">
      <c r="A199" s="81" t="s">
        <v>1123</v>
      </c>
      <c r="B199" s="80" t="s">
        <v>295</v>
      </c>
      <c r="C199" s="80" t="s">
        <v>296</v>
      </c>
      <c r="D199" s="80" t="s">
        <v>862</v>
      </c>
      <c r="E199" s="79"/>
      <c r="F199" s="80" t="s">
        <v>1040</v>
      </c>
      <c r="G199" s="88">
        <v>56095200.469999999</v>
      </c>
      <c r="H199" s="88">
        <v>0</v>
      </c>
      <c r="I199" s="108"/>
    </row>
    <row r="200" spans="1:9" ht="12.75" hidden="1" customHeight="1" x14ac:dyDescent="0.2">
      <c r="A200" s="81" t="s">
        <v>1041</v>
      </c>
      <c r="B200" s="80" t="s">
        <v>109</v>
      </c>
      <c r="C200" s="80" t="s">
        <v>110</v>
      </c>
      <c r="D200" s="80" t="s">
        <v>866</v>
      </c>
      <c r="E200" s="80" t="s">
        <v>1042</v>
      </c>
      <c r="F200" s="80" t="s">
        <v>1043</v>
      </c>
      <c r="G200" s="88">
        <v>0</v>
      </c>
      <c r="H200" s="88">
        <v>100767996</v>
      </c>
      <c r="I200" s="108"/>
    </row>
    <row r="201" spans="1:9" ht="12.75" hidden="1" customHeight="1" x14ac:dyDescent="0.2">
      <c r="A201" s="81" t="s">
        <v>1157</v>
      </c>
      <c r="B201" s="80" t="s">
        <v>295</v>
      </c>
      <c r="C201" s="80" t="s">
        <v>296</v>
      </c>
      <c r="D201" s="80" t="s">
        <v>862</v>
      </c>
      <c r="E201" s="79"/>
      <c r="F201" s="80" t="s">
        <v>1043</v>
      </c>
      <c r="G201" s="88">
        <v>100767996</v>
      </c>
      <c r="H201" s="88">
        <v>0</v>
      </c>
      <c r="I201" s="108"/>
    </row>
    <row r="202" spans="1:9" s="108" customFormat="1" ht="12.75" hidden="1" customHeight="1" x14ac:dyDescent="0.2">
      <c r="A202" s="109" t="s">
        <v>1056</v>
      </c>
      <c r="B202" s="110">
        <v>1111002</v>
      </c>
      <c r="C202" s="110"/>
      <c r="D202" s="110" t="s">
        <v>866</v>
      </c>
      <c r="E202" s="110" t="s">
        <v>1057</v>
      </c>
      <c r="F202" s="110" t="s">
        <v>1058</v>
      </c>
      <c r="G202" s="111">
        <v>0</v>
      </c>
      <c r="H202" s="111">
        <v>104046845.34999999</v>
      </c>
    </row>
    <row r="203" spans="1:9" ht="12.75" hidden="1" customHeight="1" x14ac:dyDescent="0.2">
      <c r="A203" s="81" t="s">
        <v>1226</v>
      </c>
      <c r="B203" s="80" t="s">
        <v>295</v>
      </c>
      <c r="C203" s="80" t="s">
        <v>296</v>
      </c>
      <c r="D203" s="80" t="s">
        <v>862</v>
      </c>
      <c r="E203" s="79"/>
      <c r="F203" s="80" t="s">
        <v>1058</v>
      </c>
      <c r="G203" s="88">
        <v>104046845.34999999</v>
      </c>
      <c r="H203" s="88">
        <v>0</v>
      </c>
      <c r="I203" s="108"/>
    </row>
    <row r="204" spans="1:9" ht="12.75" hidden="1" customHeight="1" x14ac:dyDescent="0.2">
      <c r="A204" s="81" t="s">
        <v>1044</v>
      </c>
      <c r="B204" s="80" t="s">
        <v>109</v>
      </c>
      <c r="C204" s="80" t="s">
        <v>110</v>
      </c>
      <c r="D204" s="80" t="s">
        <v>866</v>
      </c>
      <c r="E204" s="80" t="s">
        <v>1045</v>
      </c>
      <c r="F204" s="80" t="s">
        <v>1046</v>
      </c>
      <c r="G204" s="88">
        <v>0</v>
      </c>
      <c r="H204" s="88">
        <v>34139981.219999999</v>
      </c>
      <c r="I204" s="108"/>
    </row>
    <row r="205" spans="1:9" ht="12.75" hidden="1" customHeight="1" x14ac:dyDescent="0.2">
      <c r="A205" s="81" t="s">
        <v>1134</v>
      </c>
      <c r="B205" s="80" t="s">
        <v>295</v>
      </c>
      <c r="C205" s="80" t="s">
        <v>296</v>
      </c>
      <c r="D205" s="80" t="s">
        <v>862</v>
      </c>
      <c r="E205" s="79"/>
      <c r="F205" s="80" t="s">
        <v>1046</v>
      </c>
      <c r="G205" s="88">
        <v>36213097.5</v>
      </c>
      <c r="H205" s="88">
        <v>0</v>
      </c>
      <c r="I205" s="108"/>
    </row>
    <row r="206" spans="1:9" ht="12.75" hidden="1" customHeight="1" x14ac:dyDescent="0.2">
      <c r="A206" s="81" t="s">
        <v>1047</v>
      </c>
      <c r="B206" s="80" t="s">
        <v>109</v>
      </c>
      <c r="C206" s="80" t="s">
        <v>110</v>
      </c>
      <c r="D206" s="80" t="s">
        <v>866</v>
      </c>
      <c r="E206" s="80" t="s">
        <v>1048</v>
      </c>
      <c r="F206" s="80" t="s">
        <v>1049</v>
      </c>
      <c r="G206" s="88">
        <v>0</v>
      </c>
      <c r="H206" s="88">
        <v>24955495.510000002</v>
      </c>
      <c r="I206" s="108"/>
    </row>
    <row r="207" spans="1:9" ht="12.75" hidden="1" customHeight="1" x14ac:dyDescent="0.2">
      <c r="A207" s="81" t="s">
        <v>1144</v>
      </c>
      <c r="B207" s="80" t="s">
        <v>295</v>
      </c>
      <c r="C207" s="80" t="s">
        <v>296</v>
      </c>
      <c r="D207" s="80" t="s">
        <v>862</v>
      </c>
      <c r="E207" s="79"/>
      <c r="F207" s="80" t="s">
        <v>1049</v>
      </c>
      <c r="G207" s="88">
        <v>24955495.510000002</v>
      </c>
      <c r="H207" s="88">
        <v>0</v>
      </c>
      <c r="I207" s="108"/>
    </row>
    <row r="208" spans="1:9" ht="12.75" hidden="1" customHeight="1" x14ac:dyDescent="0.2">
      <c r="A208" s="81" t="s">
        <v>1050</v>
      </c>
      <c r="B208" s="80" t="s">
        <v>109</v>
      </c>
      <c r="C208" s="80" t="s">
        <v>110</v>
      </c>
      <c r="D208" s="80" t="s">
        <v>866</v>
      </c>
      <c r="E208" s="80" t="s">
        <v>1051</v>
      </c>
      <c r="F208" s="80" t="s">
        <v>1052</v>
      </c>
      <c r="G208" s="88">
        <v>0</v>
      </c>
      <c r="H208" s="88">
        <v>130406847.95999999</v>
      </c>
      <c r="I208" s="108"/>
    </row>
    <row r="209" spans="1:9" ht="12.75" hidden="1" customHeight="1" x14ac:dyDescent="0.2">
      <c r="A209" s="81" t="s">
        <v>1173</v>
      </c>
      <c r="B209" s="80" t="s">
        <v>295</v>
      </c>
      <c r="C209" s="80" t="s">
        <v>296</v>
      </c>
      <c r="D209" s="80" t="s">
        <v>862</v>
      </c>
      <c r="E209" s="79"/>
      <c r="F209" s="80" t="s">
        <v>1052</v>
      </c>
      <c r="G209" s="88">
        <v>133083411.95</v>
      </c>
      <c r="H209" s="88">
        <v>0</v>
      </c>
      <c r="I209" s="108"/>
    </row>
    <row r="210" spans="1:9" ht="12.75" hidden="1" customHeight="1" x14ac:dyDescent="0.2">
      <c r="A210" s="81" t="s">
        <v>1258</v>
      </c>
      <c r="B210" s="80" t="s">
        <v>295</v>
      </c>
      <c r="C210" s="80" t="s">
        <v>296</v>
      </c>
      <c r="D210" s="80" t="s">
        <v>1228</v>
      </c>
      <c r="E210" s="79"/>
      <c r="F210" s="80" t="s">
        <v>1259</v>
      </c>
      <c r="G210" s="88">
        <v>0</v>
      </c>
      <c r="H210" s="88">
        <v>2676563.9900000002</v>
      </c>
      <c r="I210" s="108"/>
    </row>
    <row r="211" spans="1:9" ht="12.75" hidden="1" customHeight="1" x14ac:dyDescent="0.2">
      <c r="A211" s="81" t="s">
        <v>1231</v>
      </c>
      <c r="B211" s="80" t="s">
        <v>295</v>
      </c>
      <c r="C211" s="80" t="s">
        <v>296</v>
      </c>
      <c r="D211" s="80" t="s">
        <v>1228</v>
      </c>
      <c r="E211" s="79"/>
      <c r="F211" s="80" t="s">
        <v>1232</v>
      </c>
      <c r="G211" s="88">
        <v>0</v>
      </c>
      <c r="H211" s="88">
        <v>2073116.28</v>
      </c>
      <c r="I211" s="108"/>
    </row>
    <row r="212" spans="1:9" ht="12.75" hidden="1" customHeight="1" x14ac:dyDescent="0.2">
      <c r="A212" s="81" t="s">
        <v>1053</v>
      </c>
      <c r="B212" s="80" t="s">
        <v>109</v>
      </c>
      <c r="C212" s="80" t="s">
        <v>110</v>
      </c>
      <c r="D212" s="80" t="s">
        <v>866</v>
      </c>
      <c r="E212" s="80" t="s">
        <v>1054</v>
      </c>
      <c r="F212" s="80" t="s">
        <v>1055</v>
      </c>
      <c r="G212" s="88">
        <v>0</v>
      </c>
      <c r="H212" s="88">
        <v>33994317.789999999</v>
      </c>
      <c r="I212" s="108"/>
    </row>
    <row r="213" spans="1:9" ht="12.75" hidden="1" customHeight="1" x14ac:dyDescent="0.2">
      <c r="A213" s="81" t="s">
        <v>1195</v>
      </c>
      <c r="B213" s="80" t="s">
        <v>295</v>
      </c>
      <c r="C213" s="80" t="s">
        <v>296</v>
      </c>
      <c r="D213" s="80" t="s">
        <v>862</v>
      </c>
      <c r="E213" s="79"/>
      <c r="F213" s="80" t="s">
        <v>1055</v>
      </c>
      <c r="G213" s="88">
        <v>33994317.789999999</v>
      </c>
      <c r="H213" s="88">
        <v>0</v>
      </c>
      <c r="I213" s="108"/>
    </row>
    <row r="214" spans="1:9" ht="12.75" hidden="1" customHeight="1" x14ac:dyDescent="0.2">
      <c r="A214" s="81" t="s">
        <v>1207</v>
      </c>
      <c r="B214" s="80" t="s">
        <v>295</v>
      </c>
      <c r="C214" s="80" t="s">
        <v>296</v>
      </c>
      <c r="D214" s="80" t="s">
        <v>862</v>
      </c>
      <c r="E214" s="80" t="s">
        <v>1208</v>
      </c>
      <c r="F214" s="80" t="s">
        <v>1209</v>
      </c>
      <c r="G214" s="88">
        <v>65753808.740000002</v>
      </c>
      <c r="H214" s="88">
        <v>0</v>
      </c>
      <c r="I214" s="108"/>
    </row>
    <row r="215" spans="1:9" ht="12.75" hidden="1" customHeight="1" x14ac:dyDescent="0.2">
      <c r="A215" s="81" t="s">
        <v>1284</v>
      </c>
      <c r="B215" s="80" t="s">
        <v>109</v>
      </c>
      <c r="C215" s="80" t="s">
        <v>110</v>
      </c>
      <c r="D215" s="80" t="s">
        <v>866</v>
      </c>
      <c r="E215" s="80" t="s">
        <v>1285</v>
      </c>
      <c r="F215" s="80" t="s">
        <v>1286</v>
      </c>
      <c r="G215" s="88">
        <v>0</v>
      </c>
      <c r="H215" s="88">
        <v>59697408.75</v>
      </c>
      <c r="I215" s="108"/>
    </row>
    <row r="216" spans="1:9" ht="12.75" hidden="1" customHeight="1" x14ac:dyDescent="0.2">
      <c r="A216" s="81" t="s">
        <v>1265</v>
      </c>
      <c r="B216" s="80" t="s">
        <v>295</v>
      </c>
      <c r="C216" s="80" t="s">
        <v>296</v>
      </c>
      <c r="D216" s="80" t="s">
        <v>1228</v>
      </c>
      <c r="E216" s="80" t="s">
        <v>1266</v>
      </c>
      <c r="F216" s="80" t="s">
        <v>1267</v>
      </c>
      <c r="G216" s="88">
        <v>0</v>
      </c>
      <c r="H216" s="88">
        <v>6056399.9900000002</v>
      </c>
      <c r="I216" s="108"/>
    </row>
    <row r="217" spans="1:9" ht="12.75" hidden="1" customHeight="1" x14ac:dyDescent="0.2">
      <c r="A217" s="81" t="s">
        <v>1059</v>
      </c>
      <c r="B217" s="80" t="s">
        <v>109</v>
      </c>
      <c r="C217" s="80" t="s">
        <v>110</v>
      </c>
      <c r="D217" s="80" t="s">
        <v>866</v>
      </c>
      <c r="E217" s="80" t="s">
        <v>1060</v>
      </c>
      <c r="F217" s="80" t="s">
        <v>1061</v>
      </c>
      <c r="G217" s="88">
        <v>0</v>
      </c>
      <c r="H217" s="88">
        <v>46587646.289999999</v>
      </c>
      <c r="I217" s="108"/>
    </row>
    <row r="218" spans="1:9" ht="12.75" hidden="1" customHeight="1" x14ac:dyDescent="0.2">
      <c r="A218" s="81" t="s">
        <v>1110</v>
      </c>
      <c r="B218" s="80" t="s">
        <v>151</v>
      </c>
      <c r="C218" s="80" t="s">
        <v>152</v>
      </c>
      <c r="D218" s="80" t="s">
        <v>1078</v>
      </c>
      <c r="E218" s="80" t="s">
        <v>1060</v>
      </c>
      <c r="F218" s="80" t="s">
        <v>1061</v>
      </c>
      <c r="G218" s="88">
        <v>2770561.11</v>
      </c>
      <c r="H218" s="88">
        <v>0</v>
      </c>
      <c r="I218" s="108"/>
    </row>
    <row r="219" spans="1:9" ht="12.75" hidden="1" customHeight="1" x14ac:dyDescent="0.2">
      <c r="A219" s="81" t="s">
        <v>1140</v>
      </c>
      <c r="B219" s="80" t="s">
        <v>295</v>
      </c>
      <c r="C219" s="80" t="s">
        <v>296</v>
      </c>
      <c r="D219" s="80" t="s">
        <v>862</v>
      </c>
      <c r="E219" s="79"/>
      <c r="F219" s="80" t="s">
        <v>1061</v>
      </c>
      <c r="G219" s="88">
        <v>43817085.18</v>
      </c>
      <c r="H219" s="88">
        <v>0</v>
      </c>
      <c r="I219" s="108"/>
    </row>
    <row r="220" spans="1:9" ht="12.75" hidden="1" customHeight="1" x14ac:dyDescent="0.2">
      <c r="A220" s="81" t="s">
        <v>1062</v>
      </c>
      <c r="B220" s="80" t="s">
        <v>109</v>
      </c>
      <c r="C220" s="80" t="s">
        <v>110</v>
      </c>
      <c r="D220" s="80" t="s">
        <v>866</v>
      </c>
      <c r="E220" s="80" t="s">
        <v>1063</v>
      </c>
      <c r="F220" s="80" t="s">
        <v>1064</v>
      </c>
      <c r="G220" s="88">
        <v>0</v>
      </c>
      <c r="H220" s="88">
        <v>54643363.5</v>
      </c>
      <c r="I220" s="108"/>
    </row>
    <row r="221" spans="1:9" ht="12.75" hidden="1" customHeight="1" x14ac:dyDescent="0.2">
      <c r="A221" s="81" t="s">
        <v>1111</v>
      </c>
      <c r="B221" s="80" t="s">
        <v>151</v>
      </c>
      <c r="C221" s="80" t="s">
        <v>152</v>
      </c>
      <c r="D221" s="80" t="s">
        <v>1078</v>
      </c>
      <c r="E221" s="80" t="s">
        <v>1063</v>
      </c>
      <c r="F221" s="80" t="s">
        <v>1064</v>
      </c>
      <c r="G221" s="88">
        <v>2976101.94</v>
      </c>
      <c r="H221" s="88">
        <v>0</v>
      </c>
      <c r="I221" s="108"/>
    </row>
    <row r="222" spans="1:9" ht="12.75" hidden="1" customHeight="1" x14ac:dyDescent="0.2">
      <c r="A222" s="81" t="s">
        <v>1143</v>
      </c>
      <c r="B222" s="80" t="s">
        <v>295</v>
      </c>
      <c r="C222" s="80" t="s">
        <v>296</v>
      </c>
      <c r="D222" s="80" t="s">
        <v>862</v>
      </c>
      <c r="E222" s="79"/>
      <c r="F222" s="80" t="s">
        <v>1064</v>
      </c>
      <c r="G222" s="88">
        <v>51667261.560000002</v>
      </c>
      <c r="H222" s="88">
        <v>0</v>
      </c>
      <c r="I222" s="108"/>
    </row>
    <row r="223" spans="1:9" ht="12.75" hidden="1" customHeight="1" x14ac:dyDescent="0.2">
      <c r="A223" s="81" t="s">
        <v>1065</v>
      </c>
      <c r="B223" s="80" t="s">
        <v>109</v>
      </c>
      <c r="C223" s="80" t="s">
        <v>110</v>
      </c>
      <c r="D223" s="80" t="s">
        <v>866</v>
      </c>
      <c r="E223" s="80" t="s">
        <v>1066</v>
      </c>
      <c r="F223" s="80" t="s">
        <v>1067</v>
      </c>
      <c r="G223" s="88">
        <v>0</v>
      </c>
      <c r="H223" s="88">
        <v>18307021.989999998</v>
      </c>
      <c r="I223" s="108"/>
    </row>
    <row r="224" spans="1:9" ht="12.75" hidden="1" customHeight="1" x14ac:dyDescent="0.2">
      <c r="A224" s="81" t="s">
        <v>1112</v>
      </c>
      <c r="B224" s="80" t="s">
        <v>151</v>
      </c>
      <c r="C224" s="80" t="s">
        <v>152</v>
      </c>
      <c r="D224" s="80" t="s">
        <v>1078</v>
      </c>
      <c r="E224" s="80" t="s">
        <v>1066</v>
      </c>
      <c r="F224" s="80" t="s">
        <v>1067</v>
      </c>
      <c r="G224" s="88">
        <v>2899764.69</v>
      </c>
      <c r="H224" s="88">
        <v>0</v>
      </c>
      <c r="I224" s="108"/>
    </row>
    <row r="225" spans="1:10" ht="12.75" hidden="1" customHeight="1" x14ac:dyDescent="0.2">
      <c r="A225" s="81" t="s">
        <v>1179</v>
      </c>
      <c r="B225" s="80" t="s">
        <v>295</v>
      </c>
      <c r="C225" s="80" t="s">
        <v>296</v>
      </c>
      <c r="D225" s="80" t="s">
        <v>862</v>
      </c>
      <c r="E225" s="79"/>
      <c r="F225" s="80" t="s">
        <v>1067</v>
      </c>
      <c r="G225" s="88">
        <v>15407257.300000001</v>
      </c>
      <c r="H225" s="88">
        <v>0</v>
      </c>
      <c r="I225" s="108"/>
    </row>
    <row r="226" spans="1:10" ht="12.75" hidden="1" customHeight="1" x14ac:dyDescent="0.2">
      <c r="A226" s="81" t="s">
        <v>1068</v>
      </c>
      <c r="B226" s="80" t="s">
        <v>109</v>
      </c>
      <c r="C226" s="80" t="s">
        <v>110</v>
      </c>
      <c r="D226" s="80" t="s">
        <v>866</v>
      </c>
      <c r="E226" s="80" t="s">
        <v>1069</v>
      </c>
      <c r="F226" s="80" t="s">
        <v>1070</v>
      </c>
      <c r="G226" s="88">
        <v>0</v>
      </c>
      <c r="H226" s="88">
        <v>84172542.760000005</v>
      </c>
      <c r="I226" s="108"/>
    </row>
    <row r="227" spans="1:10" ht="12.75" hidden="1" customHeight="1" x14ac:dyDescent="0.2">
      <c r="A227" s="81" t="s">
        <v>1113</v>
      </c>
      <c r="B227" s="80" t="s">
        <v>151</v>
      </c>
      <c r="C227" s="80" t="s">
        <v>152</v>
      </c>
      <c r="D227" s="80" t="s">
        <v>1078</v>
      </c>
      <c r="E227" s="80" t="s">
        <v>1069</v>
      </c>
      <c r="F227" s="80" t="s">
        <v>1070</v>
      </c>
      <c r="G227" s="88">
        <v>12002729.93</v>
      </c>
      <c r="H227" s="88">
        <v>0</v>
      </c>
      <c r="I227" s="108"/>
    </row>
    <row r="228" spans="1:10" ht="12.75" hidden="1" customHeight="1" x14ac:dyDescent="0.2">
      <c r="A228" s="81" t="s">
        <v>1192</v>
      </c>
      <c r="B228" s="80" t="s">
        <v>295</v>
      </c>
      <c r="C228" s="80" t="s">
        <v>296</v>
      </c>
      <c r="D228" s="80" t="s">
        <v>862</v>
      </c>
      <c r="E228" s="79"/>
      <c r="F228" s="80" t="s">
        <v>1070</v>
      </c>
      <c r="G228" s="88">
        <v>72169812.829999998</v>
      </c>
      <c r="H228" s="88">
        <v>0</v>
      </c>
      <c r="I228" s="108"/>
    </row>
    <row r="229" spans="1:10" ht="12.75" hidden="1" customHeight="1" x14ac:dyDescent="0.2">
      <c r="A229" s="81" t="s">
        <v>1114</v>
      </c>
      <c r="B229" s="80" t="s">
        <v>151</v>
      </c>
      <c r="C229" s="80" t="s">
        <v>152</v>
      </c>
      <c r="D229" s="80" t="s">
        <v>1078</v>
      </c>
      <c r="E229" s="80" t="s">
        <v>1072</v>
      </c>
      <c r="F229" s="80" t="s">
        <v>1073</v>
      </c>
      <c r="G229" s="88">
        <v>57536026.799999997</v>
      </c>
      <c r="H229" s="88">
        <v>0</v>
      </c>
      <c r="I229" s="108"/>
    </row>
    <row r="230" spans="1:10" ht="12.75" hidden="1" customHeight="1" x14ac:dyDescent="0.2">
      <c r="A230" s="81" t="s">
        <v>1196</v>
      </c>
      <c r="B230" s="80" t="s">
        <v>295</v>
      </c>
      <c r="C230" s="80" t="s">
        <v>296</v>
      </c>
      <c r="D230" s="80" t="s">
        <v>862</v>
      </c>
      <c r="E230" s="79"/>
      <c r="F230" s="80" t="s">
        <v>1073</v>
      </c>
      <c r="G230" s="88">
        <v>223326576</v>
      </c>
      <c r="H230" s="88">
        <v>0</v>
      </c>
      <c r="I230" s="108"/>
    </row>
    <row r="231" spans="1:10" ht="12.75" hidden="1" customHeight="1" x14ac:dyDescent="0.2">
      <c r="A231" s="81" t="s">
        <v>1071</v>
      </c>
      <c r="B231" s="80" t="s">
        <v>109</v>
      </c>
      <c r="C231" s="80" t="s">
        <v>110</v>
      </c>
      <c r="D231" s="80" t="s">
        <v>866</v>
      </c>
      <c r="E231" s="80" t="s">
        <v>1072</v>
      </c>
      <c r="F231" s="80" t="s">
        <v>1073</v>
      </c>
      <c r="G231" s="88">
        <v>0</v>
      </c>
      <c r="H231" s="88">
        <v>280862602.80000001</v>
      </c>
      <c r="I231" s="108"/>
    </row>
    <row r="232" spans="1:10" ht="12.75" hidden="1" customHeight="1" x14ac:dyDescent="0.2">
      <c r="A232" s="81" t="s">
        <v>1074</v>
      </c>
      <c r="B232" s="80" t="s">
        <v>109</v>
      </c>
      <c r="C232" s="80" t="s">
        <v>110</v>
      </c>
      <c r="D232" s="80" t="s">
        <v>866</v>
      </c>
      <c r="E232" s="80" t="s">
        <v>1075</v>
      </c>
      <c r="F232" s="80" t="s">
        <v>1076</v>
      </c>
      <c r="G232" s="88">
        <v>0</v>
      </c>
      <c r="H232" s="88">
        <v>32459164.710000001</v>
      </c>
      <c r="I232" s="108"/>
    </row>
    <row r="233" spans="1:10" ht="12.75" hidden="1" customHeight="1" x14ac:dyDescent="0.2">
      <c r="A233" s="81" t="s">
        <v>1145</v>
      </c>
      <c r="B233" s="80" t="s">
        <v>295</v>
      </c>
      <c r="C233" s="80" t="s">
        <v>296</v>
      </c>
      <c r="D233" s="80" t="s">
        <v>862</v>
      </c>
      <c r="E233" s="79"/>
      <c r="F233" s="80" t="s">
        <v>1076</v>
      </c>
      <c r="G233" s="88">
        <v>32459164.719999999</v>
      </c>
      <c r="H233" s="88">
        <v>0</v>
      </c>
      <c r="I233" s="108"/>
    </row>
    <row r="234" spans="1:10" ht="12.75" hidden="1" customHeight="1" x14ac:dyDescent="0.2">
      <c r="A234" s="81" t="s">
        <v>1305</v>
      </c>
      <c r="B234" s="80" t="s">
        <v>814</v>
      </c>
      <c r="C234" s="80" t="s">
        <v>815</v>
      </c>
      <c r="D234" s="80" t="s">
        <v>1078</v>
      </c>
      <c r="E234" s="79"/>
      <c r="F234" s="80" t="s">
        <v>1076</v>
      </c>
      <c r="G234" s="88">
        <v>0</v>
      </c>
      <c r="H234" s="88">
        <v>0.01</v>
      </c>
      <c r="I234" s="108"/>
    </row>
    <row r="235" spans="1:10" s="99" customFormat="1" ht="12.75" hidden="1" customHeight="1" x14ac:dyDescent="0.2">
      <c r="A235" s="95" t="s">
        <v>861</v>
      </c>
      <c r="B235" s="96" t="s">
        <v>295</v>
      </c>
      <c r="C235" s="96" t="s">
        <v>296</v>
      </c>
      <c r="D235" s="96" t="s">
        <v>862</v>
      </c>
      <c r="E235" s="96" t="s">
        <v>863</v>
      </c>
      <c r="F235" s="96" t="s">
        <v>864</v>
      </c>
      <c r="G235" s="98">
        <v>2149999.6800000002</v>
      </c>
      <c r="H235" s="98">
        <v>0</v>
      </c>
    </row>
    <row r="236" spans="1:10" s="99" customFormat="1" ht="12.75" hidden="1" customHeight="1" x14ac:dyDescent="0.2">
      <c r="A236" s="95" t="s">
        <v>1295</v>
      </c>
      <c r="B236" s="96" t="s">
        <v>310</v>
      </c>
      <c r="C236" s="96" t="s">
        <v>311</v>
      </c>
      <c r="D236" s="96" t="s">
        <v>1288</v>
      </c>
      <c r="E236" s="97"/>
      <c r="F236" s="96" t="s">
        <v>1296</v>
      </c>
      <c r="G236" s="98">
        <v>0</v>
      </c>
      <c r="H236" s="98">
        <v>2490599.69</v>
      </c>
    </row>
    <row r="237" spans="1:10" ht="12.75" hidden="1" customHeight="1" x14ac:dyDescent="0.2">
      <c r="A237" s="79"/>
      <c r="B237" s="79"/>
      <c r="C237" s="79"/>
      <c r="D237" s="79"/>
      <c r="E237" s="79"/>
      <c r="F237" s="84" t="s">
        <v>1308</v>
      </c>
      <c r="G237" s="88">
        <v>10193844765.599998</v>
      </c>
      <c r="H237" s="88">
        <v>10193844765.600002</v>
      </c>
    </row>
    <row r="238" spans="1:10" ht="12.75" hidden="1" customHeight="1" x14ac:dyDescent="0.2">
      <c r="A238" s="89" t="s">
        <v>858</v>
      </c>
      <c r="B238" s="90" t="s">
        <v>859</v>
      </c>
      <c r="C238" s="90" t="s">
        <v>860</v>
      </c>
      <c r="D238" s="79"/>
      <c r="E238" s="79"/>
      <c r="F238" s="79"/>
      <c r="G238" s="86"/>
      <c r="H238" s="86"/>
      <c r="I238" s="108"/>
    </row>
    <row r="239" spans="1:10" x14ac:dyDescent="0.2">
      <c r="I239" s="108"/>
    </row>
    <row r="240" spans="1:10" x14ac:dyDescent="0.2">
      <c r="J240" s="85"/>
    </row>
    <row r="243" spans="7:9" ht="13.5" thickBot="1" x14ac:dyDescent="0.25"/>
    <row r="244" spans="7:9" x14ac:dyDescent="0.2">
      <c r="G244" s="91">
        <f>SUBTOTAL(9,G6:G240)</f>
        <v>1354252639.9200001</v>
      </c>
      <c r="H244" s="92">
        <f>SUBTOTAL(9,H6:H240)</f>
        <v>1354252639.9200001</v>
      </c>
    </row>
    <row r="245" spans="7:9" ht="13.5" thickBot="1" x14ac:dyDescent="0.25">
      <c r="G245" s="93"/>
      <c r="H245" s="94">
        <f>+G244-H244</f>
        <v>0</v>
      </c>
    </row>
    <row r="248" spans="7:9" x14ac:dyDescent="0.2">
      <c r="I248" s="78">
        <f>2.4/2</f>
        <v>1.2</v>
      </c>
    </row>
    <row r="249" spans="7:9" x14ac:dyDescent="0.2">
      <c r="I249" s="85">
        <f>+I248+4.8</f>
        <v>6</v>
      </c>
    </row>
    <row r="251" spans="7:9" x14ac:dyDescent="0.2">
      <c r="H251" s="78">
        <v>5799307.1500000004</v>
      </c>
    </row>
    <row r="252" spans="7:9" x14ac:dyDescent="0.2">
      <c r="H252" s="78">
        <f>+H251-H236</f>
        <v>3308707.4600000004</v>
      </c>
    </row>
  </sheetData>
  <autoFilter ref="A10:I238">
    <filterColumn colId="5">
      <filters>
        <filter val="ALIMENTOS POLAR COMERCIAL, C.A. 11.101 11.101 A054B1393843747"/>
        <filter val="ALIMENTOS POLAR COMERCIAL, C.A. 11.27 11.27 A054B1393824785"/>
        <filter val="ALIMENTOS POLAR COMERCIAL, C.A. 11.46 11.46 A054B1393829480"/>
        <filter val="ALIMENTOS POLAR COMERCIAL, C.A. 11.69 11.69 A051B1393834108"/>
        <filter val="ALIMENTOS POLAR COMERCIAL, C.A. 11.89 11.89 A054B1393838931"/>
      </filters>
    </filterColumn>
  </autoFilter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EDO CTA PROVINCIAL</vt:lpstr>
      <vt:lpstr>1112001</vt:lpstr>
      <vt:lpstr>-</vt:lpstr>
      <vt:lpstr>1Q</vt:lpstr>
      <vt:lpstr>2Q</vt:lpstr>
      <vt:lpstr>--</vt:lpstr>
      <vt:lpstr>11-02 COM, ING</vt:lpstr>
      <vt:lpstr>11-03 NOMINA </vt:lpstr>
      <vt:lpstr>11-04 PROVEEDORES</vt:lpstr>
      <vt:lpstr>11-05 VARIOS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CONTABILIDAD AUX</cp:lastModifiedBy>
  <cp:lastPrinted>2021-03-24T12:58:04Z</cp:lastPrinted>
  <dcterms:created xsi:type="dcterms:W3CDTF">2021-02-26T14:44:14Z</dcterms:created>
  <dcterms:modified xsi:type="dcterms:W3CDTF">2021-03-29T12:05:35Z</dcterms:modified>
</cp:coreProperties>
</file>