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CARRIZAL, C.A\CONCILIACION BANCARIA\2020\"/>
    </mc:Choice>
  </mc:AlternateContent>
  <xr:revisionPtr revIDLastSave="0" documentId="13_ncr:1_{A8DF5719-E48E-4778-8E64-77CB8A00AB47}" xr6:coauthVersionLast="45" xr6:coauthVersionMax="45" xr10:uidLastSave="{00000000-0000-0000-0000-000000000000}"/>
  <bookViews>
    <workbookView xWindow="-120" yWindow="-120" windowWidth="21840" windowHeight="13290" firstSheet="2" activeTab="9" xr2:uid="{00000000-000D-0000-FFFF-FFFF00000000}"/>
  </bookViews>
  <sheets>
    <sheet name="PROVINCIAL" sheetId="5" r:id="rId1"/>
    <sheet name="MAYOR" sheetId="14" r:id="rId2"/>
    <sheet name="-" sheetId="9" r:id="rId3"/>
    <sheet name="1Q" sheetId="8" r:id="rId4"/>
    <sheet name="2Q" sheetId="11" r:id="rId5"/>
    <sheet name="--" sheetId="10" r:id="rId6"/>
    <sheet name="12-02 COM, ING" sheetId="6" r:id="rId7"/>
    <sheet name="12-03 NOMINA " sheetId="7" r:id="rId8"/>
    <sheet name="12-05 PROVEEDORES" sheetId="12" r:id="rId9"/>
    <sheet name="12-06  VARIOS" sheetId="15" r:id="rId10"/>
    <sheet name="---" sheetId="16" r:id="rId11"/>
  </sheets>
  <definedNames>
    <definedName name="_xlnm._FilterDatabase" localSheetId="2" hidden="1">'-'!$B$5:$C$431</definedName>
    <definedName name="_xlnm._FilterDatabase" localSheetId="6" hidden="1">'12-02 COM, ING'!$A$1:$I$5</definedName>
    <definedName name="_xlnm._FilterDatabase" localSheetId="7" hidden="1">'12-03 NOMINA '!$A$1:$I$215</definedName>
    <definedName name="_xlnm._FilterDatabase" localSheetId="8" hidden="1">'12-05 PROVEEDORES'!$A$1:$O$252</definedName>
    <definedName name="_xlnm._FilterDatabase" localSheetId="9" hidden="1">'12-06  VARIOS'!$A$1:$I$91</definedName>
    <definedName name="_xlnm._FilterDatabase" localSheetId="3" hidden="1">'1Q'!$A$1:$D$484</definedName>
    <definedName name="_xlnm._FilterDatabase" localSheetId="4" hidden="1">'2Q'!$A$1:$D$409</definedName>
    <definedName name="_xlnm._FilterDatabase" localSheetId="0" hidden="1">PROVINCIAL!$A$14:$K$401</definedName>
  </definedNames>
  <calcPr calcId="18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4" i="5" l="1"/>
  <c r="E404" i="5"/>
  <c r="J204" i="14"/>
  <c r="J9" i="14"/>
  <c r="F406" i="5" l="1"/>
  <c r="F95" i="15"/>
  <c r="E95" i="15"/>
  <c r="F268" i="12" l="1"/>
  <c r="F96" i="15" l="1"/>
  <c r="E268" i="12"/>
  <c r="F269" i="12" l="1"/>
  <c r="E84" i="7" l="1"/>
  <c r="E34" i="7"/>
  <c r="D8" i="5" l="1"/>
  <c r="F69" i="6"/>
  <c r="E69" i="6"/>
  <c r="J19" i="8"/>
  <c r="I19" i="11"/>
  <c r="F70" i="6" l="1"/>
  <c r="D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CONTABILIDAD AUX</author>
  </authors>
  <commentList>
    <comment ref="C29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ZICRE DE JESUS PEREZ LEON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6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7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8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  <author>CONTABILIDAD AUX</author>
  </authors>
  <commentList>
    <comment ref="B1" authorId="0" shapeId="0" xr:uid="{00000000-0006-0000-09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D48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ZICRE DE JESUS PEREZ LEON</t>
        </r>
      </text>
    </comment>
  </commentList>
</comments>
</file>

<file path=xl/sharedStrings.xml><?xml version="1.0" encoding="utf-8"?>
<sst xmlns="http://schemas.openxmlformats.org/spreadsheetml/2006/main" count="5168" uniqueCount="1633">
  <si>
    <t>SALDO INICIAL</t>
  </si>
  <si>
    <t>TD Y TC</t>
  </si>
  <si>
    <t>COMISIONES</t>
  </si>
  <si>
    <t>NOMINA</t>
  </si>
  <si>
    <t>EGRESOS SIN RELACIONER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</si>
  <si>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</si>
  <si>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</si>
  <si>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</si>
  <si>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</si>
  <si>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</si>
  <si>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</si>
  <si>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</si>
  <si>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</si>
  <si>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</si>
  <si>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</si>
  <si>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TC POS J0413232227001</t>
  </si>
  <si>
    <t>TD POS J0413232227001</t>
  </si>
  <si>
    <t>PNCASH-PAGO A PRO. NOMINAS Y DOMICIL.</t>
  </si>
  <si>
    <t>J412025643PNCPOB 0000001  . AUTOMATICO TRANSF.</t>
  </si>
  <si>
    <t>COM PAGO-PNCASH O. AUTOMATICO TRANSF.</t>
  </si>
  <si>
    <t>J295904576PNCPOB 0000001  . AUTOMATICO TRANSF.</t>
  </si>
  <si>
    <t>J309121774PNCPOB 0000001  . AUTOMATICO TRANSF.</t>
  </si>
  <si>
    <t>J301370139PNCPOB 0000001  . AUTOMATICO TRANSF.</t>
  </si>
  <si>
    <t>J298199121PNCPOB 0000001  . AUTOMATICO TRANSF.</t>
  </si>
  <si>
    <t>REC BCV01.120224 . NOMINAS Y DOMICIL.</t>
  </si>
  <si>
    <t>J412371331PNCPOB 0000001  . AUTOMATICO TRANSF.</t>
  </si>
  <si>
    <t>J000272417PNCPOB 0000001  . AUTOMATICO TRANSF.</t>
  </si>
  <si>
    <t>J303089917PNCPOB 0000002  . AUTOMATICO TRANSF.</t>
  </si>
  <si>
    <t>J303089917PNCPOB 0000001  . AUTOMATICO TRANSF.</t>
  </si>
  <si>
    <t>J308553760PNCPOB 0000001  . AUTOMATICO TRANSF.</t>
  </si>
  <si>
    <t>ABONO DEVOLUC. AUTOMATICO TRANSF.</t>
  </si>
  <si>
    <t>J412713310PNCPOB 0000001  . AUTOMATICO TRANSF.</t>
  </si>
  <si>
    <t>V014675989PNCPOB 0000001  . AUTOMATICO TRANSF.</t>
  </si>
  <si>
    <t>J409337758PNCPOB 0000001  . AUTOMATICO TRANSF.</t>
  </si>
  <si>
    <t>V020410362PNCPOB 0000001  . AUTOMATICO TRANSF.</t>
  </si>
  <si>
    <t>J298199121PNCPOB 0000001</t>
  </si>
  <si>
    <t>J403547351PNCPOB 0000001  . AUTOMATICO TRANSF.</t>
  </si>
  <si>
    <t>V008984193PNCPOB 0000001  . AUTOMATICO TRANSF.</t>
  </si>
  <si>
    <t>J296024901PNCPOB 0000001  . AUTOMATICO TRANSF.</t>
  </si>
  <si>
    <t>G200077727PNCPOB 0000001  . AUTOMATICO TRANSF.</t>
  </si>
  <si>
    <t>J306178988PNCPOB 0000001  . AUTOMATICO TRANSF.</t>
  </si>
  <si>
    <t>J297812601PNCPOB 0000001  . AUTOMATICO TRANSF.</t>
  </si>
  <si>
    <t>J297975519PNCPOB 0000001  . AUTOMATICO TRANSF.</t>
  </si>
  <si>
    <t>J000702250PNCPOB 0000001  . AUTOMATICO TRANSF.</t>
  </si>
  <si>
    <t>J000114560PNCPOB 0000001  . AUTOMATICO TRANSF.</t>
  </si>
  <si>
    <t>J400063957PNCPOB 0000001  . AUTOMATICO TRANSF.</t>
  </si>
  <si>
    <t>REC BCV10.120296 . NOMINAS Y DOMICIL.</t>
  </si>
  <si>
    <t>J301370139PNCPOB 0000002  . AUTOMATICO TRANSF.</t>
  </si>
  <si>
    <t>ABO.RECH.PNCASH</t>
  </si>
  <si>
    <t>COM MTTO POS. ENTERP CLIE BUSINESS</t>
  </si>
  <si>
    <t>J000272417PNCPOB 0000002  . AUTOMATICO TRANSF.</t>
  </si>
  <si>
    <t>V010476930PNCPOB 0000021  . AUTOMATICO TRANSF.</t>
  </si>
  <si>
    <t>V027513840PNCPOB 0000002  . AUTOMATICO TRANSF.</t>
  </si>
  <si>
    <t>V025386531PNCPOB 0000004  . AUTOMATICO TRANSF.</t>
  </si>
  <si>
    <t>V014197211PNCPOB 0000005  . AUTOMATICO TRANSF.</t>
  </si>
  <si>
    <t>V012416463PNCPOB 0000006  . AUTOMATICO TRANSF.</t>
  </si>
  <si>
    <t>V016146612PNCPOB 0000007  . AUTOMATICO TRANSF.</t>
  </si>
  <si>
    <t>V017980527PNCPOB 0000008  . AUTOMATICO TRANSF.</t>
  </si>
  <si>
    <t>V028148712PNCPOB 0000009  . AUTOMATICO TRANSF.</t>
  </si>
  <si>
    <t>V027597553PNCPOB 0000010  . AUTOMATICO TRANSF.</t>
  </si>
  <si>
    <t>V020115361PNCPOB 0000011  . AUTOMATICO TRANSF.</t>
  </si>
  <si>
    <t>V014047606PNCPOB 0000012  . AUTOMATICO TRANSF.</t>
  </si>
  <si>
    <t>V019310866PNCPOB 0000013  . AUTOMATICO TRANSF.</t>
  </si>
  <si>
    <t>V015913938PNCPOB 0000015  . AUTOMATICO TRANSF.</t>
  </si>
  <si>
    <t>V017744743PNCPOB 0000016  . AUTOMATICO TRANSF.</t>
  </si>
  <si>
    <t>V011819292PNCPOB 0000017  . AUTOMATICO TRANSF.</t>
  </si>
  <si>
    <t>V015293852PNCPOB 0000018  . AUTOMATICO TRANSF.</t>
  </si>
  <si>
    <t>V019388450PNCPOB 0000019  . AUTOMATICO TRANSF.</t>
  </si>
  <si>
    <t>V012416463PNCPOB 0000006</t>
  </si>
  <si>
    <t>REC BCV15.120919 . NOMINAS Y DOMICIL.</t>
  </si>
  <si>
    <t>J402080107PNCPOB 0000001  . AUTOMATICO TRANSF.</t>
  </si>
  <si>
    <t>RC BCV 2112 0456 . NOMINAS Y DOMICIL.</t>
  </si>
  <si>
    <t>J306178988PNCPOB 0000001</t>
  </si>
  <si>
    <t>V004843778PNCPOB 0000001  . AUTOMATICO TRANSF.</t>
  </si>
  <si>
    <t>RC BCV 2312 0467 . NOMINAS Y DOMICIL.</t>
  </si>
  <si>
    <t>V014811026PNCPOB 0000001  . AUTOMATICO TRANSF.</t>
  </si>
  <si>
    <t>J302180503PNCPOB 0000001  . AUTOMATICO TRANSF.</t>
  </si>
  <si>
    <t>RC BCV2812  0826 . NOMINAS Y DOMICIL.</t>
  </si>
  <si>
    <t>E084587444PNCPOB 0000001  . AUTOMATICO TRANSF.</t>
  </si>
  <si>
    <t>V018499214PNCPOB 0000001</t>
  </si>
  <si>
    <t>RC BCV 2912 0483 . NOMINAS Y DOMICIL.</t>
  </si>
  <si>
    <t>V010476930PNCPOB 0000011  . AUTOMATICO TRANSF.</t>
  </si>
  <si>
    <t>COM.MTTO.CTA.. CUENTAS PERSONALES</t>
  </si>
  <si>
    <t>COM.EM.EDO.CTA. CUENTAS PERSONALES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</si>
  <si>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</si>
  <si>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</si>
  <si>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</si>
  <si>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</si>
  <si>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</si>
  <si>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</si>
  <si>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</si>
  <si>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</si>
  <si>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</si>
  <si>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 xml:space="preserve">6321001             </t>
  </si>
  <si>
    <t xml:space="preserve">COMISIONES BANCARIAS                              </t>
  </si>
  <si>
    <t>INGRESOS PROVINCIAL TD Y TC</t>
  </si>
  <si>
    <t xml:space="preserve">6111010             </t>
  </si>
  <si>
    <t>BONO POR INFLACION</t>
  </si>
  <si>
    <t>2Q</t>
  </si>
  <si>
    <t>DIAS DE AUSENCIA INJUSTIFICADA</t>
  </si>
  <si>
    <t>DIAS DESCANSO</t>
  </si>
  <si>
    <t>DIAS LIBRES TRABAJADOS</t>
  </si>
  <si>
    <t xml:space="preserve">6111003             </t>
  </si>
  <si>
    <t>DOMINGO TRABAJADO</t>
  </si>
  <si>
    <t>FAOV</t>
  </si>
  <si>
    <t>SEGURO PARO FORZOSO</t>
  </si>
  <si>
    <t>SEGURO SOCIAL</t>
  </si>
  <si>
    <t xml:space="preserve">6111001             </t>
  </si>
  <si>
    <t>SUELDOS Y SALARIOS</t>
  </si>
  <si>
    <t>1Q</t>
  </si>
  <si>
    <t>DIAS DE AUSENCIA JUSTIFICADA</t>
  </si>
  <si>
    <t xml:space="preserve">6111002             </t>
  </si>
  <si>
    <t xml:space="preserve">6111005             </t>
  </si>
  <si>
    <t xml:space="preserve">BONO VOLUNTARIO                                   </t>
  </si>
  <si>
    <t xml:space="preserve">6111007             </t>
  </si>
  <si>
    <t xml:space="preserve">CESTA TICKET                                      </t>
  </si>
  <si>
    <t>PG</t>
  </si>
  <si>
    <t xml:space="preserve">6113003             </t>
  </si>
  <si>
    <t xml:space="preserve">UTILIDADES                                        </t>
  </si>
  <si>
    <t xml:space="preserve">2151004             </t>
  </si>
  <si>
    <t xml:space="preserve">RET. INCE.                                        </t>
  </si>
  <si>
    <t xml:space="preserve">6412002             </t>
  </si>
  <si>
    <t xml:space="preserve">DIFERENCIAS EN CAMBIO Y CALCULO                   </t>
  </si>
  <si>
    <t>DF</t>
  </si>
  <si>
    <t>RESUMEN</t>
  </si>
  <si>
    <t>AUTOMERCADO EXPRESS CARRIZAL, C.A.</t>
  </si>
  <si>
    <t>Plan de cuentas</t>
  </si>
  <si>
    <t>Código de la cuenta desde: 1 hasta: 7111001</t>
  </si>
  <si>
    <t>Código</t>
  </si>
  <si>
    <t>Descripción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</si>
  <si>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</si>
  <si>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</si>
  <si>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</si>
  <si>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</si>
  <si>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</si>
  <si>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</si>
  <si>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</si>
  <si>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</si>
  <si>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</si>
  <si>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</si>
  <si>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 xml:space="preserve">1111002             </t>
  </si>
  <si>
    <t xml:space="preserve">CAJA PRINCIPAL 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</si>
  <si>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</si>
  <si>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</si>
  <si>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</si>
  <si>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PROVINCIAL (4110)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</si>
  <si>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</si>
  <si>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</si>
  <si>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</si>
  <si>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</si>
  <si>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</si>
  <si>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</si>
  <si>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</si>
  <si>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</si>
  <si>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</si>
  <si>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</si>
  <si>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</si>
  <si>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</si>
  <si>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</si>
  <si>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</si>
  <si>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</si>
  <si>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</si>
  <si>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CXC HIPER MODELO                                  </t>
  </si>
  <si>
    <t xml:space="preserve">1131003             </t>
  </si>
  <si>
    <t xml:space="preserve">CXC AUTOMERCADO EXPRESS CASA MATRIZ               </t>
  </si>
  <si>
    <t xml:space="preserve">1131004             </t>
  </si>
  <si>
    <t xml:space="preserve">CXC EXQUISITECES MODELO            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</si>
  <si>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</si>
  <si>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</si>
  <si>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</si>
  <si>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</si>
  <si>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</si>
  <si>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</si>
  <si>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</si>
  <si>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</si>
  <si>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</si>
  <si>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</si>
  <si>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</si>
  <si>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</si>
  <si>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</si>
  <si>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</si>
  <si>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</si>
  <si>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</si>
  <si>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</si>
  <si>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</si>
  <si>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</si>
  <si>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</si>
  <si>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</si>
  <si>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</si>
  <si>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</si>
  <si>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</si>
  <si>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</si>
  <si>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</si>
  <si>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</si>
  <si>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</si>
  <si>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</si>
  <si>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</si>
  <si>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</si>
  <si>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</si>
  <si>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</si>
  <si>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</si>
  <si>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</si>
  <si>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</si>
  <si>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</si>
  <si>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</si>
  <si>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</si>
  <si>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</si>
  <si>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</si>
  <si>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</si>
  <si>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</si>
  <si>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</si>
  <si>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</si>
  <si>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</si>
  <si>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</si>
  <si>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</si>
  <si>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</si>
  <si>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</si>
  <si>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</si>
  <si>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</si>
  <si>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</si>
  <si>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</si>
  <si>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</si>
  <si>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</si>
  <si>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</si>
  <si>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</si>
  <si>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</si>
  <si>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</si>
  <si>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</si>
  <si>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</si>
  <si>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</si>
  <si>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</si>
  <si>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</si>
  <si>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</si>
  <si>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</si>
  <si>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</si>
  <si>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</si>
  <si>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</si>
  <si>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</si>
  <si>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</si>
  <si>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</si>
  <si>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</si>
  <si>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</si>
  <si>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</si>
  <si>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</si>
  <si>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</si>
  <si>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</si>
  <si>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</si>
  <si>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</si>
  <si>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</si>
  <si>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</si>
  <si>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MAQUINARIAS                                       </t>
  </si>
  <si>
    <t xml:space="preserve">1211005             </t>
  </si>
  <si>
    <t xml:space="preserve">MOBILIARIOS Y EQUIPOS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</si>
  <si>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</si>
  <si>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</si>
  <si>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</si>
  <si>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</si>
  <si>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</si>
  <si>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</si>
  <si>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</si>
  <si>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</si>
  <si>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</si>
  <si>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</si>
  <si>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</si>
  <si>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ACUM.MAQUINARIAS                          </t>
  </si>
  <si>
    <t xml:space="preserve">1221005             </t>
  </si>
  <si>
    <t xml:space="preserve">DEPREC. ACUM.MOBILIARIO Y EQUIPOS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</si>
  <si>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</si>
  <si>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</si>
  <si>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</si>
  <si>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</si>
  <si>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</si>
  <si>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</si>
  <si>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</si>
  <si>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</si>
  <si>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</si>
  <si>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</si>
  <si>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</si>
  <si>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</si>
  <si>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</si>
  <si>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</si>
  <si>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</si>
  <si>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</si>
  <si>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</si>
  <si>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</si>
  <si>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</si>
  <si>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</si>
  <si>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</si>
  <si>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</si>
  <si>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</si>
  <si>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</si>
  <si>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</si>
  <si>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</si>
  <si>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</si>
  <si>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</si>
  <si>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</si>
  <si>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</si>
  <si>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</si>
  <si>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</si>
  <si>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</si>
  <si>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</si>
  <si>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</si>
  <si>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</si>
  <si>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</si>
  <si>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</si>
  <si>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</si>
  <si>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</si>
  <si>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</si>
  <si>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</si>
  <si>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</si>
  <si>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</si>
  <si>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</si>
  <si>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</si>
  <si>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</si>
  <si>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</si>
  <si>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</si>
  <si>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</si>
  <si>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</si>
  <si>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</si>
  <si>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</si>
  <si>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</si>
  <si>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</si>
  <si>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</si>
  <si>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</si>
  <si>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</si>
  <si>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</si>
  <si>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</si>
  <si>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</si>
  <si>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</si>
  <si>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</si>
  <si>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</si>
  <si>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</si>
  <si>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</si>
  <si>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</si>
  <si>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</si>
  <si>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</si>
  <si>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</si>
  <si>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</si>
  <si>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FARMA STOP                                    </t>
  </si>
  <si>
    <t xml:space="preserve">2133002             </t>
  </si>
  <si>
    <t xml:space="preserve">CXP METROFARMA                                    </t>
  </si>
  <si>
    <t xml:space="preserve">2133003             </t>
  </si>
  <si>
    <t xml:space="preserve">CXP HIPER MODELO                                  </t>
  </si>
  <si>
    <t xml:space="preserve">2133004             </t>
  </si>
  <si>
    <t xml:space="preserve">CXP EXQUISITECES MODELO                           </t>
  </si>
  <si>
    <t xml:space="preserve">2133007             </t>
  </si>
  <si>
    <t xml:space="preserve">CXP AUTOMERCADO EXPRESS                           </t>
  </si>
  <si>
    <t xml:space="preserve">2133008             </t>
  </si>
  <si>
    <t xml:space="preserve">CXP AUTOMERCADO EXPRESS SAN ANTONIO               </t>
  </si>
  <si>
    <t xml:space="preserve">2133009             </t>
  </si>
  <si>
    <t xml:space="preserve">CXP ROMA                                          </t>
  </si>
  <si>
    <t xml:space="preserve">2133010             </t>
  </si>
  <si>
    <t xml:space="preserve">CXP DIST ALIMENTOS HITO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</si>
  <si>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</si>
  <si>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</si>
  <si>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</si>
  <si>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</si>
  <si>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</si>
  <si>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</si>
  <si>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</si>
  <si>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</si>
  <si>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</si>
  <si>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</si>
  <si>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</si>
  <si>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</si>
  <si>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</si>
  <si>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</si>
  <si>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</si>
  <si>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ESTIMADA ISLR 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</si>
  <si>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</si>
  <si>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</si>
  <si>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</si>
  <si>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</si>
  <si>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</si>
  <si>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</si>
  <si>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</si>
  <si>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</si>
  <si>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</si>
  <si>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</si>
  <si>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</si>
  <si>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</si>
  <si>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</si>
  <si>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</si>
  <si>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</si>
  <si>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</si>
  <si>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</si>
  <si>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</si>
  <si>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</si>
  <si>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</si>
  <si>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</si>
  <si>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</si>
  <si>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</si>
  <si>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</si>
  <si>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</si>
  <si>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</si>
  <si>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</si>
  <si>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</si>
  <si>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</si>
  <si>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</si>
  <si>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</si>
  <si>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</si>
  <si>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</si>
  <si>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</si>
  <si>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</si>
  <si>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</si>
  <si>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</si>
  <si>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</si>
  <si>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</si>
  <si>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</si>
  <si>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</si>
  <si>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</si>
  <si>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</si>
  <si>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</si>
  <si>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</si>
  <si>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</si>
  <si>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</si>
  <si>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</si>
  <si>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</si>
  <si>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</si>
  <si>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</si>
  <si>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</si>
  <si>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</si>
  <si>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</si>
  <si>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</si>
  <si>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</si>
  <si>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</si>
  <si>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</si>
  <si>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</si>
  <si>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</si>
  <si>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PABLO DA SILVA                  </t>
  </si>
  <si>
    <t xml:space="preserve">2331002             </t>
  </si>
  <si>
    <t xml:space="preserve">CUENTAS POR PAGAR NAJIB HANNA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</si>
  <si>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</si>
  <si>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</si>
  <si>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</si>
  <si>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</si>
  <si>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</si>
  <si>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</si>
  <si>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</si>
  <si>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</si>
  <si>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</si>
  <si>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</si>
  <si>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</si>
  <si>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</si>
  <si>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</si>
  <si>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</si>
  <si>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</si>
  <si>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</si>
  <si>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</si>
  <si>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</si>
  <si>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</si>
  <si>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</si>
  <si>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</si>
  <si>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</si>
  <si>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</si>
  <si>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</si>
  <si>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</si>
  <si>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</si>
  <si>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</si>
  <si>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</si>
  <si>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</si>
  <si>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</si>
  <si>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</si>
  <si>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</si>
  <si>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</si>
  <si>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</si>
  <si>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</si>
  <si>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</si>
  <si>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</si>
  <si>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</si>
  <si>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</si>
  <si>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</si>
  <si>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</si>
  <si>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</si>
  <si>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</si>
  <si>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</si>
  <si>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</si>
  <si>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</si>
  <si>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</si>
  <si>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</si>
  <si>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</si>
  <si>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</si>
  <si>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</si>
  <si>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</si>
  <si>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</si>
  <si>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</si>
  <si>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</si>
  <si>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</si>
  <si>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</si>
  <si>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</si>
  <si>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</si>
  <si>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</si>
  <si>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</si>
  <si>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</si>
  <si>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</si>
  <si>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</si>
  <si>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</si>
  <si>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</si>
  <si>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</si>
  <si>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</si>
  <si>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</si>
  <si>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</si>
  <si>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</si>
  <si>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</si>
  <si>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</si>
  <si>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</si>
  <si>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</si>
  <si>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</si>
  <si>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</si>
  <si>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</si>
  <si>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</si>
  <si>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</si>
  <si>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</si>
  <si>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</si>
  <si>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</si>
  <si>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</si>
  <si>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</si>
  <si>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</si>
  <si>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</si>
  <si>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</si>
  <si>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</si>
  <si>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</si>
  <si>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</si>
  <si>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</si>
  <si>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</si>
  <si>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</si>
  <si>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</si>
  <si>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</si>
  <si>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</si>
  <si>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</si>
  <si>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</si>
  <si>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</si>
  <si>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</si>
  <si>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</si>
  <si>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</si>
  <si>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</si>
  <si>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</si>
  <si>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</si>
  <si>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</si>
  <si>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</si>
  <si>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</si>
  <si>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</si>
  <si>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</si>
  <si>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</si>
  <si>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</si>
  <si>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</si>
  <si>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</si>
  <si>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</si>
  <si>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</si>
  <si>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</si>
  <si>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</si>
  <si>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</si>
  <si>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</si>
  <si>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</si>
  <si>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</si>
  <si>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</si>
  <si>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</si>
  <si>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</si>
  <si>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</si>
  <si>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</si>
  <si>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</si>
  <si>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</si>
  <si>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</si>
  <si>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</si>
  <si>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</si>
  <si>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</si>
  <si>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</si>
  <si>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</si>
  <si>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</si>
  <si>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</si>
  <si>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</si>
  <si>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</si>
  <si>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</si>
  <si>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</si>
  <si>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</si>
  <si>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</si>
  <si>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</si>
  <si>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</si>
  <si>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</si>
  <si>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</si>
  <si>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</si>
  <si>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</si>
  <si>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</si>
  <si>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</si>
  <si>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</si>
  <si>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</si>
  <si>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</si>
  <si>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</si>
  <si>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</si>
  <si>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DIA DE DESCANSO                      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</si>
  <si>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</si>
  <si>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</si>
  <si>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</si>
  <si>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6111006             </t>
  </si>
  <si>
    <t xml:space="preserve">BONO NOCTURNO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</si>
  <si>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</si>
  <si>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</si>
  <si>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</si>
  <si>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</si>
  <si>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BONO POR INFLACION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</si>
  <si>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</si>
  <si>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</si>
  <si>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</si>
  <si>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</si>
  <si>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</si>
  <si>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</si>
  <si>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</si>
  <si>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</si>
  <si>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</si>
  <si>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</si>
  <si>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</si>
  <si>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</si>
  <si>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</si>
  <si>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</si>
  <si>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</si>
  <si>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</si>
  <si>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</si>
  <si>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</si>
  <si>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</si>
  <si>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</si>
  <si>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</si>
  <si>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</si>
  <si>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</si>
  <si>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</si>
  <si>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</si>
  <si>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</si>
  <si>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</si>
  <si>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</si>
  <si>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</si>
  <si>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HIDROCENTRO                                       </t>
  </si>
  <si>
    <t xml:space="preserve">6121005             </t>
  </si>
  <si>
    <t xml:space="preserve">C.A.N.T.V.                                        </t>
  </si>
  <si>
    <t xml:space="preserve">6121006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</si>
  <si>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</si>
  <si>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</si>
  <si>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</si>
  <si>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</si>
  <si>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</si>
  <si>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</si>
  <si>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</si>
  <si>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</si>
  <si>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</si>
  <si>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SERVICIOS CONTRATADOS                             </t>
  </si>
  <si>
    <t xml:space="preserve">6121016             </t>
  </si>
  <si>
    <t xml:space="preserve">GASTOS DE LIMPIEZA                                </t>
  </si>
  <si>
    <t xml:space="preserve">6121053             </t>
  </si>
  <si>
    <t xml:space="preserve">MANTENIMIENTO DE MOBILIARIOS Y EQUIPOS            </t>
  </si>
  <si>
    <t xml:space="preserve">6121054             </t>
  </si>
  <si>
    <t xml:space="preserve">MANTENIMIENTO DE MAQUINARIAS Y EQUIPOS INDUST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</si>
  <si>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</si>
  <si>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</si>
  <si>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</si>
  <si>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</si>
  <si>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</si>
  <si>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</si>
  <si>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</si>
  <si>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</si>
  <si>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</si>
  <si>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</si>
  <si>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</si>
  <si>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</si>
  <si>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</si>
  <si>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</si>
  <si>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</si>
  <si>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</si>
  <si>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</si>
  <si>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</si>
  <si>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</si>
  <si>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</si>
  <si>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</si>
  <si>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</si>
  <si>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</si>
  <si>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</si>
  <si>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</si>
  <si>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</si>
  <si>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</si>
  <si>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</si>
  <si>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MAQUINARIAS                               </t>
  </si>
  <si>
    <t xml:space="preserve">6141005             </t>
  </si>
  <si>
    <t xml:space="preserve">DEPREC. MOBILIARIO Y EQUIPOS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</si>
  <si>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</si>
  <si>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</si>
  <si>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</si>
  <si>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</si>
  <si>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</si>
  <si>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</si>
  <si>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</si>
  <si>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</si>
  <si>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</si>
  <si>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</si>
  <si>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</si>
  <si>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</si>
  <si>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</si>
  <si>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</si>
  <si>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</si>
  <si>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</si>
  <si>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</si>
  <si>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</si>
  <si>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</si>
  <si>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</si>
  <si>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</si>
  <si>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</si>
  <si>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</si>
  <si>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</si>
  <si>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</si>
  <si>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</si>
  <si>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</si>
  <si>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</si>
  <si>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</si>
  <si>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</si>
  <si>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</si>
  <si>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</si>
  <si>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</si>
  <si>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</si>
  <si>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</si>
  <si>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</si>
  <si>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</si>
  <si>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</si>
  <si>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</si>
  <si>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</si>
  <si>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</si>
  <si>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</si>
  <si>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</si>
  <si>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</si>
  <si>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</si>
  <si>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</si>
  <si>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</si>
  <si>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</si>
  <si>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</si>
  <si>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</si>
  <si>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</si>
  <si>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</si>
  <si>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</si>
  <si>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</si>
  <si>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</si>
  <si>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</si>
  <si>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</si>
  <si>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</si>
  <si>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</si>
  <si>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</si>
  <si>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</si>
  <si>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</si>
  <si>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</si>
  <si>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</si>
  <si>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</si>
  <si>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</si>
  <si>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</si>
  <si>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</si>
  <si>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</si>
  <si>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</si>
  <si>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</si>
  <si>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</si>
  <si>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</si>
  <si>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</si>
  <si>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</si>
  <si>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</si>
  <si>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</si>
  <si>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</si>
  <si>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</si>
  <si>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</si>
  <si>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</si>
  <si>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</si>
  <si>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</si>
  <si>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</si>
  <si>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</si>
  <si>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</si>
  <si>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</si>
  <si>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</si>
  <si>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</si>
  <si>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</si>
  <si>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</si>
  <si>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</si>
  <si>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</si>
  <si>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</si>
  <si>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</si>
  <si>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</si>
  <si>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</si>
  <si>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</si>
  <si>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</si>
  <si>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</si>
  <si>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</si>
  <si>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</si>
  <si>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</si>
  <si>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</si>
  <si>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</si>
  <si>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</si>
  <si>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</si>
  <si>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</si>
  <si>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</si>
  <si>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</si>
  <si>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</si>
  <si>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</si>
  <si>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</si>
  <si>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</si>
  <si>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</si>
  <si>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</si>
  <si>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</si>
  <si>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</si>
  <si>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</si>
  <si>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</si>
  <si>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</si>
  <si>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</si>
  <si>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</si>
  <si>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</si>
  <si>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</si>
  <si>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</si>
  <si>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</si>
  <si>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</si>
  <si>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</si>
  <si>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</si>
  <si>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</si>
  <si>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</si>
  <si>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</si>
  <si>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</si>
  <si>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</si>
  <si>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</si>
  <si>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</si>
  <si>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</si>
  <si>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</si>
  <si>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</si>
  <si>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</si>
  <si>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</si>
  <si>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</si>
  <si>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</si>
  <si>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</si>
  <si>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</si>
  <si>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</si>
  <si>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</si>
  <si>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</si>
  <si>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</si>
  <si>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</si>
  <si>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</si>
  <si>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</si>
  <si>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</si>
  <si>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</si>
  <si>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</si>
  <si>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</si>
  <si>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</si>
  <si>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</si>
  <si>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</si>
  <si>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</si>
  <si>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</si>
  <si>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</si>
  <si>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</si>
  <si>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P/R COMISIONES E INGRESOS DEL MES 12-2020</t>
  </si>
  <si>
    <t>00012-02</t>
  </si>
  <si>
    <t>P/R NOMINA MES 12-2020</t>
  </si>
  <si>
    <t>00012-03</t>
  </si>
  <si>
    <t>Descripción:</t>
  </si>
  <si>
    <t>Asignación</t>
  </si>
  <si>
    <t>Deducción</t>
  </si>
  <si>
    <t>N001</t>
  </si>
  <si>
    <t>N002</t>
  </si>
  <si>
    <t>N031</t>
  </si>
  <si>
    <t>N039</t>
  </si>
  <si>
    <t>N009</t>
  </si>
  <si>
    <t>N011</t>
  </si>
  <si>
    <t>N013</t>
  </si>
  <si>
    <t>N038</t>
  </si>
  <si>
    <t>N018</t>
  </si>
  <si>
    <t>N021</t>
  </si>
  <si>
    <t>N027</t>
  </si>
  <si>
    <t>OTRAS ASIGNACIONES</t>
  </si>
  <si>
    <t>Etiquetas de fila</t>
  </si>
  <si>
    <t>(en blanco)</t>
  </si>
  <si>
    <t>Total general</t>
  </si>
  <si>
    <t>Suma de Asignación</t>
  </si>
  <si>
    <t>Suma de Deducción</t>
  </si>
  <si>
    <t>OBSERVACIONES</t>
  </si>
  <si>
    <t>PRESTACIONES SOCIALES  - GONZALEZ GIOCONDA</t>
  </si>
  <si>
    <t>3577</t>
  </si>
  <si>
    <t>LIQ</t>
  </si>
  <si>
    <t>PRESTACIONES SOCIALES  - VIELMA ESTHEFANY</t>
  </si>
  <si>
    <t>CXP AUTOMERCADO EXPRESS</t>
  </si>
  <si>
    <t>CP</t>
  </si>
  <si>
    <t>000109</t>
  </si>
  <si>
    <t>2331001</t>
  </si>
  <si>
    <t>000102</t>
  </si>
  <si>
    <t>VELASQUEZ SALAZAR, EDGAR ALEJANDRO 000102</t>
  </si>
  <si>
    <t>1112001</t>
  </si>
  <si>
    <t>00012-05</t>
  </si>
  <si>
    <t>1133001</t>
  </si>
  <si>
    <t>061</t>
  </si>
  <si>
    <t>00000060</t>
  </si>
  <si>
    <t>059</t>
  </si>
  <si>
    <t>NC</t>
  </si>
  <si>
    <t>S/S</t>
  </si>
  <si>
    <t>5121001</t>
  </si>
  <si>
    <t>FT</t>
  </si>
  <si>
    <t>MATADERO MAELLA, C.A. 3800</t>
  </si>
  <si>
    <t>095</t>
  </si>
  <si>
    <t>094</t>
  </si>
  <si>
    <t>IBERO AMERICANA LICORES, C.A 3753</t>
  </si>
  <si>
    <t>5122001</t>
  </si>
  <si>
    <t>IBERO AMERICANA LICORES, C.A 3044404031</t>
  </si>
  <si>
    <t>2133007</t>
  </si>
  <si>
    <t>FABRICA DE PASTAS ALLEGRI, C.A 3593</t>
  </si>
  <si>
    <t>DISTRIBUIDORA YASDIER, C.A 3587</t>
  </si>
  <si>
    <t>DISTRIBUIDORA GLASGOW, C.A 3793</t>
  </si>
  <si>
    <t>$</t>
  </si>
  <si>
    <t>DISTRIBUIDORA DE QUESOS DOMINGUEZ $</t>
  </si>
  <si>
    <t>1111002</t>
  </si>
  <si>
    <t>DISTRIBUIDORA DE LACTEOS LA COSTA J.E.B. C.A S/S</t>
  </si>
  <si>
    <t>DISTRIBUIDORA DE LACTEOS LA COSTA J.E.B. C.A 3610</t>
  </si>
  <si>
    <t>DISTRIBUIDORA DAMASCUS, C.A. 3507</t>
  </si>
  <si>
    <t>003429</t>
  </si>
  <si>
    <t>DISTRIBUIDORA DAMASCUS, C.A. 003429</t>
  </si>
  <si>
    <t>2131001</t>
  </si>
  <si>
    <t>C-220021892</t>
  </si>
  <si>
    <t>C220021648</t>
  </si>
  <si>
    <t>C-220021369</t>
  </si>
  <si>
    <t>11787</t>
  </si>
  <si>
    <t>COOPERATIVA HORTIAGRO9 421, R.L 106517</t>
  </si>
  <si>
    <t>CENTRO DE DISTRIBUCIONES FRANCIS, C.A. 3796</t>
  </si>
  <si>
    <t>A500188620</t>
  </si>
  <si>
    <t>A500188619</t>
  </si>
  <si>
    <t>B198343</t>
  </si>
  <si>
    <t>A500187672</t>
  </si>
  <si>
    <t>A500187671</t>
  </si>
  <si>
    <t>AN</t>
  </si>
  <si>
    <t>CENTRO DE DISTRIBUCIONES FRANCIS, C.A. A206037 12/10</t>
  </si>
  <si>
    <t>CORPORACION Y DISTRIBUIDORES DE LICORES CORDILISCA, C.A. 109836</t>
  </si>
  <si>
    <t>0023427</t>
  </si>
  <si>
    <t>CORPORACION SALINERA J.J.D., S.A $</t>
  </si>
  <si>
    <t>36772</t>
  </si>
  <si>
    <t>CORPORACION SALINERA J.J.D., S.A 36772</t>
  </si>
  <si>
    <t>A00002933</t>
  </si>
  <si>
    <t>COOPERATIVA HORTIAGRO9 421, R.L A00002933</t>
  </si>
  <si>
    <t>1800136157</t>
  </si>
  <si>
    <t>128109</t>
  </si>
  <si>
    <t>127760</t>
  </si>
  <si>
    <t>127632</t>
  </si>
  <si>
    <t>COMERCIALIZADORA EL VERDUGO, C.A. 127632</t>
  </si>
  <si>
    <t xml:space="preserve">NC-198411_x000D_
Afecta a la factura (s): A208213        </t>
  </si>
  <si>
    <t>NC-198544</t>
  </si>
  <si>
    <t>A208824</t>
  </si>
  <si>
    <t>NC-198491</t>
  </si>
  <si>
    <t>A208634</t>
  </si>
  <si>
    <t>A208213</t>
  </si>
  <si>
    <t>A207878</t>
  </si>
  <si>
    <t>A207572</t>
  </si>
  <si>
    <t>NC197991</t>
  </si>
  <si>
    <t>NC197986</t>
  </si>
  <si>
    <t>A206037</t>
  </si>
  <si>
    <t>8154</t>
  </si>
  <si>
    <t>1101500050924</t>
  </si>
  <si>
    <t>16041</t>
  </si>
  <si>
    <t>L120451372</t>
  </si>
  <si>
    <t>PLUMROSE LATINOAMERICANA C.A. L120451372</t>
  </si>
  <si>
    <t>L118041163</t>
  </si>
  <si>
    <t>PLUMROSE LATINOAMERICANA C.A. L118041163</t>
  </si>
  <si>
    <t>V0673540005307</t>
  </si>
  <si>
    <t>V0673540005062</t>
  </si>
  <si>
    <t>V0673540004661</t>
  </si>
  <si>
    <t>V0673540004203</t>
  </si>
  <si>
    <t>V0673540004202</t>
  </si>
  <si>
    <t>271444</t>
  </si>
  <si>
    <t>00270534</t>
  </si>
  <si>
    <t>NC-00072801</t>
  </si>
  <si>
    <t>2977</t>
  </si>
  <si>
    <t>167417</t>
  </si>
  <si>
    <t>NC-00072712</t>
  </si>
  <si>
    <t>167280</t>
  </si>
  <si>
    <t>NC-72646</t>
  </si>
  <si>
    <t>167202</t>
  </si>
  <si>
    <t>167005</t>
  </si>
  <si>
    <t>166738</t>
  </si>
  <si>
    <t>A0027906</t>
  </si>
  <si>
    <t>A0027791</t>
  </si>
  <si>
    <t>A0027644</t>
  </si>
  <si>
    <t>M03943</t>
  </si>
  <si>
    <t>M03922</t>
  </si>
  <si>
    <t>464162</t>
  </si>
  <si>
    <t>B4038862</t>
  </si>
  <si>
    <t>FABRICA DE PASTAS ALLEGRI, C.A B4038862</t>
  </si>
  <si>
    <t>17424</t>
  </si>
  <si>
    <t>17385</t>
  </si>
  <si>
    <t>10988</t>
  </si>
  <si>
    <t>10982</t>
  </si>
  <si>
    <t>10984</t>
  </si>
  <si>
    <t>431630</t>
  </si>
  <si>
    <t>DISTRIBUIDORA GLASGOW, C.A 431630</t>
  </si>
  <si>
    <t>1000158381</t>
  </si>
  <si>
    <t>1000157703</t>
  </si>
  <si>
    <t>017265</t>
  </si>
  <si>
    <t>017245</t>
  </si>
  <si>
    <t>017231</t>
  </si>
  <si>
    <t>017192</t>
  </si>
  <si>
    <t>DISTRIBUIDORA DE QUESOS DOMINGUEZ 017192</t>
  </si>
  <si>
    <t>00017174</t>
  </si>
  <si>
    <t>DISTRIBUIDORA DE QUESOS DOMINGUEZ 00017174</t>
  </si>
  <si>
    <t>346862</t>
  </si>
  <si>
    <t>346710</t>
  </si>
  <si>
    <t>346694</t>
  </si>
  <si>
    <t>00346506</t>
  </si>
  <si>
    <t>346384</t>
  </si>
  <si>
    <t>346256</t>
  </si>
  <si>
    <t>345774</t>
  </si>
  <si>
    <t>003618</t>
  </si>
  <si>
    <t>DISTRIBUIDORA DAMASCUS, C.A. 003618</t>
  </si>
  <si>
    <t>C-220022116</t>
  </si>
  <si>
    <t xml:space="preserve">NC614202      </t>
  </si>
  <si>
    <t>1431349</t>
  </si>
  <si>
    <t>137268</t>
  </si>
  <si>
    <t>00136464</t>
  </si>
  <si>
    <t>00136919</t>
  </si>
  <si>
    <t>202</t>
  </si>
  <si>
    <t>200</t>
  </si>
  <si>
    <t>199</t>
  </si>
  <si>
    <t>135956</t>
  </si>
  <si>
    <t xml:space="preserve">NC-14611_x000D_         </t>
  </si>
  <si>
    <t>00000189</t>
  </si>
  <si>
    <t>00135311</t>
  </si>
  <si>
    <t>NC14509_x000D_</t>
  </si>
  <si>
    <t>134777</t>
  </si>
  <si>
    <t>A054B1393857140</t>
  </si>
  <si>
    <t>A054B1393852353</t>
  </si>
  <si>
    <t>A054B1393847865</t>
  </si>
  <si>
    <t>001315</t>
  </si>
  <si>
    <t>A014358</t>
  </si>
  <si>
    <t>A014375</t>
  </si>
  <si>
    <t>A014338</t>
  </si>
  <si>
    <t>A014324</t>
  </si>
  <si>
    <t>A014292</t>
  </si>
  <si>
    <t>BODEGON BON MARCHE, C.A FAC 47  -  91</t>
  </si>
  <si>
    <t>CARBONERIA LA GRAN ISLEÑA 2000, C.A FAC 0000069024  -  80</t>
  </si>
  <si>
    <t>CENTRAL DE LICORES UNIDOS DE VENEZUELA C.A FAC 00265318  -  86</t>
  </si>
  <si>
    <t>PASTAS CAPRI, C.A. FAC 00270891  -  105</t>
  </si>
  <si>
    <t>FC</t>
  </si>
  <si>
    <t>47</t>
  </si>
  <si>
    <t>0000069024</t>
  </si>
  <si>
    <t>00265318</t>
  </si>
  <si>
    <t>00270891</t>
  </si>
  <si>
    <t>DV</t>
  </si>
  <si>
    <t>00011-05</t>
  </si>
  <si>
    <t xml:space="preserve"> 09-07</t>
  </si>
  <si>
    <t>PLUMROSE LATINOAMERICANA C.A. L1180441163 L120451372</t>
  </si>
  <si>
    <t>PLUMROSE LATINOAMERICANA C.A. 2445 L120451372 L1180441163</t>
  </si>
  <si>
    <t>DISTRIBUCIONES ISVAN 2018, C.A 11787 12/2</t>
  </si>
  <si>
    <t>DISTRIBUCIONES DIPROCHER, C.A A500187671 12/4</t>
  </si>
  <si>
    <t>DISTRIBUCIONES DIPROCHER, C.A A500187672 12/5          A500187671</t>
  </si>
  <si>
    <t>DISTRIBUCIONES DIPROCHER, C.A 2876 A500187672  Y A500187671</t>
  </si>
  <si>
    <t>DISTRIBUCIONES DIPROCHER, C.A 2874 A500187672  Y A500187671</t>
  </si>
  <si>
    <t>DISTRIBUCIONES DIPROCHER, C.A  A500187672  Y A500187671</t>
  </si>
  <si>
    <t>DISTRIBUIDORA DAMASCUS, C.A. 3040 003429</t>
  </si>
  <si>
    <t>DISTRIBUIDORA DE LACTEOS LA COSTA J.E.B. C.A 345774 12/9</t>
  </si>
  <si>
    <t xml:space="preserve"> 11-05</t>
  </si>
  <si>
    <t>CENTRO DE DISTRIBUCIONES FRANCIS, C.A. NC197986 A206037</t>
  </si>
  <si>
    <t>CENTRO DE DISTRIBUCIONES FRANCIS, C.A. NC197991 A206037</t>
  </si>
  <si>
    <t>JOSE GREGORIO PALMA ASCANIO 094 12/13</t>
  </si>
  <si>
    <t>COMERCIALIZADORA EL VERDUGO, C.A. 127760 12/14</t>
  </si>
  <si>
    <t>COMERCIALIZADORA EL VERDUGO, C.A. 128109 12/15</t>
  </si>
  <si>
    <t>DISTRIBUCIONES DIPROCHER, C.A 3304 A500188619   A500188620</t>
  </si>
  <si>
    <t>DISTRIBUCIONES DIPROCHER, C.A 3302 A500188619   A500188620</t>
  </si>
  <si>
    <t>DISTRIBUCIONES DIPROCHER, C.A 3302A500188619   A500188620</t>
  </si>
  <si>
    <t>ALIMENTOS PRODALVA, C.A 134777 12/19</t>
  </si>
  <si>
    <t>ALIMENTOS PRODALVA, C.A NC14509_x000D_134777  12/24</t>
  </si>
  <si>
    <t>ALIMENTOS PRODALVA, C.A 3366 134777 12/19</t>
  </si>
  <si>
    <t>JOSE GREGORIO PALMA ASCANIO 095 12/20</t>
  </si>
  <si>
    <t>MATADERO MAELLA, C.A. 166738 12/21</t>
  </si>
  <si>
    <t>DISTRIBUIDORA DE LACTEOS LA COSTA J.E.B. C.A 346256 12/22</t>
  </si>
  <si>
    <t>DISTRIBUIDORA DE LACTEOS LA COSTA J.E.B. C.A 3074 345774 12/9</t>
  </si>
  <si>
    <t>DISTRIBUIDORA DE LACTEOS LA COSTA J.E.B. C.A 346384 12/28</t>
  </si>
  <si>
    <t>LACTEOS Y VIVERES LANZA, C.A. A0027644 12/23</t>
  </si>
  <si>
    <t xml:space="preserve"> 11/05</t>
  </si>
  <si>
    <t>PASTAS CAPRI, C.A. 00270534 12/25</t>
  </si>
  <si>
    <t>PASTAS CAPRI, C.A. 271444 12/62       12/25</t>
  </si>
  <si>
    <t>PASTAS CAPRI, C.A. 2646 00270534 12/25</t>
  </si>
  <si>
    <t>PASTAS CAPRI, C.A. S/S 00270534</t>
  </si>
  <si>
    <t>ALIMENTOS PRODALVA, C.A 00135311 12/26</t>
  </si>
  <si>
    <t xml:space="preserve">ALIMENTOS PRODALVA, C.A NC-1461112/34_x000D_      00135311    </t>
  </si>
  <si>
    <t>CENTRO DE DISTRIBUCIONES FRANCIS, C.A. A207572 12/32</t>
  </si>
  <si>
    <t>CENTRO DE DISTRIBUCIONES FRANCIS, C.A. 3424 12/32</t>
  </si>
  <si>
    <t>CENTRO DE DISTRIBUCIONES FRANCIS, C.A. 106429 12/32</t>
  </si>
  <si>
    <t>CENTRO DE DISTRIBUCIONES FRANCIS, C.A. B198285       12/32</t>
  </si>
  <si>
    <t>DISTRIBUIDORA DE LACTEOS LA COSTA J.E.B. C.A 00346506 12/36</t>
  </si>
  <si>
    <t>ALIMENTOS PRODALVA, C.A 135956 12/37</t>
  </si>
  <si>
    <t>LACTEOS Y VIVERES LANZA, C.A. A0027791 12/38</t>
  </si>
  <si>
    <t>LACTEOS Y VIVERES LANZA, C.A. 3585 12/38</t>
  </si>
  <si>
    <t>DISTRIBUIDORA BIGOTT, C.A. C-220021369 12/39</t>
  </si>
  <si>
    <t>DISTRIBUIDORA BIGOTT, C.A. 3572 12/39</t>
  </si>
  <si>
    <t>C.A. SUCESORA DE JOSE PUIG &amp; CIA 1431349 12/40</t>
  </si>
  <si>
    <t>C.A. SUCESORA DE JOSE PUIG &amp; CIA NC614202      12/40    12/66</t>
  </si>
  <si>
    <t>C.A. SUCESORA DE JOSE PUIG &amp; CIA 3567 1431349 12/40</t>
  </si>
  <si>
    <t>MATADERO MAELLA, C.A. 167005 12/41</t>
  </si>
  <si>
    <t>MATADERO MAELLA, C.A. 3573 12/41 167005</t>
  </si>
  <si>
    <t>MATADERO MAELLA, C.A. 2977 12/109 167005</t>
  </si>
  <si>
    <t>AGRICOLA  CAMBANA, C.A. A014292 12/42</t>
  </si>
  <si>
    <t>AGRICOLA  CAMBANA, C.A. 3568 12/42</t>
  </si>
  <si>
    <t>ALIMENTOS POLAR COMERCIAL, C.A. A054B1393847865 12/43</t>
  </si>
  <si>
    <t>ALIMENTOS POLAR COMERCIAL, C.A. 3559 A054B1393847865 12/43</t>
  </si>
  <si>
    <t>VELASQUEZ SALAZAR, EDGAR ALEJANDRO 000109 12/44</t>
  </si>
  <si>
    <t>DISTRIBUIDORA GASEOSA SAN DIEGO, C.A. 1000157703 12/46</t>
  </si>
  <si>
    <t>QUESERA Y CHARCUTERIA CAMILA C.A 16041 12/46</t>
  </si>
  <si>
    <t>DISTRIBUIDORA YASDIER, C.A 17385 12/47</t>
  </si>
  <si>
    <t>CENTRO DE DISTRIBUCIONES FRANCIS, C.A. A207878 12/48</t>
  </si>
  <si>
    <t>INVERSIONES TORREFACCION DEL CAFE C.A M03922  12/50</t>
  </si>
  <si>
    <t>INVERSIONES TORREFACCION DEL CAFE C.A M03943  12/51</t>
  </si>
  <si>
    <t>PEPSI-COLA VENEZUELA, C.A V0673540004202 12/52</t>
  </si>
  <si>
    <t>PEPSI-COLA VENEZUELA, C.A V0673540004203 12/53</t>
  </si>
  <si>
    <t>PRANDO, JOSE ANTONIO 059 12/55</t>
  </si>
  <si>
    <t>ALIMENTOS PRODALVA, C.A 199 12/56</t>
  </si>
  <si>
    <t>ALIMENTOS PRODALVA, C.A 200 12/57</t>
  </si>
  <si>
    <t>ALIMENTOS PRODALVA, C.A 202 12/58</t>
  </si>
  <si>
    <t>ALIMENTOS PRODALVA, C.A 105604 12/58</t>
  </si>
  <si>
    <t>AGRICOLA  CAMBANA, C.A. A014324 12/59</t>
  </si>
  <si>
    <t>ALIMENTOS PRODALVA, C.A 00136464 12/60</t>
  </si>
  <si>
    <t>DISTRIBUIDORA DE QUESOS DOMINGUEZ 017231 12/61</t>
  </si>
  <si>
    <t>DISTRIBUIDORA DE LACTEOS LA COSTA J.E.B. C.A 346694 12/63</t>
  </si>
  <si>
    <t>DISTRIBUIDORA DE LACTEOS LA COSTA J.E.B. C.A 346710 12/63     12/68</t>
  </si>
  <si>
    <t>DISTRIBUIDORA BIGOTT, C.A. C220021648 12/64</t>
  </si>
  <si>
    <t>CORPORACION Y DISTRIBUIDORES DE LICORES CORDILISCA, C.A. 0023427 12/67</t>
  </si>
  <si>
    <t>ALIMENTOS POLAR COMERCIAL, C.A. A054B1393852353 12/69</t>
  </si>
  <si>
    <t>CENTRO DE DISTRIBUCIONES FRANCIS, C.A. A208213 12/70</t>
  </si>
  <si>
    <t>CENTRO DE DISTRIBUCIONES FRANCIS, C.A. A208213 12/70 y 12/70</t>
  </si>
  <si>
    <t>AGRICOLA  CAMBANA, C.A. A014338 12/73</t>
  </si>
  <si>
    <t>PRANDO, JOSE ANTONIO 00000060 12/72</t>
  </si>
  <si>
    <t>DISTRIBUIDORA JHEANDAN C.A 10984 12/73</t>
  </si>
  <si>
    <t>MATADERO MAELLA, C.A. 167202 12/74</t>
  </si>
  <si>
    <t>PEPSI-COLA VENEZUELA, C.A V0673540004661 12/75</t>
  </si>
  <si>
    <t>DISTRIBUIDORA JHEANDAN C.A 10982 12/77</t>
  </si>
  <si>
    <t>IBERO AMERICANA LICORES, C.A 464162 12/78</t>
  </si>
  <si>
    <t>cp</t>
  </si>
  <si>
    <t>LACTEOS Y VIVERES LANZA, C.A. A0027906 12/79</t>
  </si>
  <si>
    <t>ALEJANDRO IGNACIO GARCIA MUÑOZ 001315 12/81</t>
  </si>
  <si>
    <t>ALIMENTOS PRODALVA, C.A 00136919 12/82</t>
  </si>
  <si>
    <t>DISTRIBUIDORA DE QUESOS DOMINGUEZ 017245 12/83</t>
  </si>
  <si>
    <t>DISTRIBUIDORA JHEANDAN C.A 10988 12/84</t>
  </si>
  <si>
    <t>QUESOLANDIA  S.A 1101500050924 12/85</t>
  </si>
  <si>
    <t>CARNICOS LOS TEQUES, C.A. 8154 12/86</t>
  </si>
  <si>
    <t>AGRICOLA  CAMBANA, C.A. A014358 12/87</t>
  </si>
  <si>
    <t>DISTRIBUIDORA BIGOTT, C.A. C-220021892 12/88</t>
  </si>
  <si>
    <t>MATADERO MAELLA, C.A. 167280 12/89</t>
  </si>
  <si>
    <t>ALIMENTOS POLAR COMERCIAL, C.A. A054B1393857140 12/90</t>
  </si>
  <si>
    <t>DISTRIBUIDORA GASEOSA SAN DIEGO, C.A. 1000158381 12/92</t>
  </si>
  <si>
    <t>DISTRIBUIDORA DE LACTEOS LA COSTA J.E.B. C.A 346862 12/93</t>
  </si>
  <si>
    <t>CENTRO DE DISTRIBUCIONES FRANCIS, C.A. A208634 12/94</t>
  </si>
  <si>
    <t>PEPSI-COLA VENEZUELA, C.A V0673540005062 12/95</t>
  </si>
  <si>
    <t>PEPSI-COLA VENEZUELA, C.A V0673540005307 12/95</t>
  </si>
  <si>
    <t>PEPSI-COLA VENEZUELA, C.A 3822 12/107 12/95</t>
  </si>
  <si>
    <t>PEPSI-COLA VENEZUELA, C.A 3820 12/95</t>
  </si>
  <si>
    <t>PRANDO, JOSE ANTONIO 061 12/97</t>
  </si>
  <si>
    <t>ALIMENTOS PRODALVA, C.A 137268 12/98</t>
  </si>
  <si>
    <t>CONSORCIO OLEAGINOSO PORTUGUESA, S.A 1800136157 12/99</t>
  </si>
  <si>
    <t>AGRICOLA  CAMBANA, C.A. A014375 12/101</t>
  </si>
  <si>
    <t>CENTRO DE DISTRIBUCIONES FRANCIS, C.A. A208824 12/102</t>
  </si>
  <si>
    <t>CENTRO DE DISTRIBUCIONES FRANCIS, C.A. NC-198544 12/102 12/111</t>
  </si>
  <si>
    <t>DISTRIBUIDORA DE QUESOS DOMINGUEZ 017265 12/103</t>
  </si>
  <si>
    <t>MATADERO MAELLA, C.A. 167417 12/104</t>
  </si>
  <si>
    <t>MATADERO MAELLA, C.A. NC-00072801 12/110   12/104</t>
  </si>
  <si>
    <t>DISTRIBUIDORA YASDIER, C.A 17424   12/105</t>
  </si>
  <si>
    <t>DISTRIBUIDORA BIGOTT, C.A. C-220022116   12/106</t>
  </si>
  <si>
    <t>ALIMENTOS PRODALVA, C.A 00000189  12/31</t>
  </si>
  <si>
    <t>ALIMENTOS PRODALVA, C.A 136464 12/98</t>
  </si>
  <si>
    <t>ND</t>
  </si>
  <si>
    <t>DISTRIBUCIONES DIPROCHER, C.A A500188619 12/16</t>
  </si>
  <si>
    <t>DISTRIBUCIONES DIPROCHER, C.A A500188620 12/17   12/16</t>
  </si>
  <si>
    <t xml:space="preserve">NC </t>
  </si>
  <si>
    <t>PROVEEDORES</t>
  </si>
  <si>
    <t>00012-06</t>
  </si>
  <si>
    <t>ALFONZO RIVAS FAC 20116755 EXPRESS</t>
  </si>
  <si>
    <t>RENOVACION PERMISO SANITARIO</t>
  </si>
  <si>
    <t>PRESTAMO EXPRESS/DISTRIBUIDORES FABRICA DE PAPEL MARACAY</t>
  </si>
  <si>
    <t>JOSE MENDEZ /FRUTERIA</t>
  </si>
  <si>
    <t>PRESTAMO EXPRESS/AGROPECUARIA BURLERO</t>
  </si>
  <si>
    <t>PRESTAMO MODELO/EL TUNAL FAC 0193756</t>
  </si>
  <si>
    <t>abono factura tunal 193756 modelo</t>
  </si>
  <si>
    <t>PRESTAMO EXPRESS/INTERNACIONAL DE DESARROLLO</t>
  </si>
  <si>
    <t>PRESTAMO EXPRESS/NESTLE FAC 29646</t>
  </si>
  <si>
    <t>PRESTAMO EXQUI/CORDILISCA</t>
  </si>
  <si>
    <t>PRESTAMO MODELO/CORDILISCA</t>
  </si>
  <si>
    <t>PRESTAMO EXPRESS/PRODALVA FAC 136463</t>
  </si>
  <si>
    <t>PRESTAMO EXPRESS/CAPRI</t>
  </si>
  <si>
    <t>JOSE PALMA/ FRUTERIA</t>
  </si>
  <si>
    <t>PRESTAMO EXQUI/ISVAN</t>
  </si>
  <si>
    <t>PRESTAMO EXPRESS/SAMUEL GAINZA</t>
  </si>
  <si>
    <t>YORMAN MARIN /FRUTERIA</t>
  </si>
  <si>
    <t>PRESTAMO EXPRESS/CARNICOS</t>
  </si>
  <si>
    <t>HENRY ARCILA/FRUTERIA</t>
  </si>
  <si>
    <t>MAIKEL FAJARDO/FRUTERIA</t>
  </si>
  <si>
    <t>EL TUNAL FAC 194482 modelo</t>
  </si>
  <si>
    <t>PRESRTAMO EXPRESS/VIVERES LANZA</t>
  </si>
  <si>
    <t>YENDRY AVENDAÑO/FRUTERIA</t>
  </si>
  <si>
    <t>PRESTAMO EXPRESS/INVER TORREFACCION  FACM04230</t>
  </si>
  <si>
    <t>YORMAN MARIN/FRUTERIA</t>
  </si>
  <si>
    <t>FRANKLIN RANGEL/CONTABILIDAD AVANCE</t>
  </si>
  <si>
    <t>PRESTAMO MODELO/BONO PEREZ ZICRE</t>
  </si>
  <si>
    <t>P/R FRUTERIS, ANTICIPOS Y GASTOS 12-2020</t>
  </si>
  <si>
    <t>OCT CXC MODELO</t>
  </si>
  <si>
    <t>GT</t>
  </si>
  <si>
    <t>CC</t>
  </si>
  <si>
    <t>PRESTAMO HIPER MODELO TUNAL</t>
  </si>
  <si>
    <t>JHEANDAN FACT 10977</t>
  </si>
  <si>
    <t>CAMBANA FACT 14276</t>
  </si>
  <si>
    <t>DISTRIBUIDORA GLOBAL CLEAN 2307 FACT 140</t>
  </si>
  <si>
    <t>PEPSI FACT 3540003816</t>
  </si>
  <si>
    <t xml:space="preserve">PLUMROSE EXQUISITECES PRESTAMO </t>
  </si>
  <si>
    <t>HENRY ARCILA FRUTERIA</t>
  </si>
  <si>
    <t>JOSE GONZALEZ FRUTERIA</t>
  </si>
  <si>
    <t xml:space="preserve">ROBERTO GONCALVES FRUTERIA </t>
  </si>
  <si>
    <t>DISTRIBUIDORA LOS HERMANOS VEGAS FRUTERIA</t>
  </si>
  <si>
    <t>FRANCIS SAN ANTONIO PRESTAMO</t>
  </si>
  <si>
    <t>ALY PALMA FRUTERIA</t>
  </si>
  <si>
    <t>CARLOS ADRIONZA FRUTERIA</t>
  </si>
  <si>
    <t>MIGUEL ALVAREZ CONTRATISTA DE MODELO</t>
  </si>
  <si>
    <t>POLAR CARRIZAL FACT 1393863907</t>
  </si>
  <si>
    <t>SUPER MERCADO PORTSYRVEN 2019 EXQUISITECES FACT 54</t>
  </si>
  <si>
    <t xml:space="preserve">DISTRIBUIDORA JHEANDAN C.A 11.106 11.106 10977                                  </t>
  </si>
  <si>
    <t>AGRICOLA  CAMBANA, C.A. FAC A014276  -  107</t>
  </si>
  <si>
    <t xml:space="preserve">PEPSI-COLA VENEZUELA, C.A 11.108 11.108 V0673540003816                          </t>
  </si>
  <si>
    <t>P/R PG DE PROVEEDORES 12-2020</t>
  </si>
  <si>
    <t>Fecha: 29/03/2021 Hora: 09:16:45 am</t>
  </si>
  <si>
    <t>J-41323222-7</t>
  </si>
  <si>
    <t>Mayor analítico</t>
  </si>
  <si>
    <t>Código de cuenta desde: 1112001 hasta: 1112001</t>
  </si>
  <si>
    <t>Fecha del asiento desde: 01/12/2020 hasta: 31/12/2020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</si>
  <si>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</si>
  <si>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</si>
  <si>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</si>
  <si>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</si>
  <si>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</si>
  <si>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</si>
  <si>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</si>
  <si>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</si>
  <si>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</si>
  <si>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</si>
  <si>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>Anterior:</t>
  </si>
  <si>
    <t>31</t>
  </si>
  <si>
    <t>0002</t>
  </si>
  <si>
    <t xml:space="preserve">COMISIONES BANCARIAS                                                            </t>
  </si>
  <si>
    <t>0003</t>
  </si>
  <si>
    <t xml:space="preserve">INGRESOS PROVINCIAL TD Y TC                                                     </t>
  </si>
  <si>
    <t>0012</t>
  </si>
  <si>
    <t xml:space="preserve">3634      </t>
  </si>
  <si>
    <t xml:space="preserve">PNCASH-PAGO A PRO. NOMINAS Y DOMICIL.                                           </t>
  </si>
  <si>
    <t>0013</t>
  </si>
  <si>
    <t xml:space="preserve">3636      </t>
  </si>
  <si>
    <t>0014</t>
  </si>
  <si>
    <t xml:space="preserve">3637      </t>
  </si>
  <si>
    <t>0015</t>
  </si>
  <si>
    <t xml:space="preserve">3682      </t>
  </si>
  <si>
    <t xml:space="preserve">V010476930PNCPOB 0000021  . AUTOMATICO TRANSF.                                  </t>
  </si>
  <si>
    <t>0016</t>
  </si>
  <si>
    <t xml:space="preserve">3684      </t>
  </si>
  <si>
    <t xml:space="preserve">V027513840PNCPOB 0000002  . AUTOMATICO TRANSF.                                  </t>
  </si>
  <si>
    <t>0017</t>
  </si>
  <si>
    <t xml:space="preserve">3686      </t>
  </si>
  <si>
    <t xml:space="preserve">V025386531PNCPOB 0000004  . AUTOMATICO TRANSF.                                  </t>
  </si>
  <si>
    <t>0018</t>
  </si>
  <si>
    <t xml:space="preserve">3688      </t>
  </si>
  <si>
    <t xml:space="preserve">V014197211PNCPOB 0000005  . AUTOMATICO TRANSF.                                  </t>
  </si>
  <si>
    <t>0019</t>
  </si>
  <si>
    <t xml:space="preserve">3690      </t>
  </si>
  <si>
    <t xml:space="preserve">V012416463PNCPOB 0000006                                                        </t>
  </si>
  <si>
    <t>0020</t>
  </si>
  <si>
    <t xml:space="preserve">3692      </t>
  </si>
  <si>
    <t xml:space="preserve">V016146612PNCPOB 0000007  . AUTOMATICO TRANSF.                                  </t>
  </si>
  <si>
    <t>0021</t>
  </si>
  <si>
    <t xml:space="preserve">3694      </t>
  </si>
  <si>
    <t xml:space="preserve">V017980527PNCPOB 0000008  . AUTOMATICO TRANSF.                                  </t>
  </si>
  <si>
    <t>0022</t>
  </si>
  <si>
    <t xml:space="preserve">3696      </t>
  </si>
  <si>
    <t xml:space="preserve">V028148712PNCPOB 0000009  . AUTOMATICO TRANSF.                                  </t>
  </si>
  <si>
    <t>0023</t>
  </si>
  <si>
    <t xml:space="preserve">3698      </t>
  </si>
  <si>
    <t xml:space="preserve">V027597553PNCPOB 0000010  . AUTOMATICO TRANSF.                                  </t>
  </si>
  <si>
    <t>0024</t>
  </si>
  <si>
    <t xml:space="preserve">3700      </t>
  </si>
  <si>
    <t xml:space="preserve">V020115361PNCPOB 0000011  . AUTOMATICO TRANSF.                                  </t>
  </si>
  <si>
    <t>0025</t>
  </si>
  <si>
    <t xml:space="preserve">3702      </t>
  </si>
  <si>
    <t xml:space="preserve">V014047606PNCPOB 0000012  . AUTOMATICO TRANSF.                                  </t>
  </si>
  <si>
    <t>0026</t>
  </si>
  <si>
    <t xml:space="preserve">3704      </t>
  </si>
  <si>
    <t xml:space="preserve">V019310866PNCPOB 0000013  . AUTOMATICO TRANSF.                                  </t>
  </si>
  <si>
    <t>0027</t>
  </si>
  <si>
    <t xml:space="preserve">3706      </t>
  </si>
  <si>
    <t xml:space="preserve">V015913938PNCPOB 0000015  . AUTOMATICO TRANSF.                                  </t>
  </si>
  <si>
    <t>0028</t>
  </si>
  <si>
    <t xml:space="preserve">3708      </t>
  </si>
  <si>
    <t xml:space="preserve">V017744743PNCPOB 0000016  . AUTOMATICO TRANSF.                                  </t>
  </si>
  <si>
    <t>0029</t>
  </si>
  <si>
    <t xml:space="preserve">3710      </t>
  </si>
  <si>
    <t xml:space="preserve">V011819292PNCPOB 0000017  . AUTOMATICO TRANSF.                                  </t>
  </si>
  <si>
    <t>0030</t>
  </si>
  <si>
    <t xml:space="preserve">3712      </t>
  </si>
  <si>
    <t xml:space="preserve">V015293852PNCPOB 0000018  . AUTOMATICO TRANSF.                                  </t>
  </si>
  <si>
    <t>0031</t>
  </si>
  <si>
    <t xml:space="preserve">3714      </t>
  </si>
  <si>
    <t xml:space="preserve">V019388450PNCPOB 0000019  . AUTOMATICO TRANSF.                                  </t>
  </si>
  <si>
    <t>0034</t>
  </si>
  <si>
    <t xml:space="preserve">3638      </t>
  </si>
  <si>
    <t>0035</t>
  </si>
  <si>
    <t xml:space="preserve">3640      </t>
  </si>
  <si>
    <t>0036</t>
  </si>
  <si>
    <t xml:space="preserve">3641      </t>
  </si>
  <si>
    <t>0037</t>
  </si>
  <si>
    <t xml:space="preserve">3648      </t>
  </si>
  <si>
    <t>0038</t>
  </si>
  <si>
    <t xml:space="preserve">3650      </t>
  </si>
  <si>
    <t>0039</t>
  </si>
  <si>
    <t xml:space="preserve">3652      </t>
  </si>
  <si>
    <t>0040</t>
  </si>
  <si>
    <t xml:space="preserve">3654      </t>
  </si>
  <si>
    <t>0041</t>
  </si>
  <si>
    <t xml:space="preserve">3656      </t>
  </si>
  <si>
    <t xml:space="preserve">V012416463PNCPOB 0000006  . AUTOMATICO TRANSF.                                  </t>
  </si>
  <si>
    <t>0042</t>
  </si>
  <si>
    <t xml:space="preserve">3658      </t>
  </si>
  <si>
    <t>0043</t>
  </si>
  <si>
    <t xml:space="preserve">3660      </t>
  </si>
  <si>
    <t>0044</t>
  </si>
  <si>
    <t xml:space="preserve">3662      </t>
  </si>
  <si>
    <t>0045</t>
  </si>
  <si>
    <t xml:space="preserve">3664      </t>
  </si>
  <si>
    <t>0046</t>
  </si>
  <si>
    <t xml:space="preserve">3666      </t>
  </si>
  <si>
    <t>0047</t>
  </si>
  <si>
    <t xml:space="preserve">3668      </t>
  </si>
  <si>
    <t>0048</t>
  </si>
  <si>
    <t xml:space="preserve">3670      </t>
  </si>
  <si>
    <t>0049</t>
  </si>
  <si>
    <t xml:space="preserve">3672      </t>
  </si>
  <si>
    <t>0050</t>
  </si>
  <si>
    <t xml:space="preserve">3674      </t>
  </si>
  <si>
    <t>0051</t>
  </si>
  <si>
    <t xml:space="preserve">3676      </t>
  </si>
  <si>
    <t>0052</t>
  </si>
  <si>
    <t xml:space="preserve">3678      </t>
  </si>
  <si>
    <t>0053</t>
  </si>
  <si>
    <t xml:space="preserve">3680      </t>
  </si>
  <si>
    <t>0054</t>
  </si>
  <si>
    <t xml:space="preserve">3727      </t>
  </si>
  <si>
    <t>0064</t>
  </si>
  <si>
    <t xml:space="preserve">3826      </t>
  </si>
  <si>
    <t>0065</t>
  </si>
  <si>
    <t xml:space="preserve">3827      </t>
  </si>
  <si>
    <t>0066</t>
  </si>
  <si>
    <t xml:space="preserve">3829      </t>
  </si>
  <si>
    <t>0067</t>
  </si>
  <si>
    <t xml:space="preserve">3868      </t>
  </si>
  <si>
    <t>0068</t>
  </si>
  <si>
    <t xml:space="preserve">3870      </t>
  </si>
  <si>
    <t>0069</t>
  </si>
  <si>
    <t xml:space="preserve">3872      </t>
  </si>
  <si>
    <t>0070</t>
  </si>
  <si>
    <t xml:space="preserve">3874      </t>
  </si>
  <si>
    <t>0071</t>
  </si>
  <si>
    <t xml:space="preserve">3876      </t>
  </si>
  <si>
    <t>0072</t>
  </si>
  <si>
    <t xml:space="preserve">3878      </t>
  </si>
  <si>
    <t>0073</t>
  </si>
  <si>
    <t xml:space="preserve">3880      </t>
  </si>
  <si>
    <t>0074</t>
  </si>
  <si>
    <t xml:space="preserve">3882      </t>
  </si>
  <si>
    <t>0075</t>
  </si>
  <si>
    <t xml:space="preserve">3884      </t>
  </si>
  <si>
    <t xml:space="preserve">V010476930PNCPOB 0000011  . AUTOMATICO TRANSF.                                  </t>
  </si>
  <si>
    <t>0076</t>
  </si>
  <si>
    <t xml:space="preserve">3886      </t>
  </si>
  <si>
    <t>0077</t>
  </si>
  <si>
    <t xml:space="preserve">3888      </t>
  </si>
  <si>
    <t>0078</t>
  </si>
  <si>
    <t xml:space="preserve">3890      </t>
  </si>
  <si>
    <t>0079</t>
  </si>
  <si>
    <t xml:space="preserve">3892      </t>
  </si>
  <si>
    <t>0080</t>
  </si>
  <si>
    <t xml:space="preserve">3894      </t>
  </si>
  <si>
    <t>0081</t>
  </si>
  <si>
    <t xml:space="preserve">3896      </t>
  </si>
  <si>
    <t>0084</t>
  </si>
  <si>
    <t xml:space="preserve">3832      </t>
  </si>
  <si>
    <t>0085</t>
  </si>
  <si>
    <t xml:space="preserve">3850      </t>
  </si>
  <si>
    <t>0086</t>
  </si>
  <si>
    <t xml:space="preserve">3846      </t>
  </si>
  <si>
    <t>0087</t>
  </si>
  <si>
    <t xml:space="preserve">3862      </t>
  </si>
  <si>
    <t>0088</t>
  </si>
  <si>
    <t xml:space="preserve">3852      </t>
  </si>
  <si>
    <t>0089</t>
  </si>
  <si>
    <t xml:space="preserve">3831      </t>
  </si>
  <si>
    <t>0090</t>
  </si>
  <si>
    <t xml:space="preserve">3838      </t>
  </si>
  <si>
    <t>0091</t>
  </si>
  <si>
    <t xml:space="preserve">3844      </t>
  </si>
  <si>
    <t>0092</t>
  </si>
  <si>
    <t xml:space="preserve">3840      </t>
  </si>
  <si>
    <t>0093</t>
  </si>
  <si>
    <t xml:space="preserve">3842      </t>
  </si>
  <si>
    <t>0094</t>
  </si>
  <si>
    <t xml:space="preserve">3830      </t>
  </si>
  <si>
    <t>0095</t>
  </si>
  <si>
    <t xml:space="preserve">3854      </t>
  </si>
  <si>
    <t>0096</t>
  </si>
  <si>
    <t xml:space="preserve">3856      </t>
  </si>
  <si>
    <t>0097</t>
  </si>
  <si>
    <t xml:space="preserve">3858      </t>
  </si>
  <si>
    <t>0098</t>
  </si>
  <si>
    <t xml:space="preserve">3833      </t>
  </si>
  <si>
    <t>0099</t>
  </si>
  <si>
    <t xml:space="preserve">3860      </t>
  </si>
  <si>
    <t>0100</t>
  </si>
  <si>
    <t xml:space="preserve">3866      </t>
  </si>
  <si>
    <t>0101</t>
  </si>
  <si>
    <t xml:space="preserve">3848      </t>
  </si>
  <si>
    <t>0102</t>
  </si>
  <si>
    <t xml:space="preserve">3864      </t>
  </si>
  <si>
    <t>0103</t>
  </si>
  <si>
    <t xml:space="preserve">3828      </t>
  </si>
  <si>
    <t>0110</t>
  </si>
  <si>
    <t xml:space="preserve">3577      </t>
  </si>
  <si>
    <t xml:space="preserve">V008984193PNCPOB 0000001  . AUTOMATICO TRANSF.                                  </t>
  </si>
  <si>
    <t xml:space="preserve">2646      </t>
  </si>
  <si>
    <t xml:space="preserve">PASTAS CAPRI, C.A. 2646 00270534 12/25                                          </t>
  </si>
  <si>
    <t xml:space="preserve">3520      </t>
  </si>
  <si>
    <t xml:space="preserve">CENTRAL DE LICORES UNIDOS DE VENEZUELA C.A FAC 00265318  -  86                  </t>
  </si>
  <si>
    <t xml:space="preserve">3523      </t>
  </si>
  <si>
    <t xml:space="preserve">ALIMENTOS PRODALVA, C.A 00135311 12/26                                          </t>
  </si>
  <si>
    <t xml:space="preserve">3538      </t>
  </si>
  <si>
    <t xml:space="preserve">BODEGON BON MARCHE, C.A FAC 47  -  91                                           </t>
  </si>
  <si>
    <t xml:space="preserve">3540      </t>
  </si>
  <si>
    <t xml:space="preserve">PASTAS CAPRI, C.A. FAC 00270891  -  105                                         </t>
  </si>
  <si>
    <t xml:space="preserve">3542      </t>
  </si>
  <si>
    <t xml:space="preserve">DISTRIBUIDORA DE LACTEOS LA COSTA J.E.B. C.A 346384 12/28                       </t>
  </si>
  <si>
    <t xml:space="preserve">3544      </t>
  </si>
  <si>
    <t xml:space="preserve">DISTRIBUIDORA DE LACTEOS LA COSTA J.E.B. C.A 346256 12/22                       </t>
  </si>
  <si>
    <t xml:space="preserve">3546      </t>
  </si>
  <si>
    <t xml:space="preserve">CARBONERIA LA GRAN ISLEÑA 2000, C.A FAC 0000069024  -  80                       </t>
  </si>
  <si>
    <t xml:space="preserve">3548      </t>
  </si>
  <si>
    <t xml:space="preserve">3551      </t>
  </si>
  <si>
    <t xml:space="preserve">3559      </t>
  </si>
  <si>
    <t xml:space="preserve">ALIMENTOS POLAR COMERCIAL, C.A. 3559 A054B1393847865 12/43                      </t>
  </si>
  <si>
    <t xml:space="preserve">3567      </t>
  </si>
  <si>
    <t xml:space="preserve">C.A. SUCESORA DE JOSE PUIG &amp; CIA 3567 1431349 12/40                             </t>
  </si>
  <si>
    <t xml:space="preserve">3568      </t>
  </si>
  <si>
    <t xml:space="preserve">AGRICOLA  CAMBANA, C.A. 3568 12/42                                              </t>
  </si>
  <si>
    <t>0055</t>
  </si>
  <si>
    <t xml:space="preserve">3572      </t>
  </si>
  <si>
    <t xml:space="preserve">DISTRIBUIDORA BIGOTT, C.A. 3572 12/39                                           </t>
  </si>
  <si>
    <t>0056</t>
  </si>
  <si>
    <t xml:space="preserve">3573      </t>
  </si>
  <si>
    <t xml:space="preserve">MATADERO MAELLA, C.A. 3573 12/41 167005                                         </t>
  </si>
  <si>
    <t>0057</t>
  </si>
  <si>
    <t xml:space="preserve">3579      </t>
  </si>
  <si>
    <t xml:space="preserve">QUESERA Y CHARCUTERIA CAMILA C.A 16041 12/46                                    </t>
  </si>
  <si>
    <t>0060</t>
  </si>
  <si>
    <t xml:space="preserve">3583      </t>
  </si>
  <si>
    <t xml:space="preserve">ALIMENTOS PRODALVA, C.A 135956 12/37                                            </t>
  </si>
  <si>
    <t>0061</t>
  </si>
  <si>
    <t xml:space="preserve">3585      </t>
  </si>
  <si>
    <t xml:space="preserve">LACTEOS Y VIVERES LANZA, C.A. 3585 12/38                                        </t>
  </si>
  <si>
    <t>0063</t>
  </si>
  <si>
    <t xml:space="preserve">3587      </t>
  </si>
  <si>
    <t xml:space="preserve">DISTRIBUIDORA YASDIER, C.A 3587                                                 </t>
  </si>
  <si>
    <t xml:space="preserve">3589      </t>
  </si>
  <si>
    <t xml:space="preserve">DISTRIBUIDORA GASEOSA SAN DIEGO, C.A. 1000157703 12/46                          </t>
  </si>
  <si>
    <t xml:space="preserve">3593      </t>
  </si>
  <si>
    <t xml:space="preserve">FABRICA DE PASTAS ALLEGRI, C.A 3593                                             </t>
  </si>
  <si>
    <t xml:space="preserve">3597      </t>
  </si>
  <si>
    <t xml:space="preserve">DISTRIBUIDORA DE QUESOS DOMINGUEZ 017231 12/61                                  </t>
  </si>
  <si>
    <t xml:space="preserve">3606      </t>
  </si>
  <si>
    <t xml:space="preserve">ALIMENTOS POLAR COMERCIAL, C.A. A054B1393852353 12/69                           </t>
  </si>
  <si>
    <t xml:space="preserve">3610      </t>
  </si>
  <si>
    <t xml:space="preserve">DISTRIBUIDORA DE LACTEOS LA COSTA J.E.B. C.A 3610                               </t>
  </si>
  <si>
    <t xml:space="preserve">3612      </t>
  </si>
  <si>
    <t xml:space="preserve">PEPSI-COLA VENEZUELA, C.A V0673540004203 12/53                                  </t>
  </si>
  <si>
    <t xml:space="preserve">3614      </t>
  </si>
  <si>
    <t xml:space="preserve">PEPSI-COLA VENEZUELA, C.A V0673540004202 12/52                                  </t>
  </si>
  <si>
    <t xml:space="preserve">3616      </t>
  </si>
  <si>
    <t xml:space="preserve">DISTRIBUIDORA JHEANDAN C.A 10982 12/77                                          </t>
  </si>
  <si>
    <t xml:space="preserve">3618      </t>
  </si>
  <si>
    <t xml:space="preserve">AGRICOLA  CAMBANA, C.A. A014324 12/59                                           </t>
  </si>
  <si>
    <t xml:space="preserve">3630      </t>
  </si>
  <si>
    <t xml:space="preserve">CENTRO DE DISTRIBUCIONES FRANCIS, C.A. A208213 12/70                            </t>
  </si>
  <si>
    <t xml:space="preserve">3631      </t>
  </si>
  <si>
    <t xml:space="preserve">INVERSIONES TORREFACCION DEL CAFE C.A M03922  12/50                             </t>
  </si>
  <si>
    <t xml:space="preserve">3632      </t>
  </si>
  <si>
    <t xml:space="preserve">INVERSIONES TORREFACCION DEL CAFE C.A M03943  12/51                             </t>
  </si>
  <si>
    <t xml:space="preserve">3644      </t>
  </si>
  <si>
    <t xml:space="preserve">PASTAS CAPRI, C.A. 271444 12/62       12/25                                     </t>
  </si>
  <si>
    <t xml:space="preserve">3716      </t>
  </si>
  <si>
    <t xml:space="preserve">AGRICOLA  CAMBANA, C.A. A014338 12/73                                           </t>
  </si>
  <si>
    <t xml:space="preserve">3718      </t>
  </si>
  <si>
    <t xml:space="preserve">ALIMENTOS PRODALVA, C.A 00136464 12/60                                          </t>
  </si>
  <si>
    <t xml:space="preserve">3723      </t>
  </si>
  <si>
    <t xml:space="preserve">MATADERO MAELLA, C.A. 167202 12/74                                              </t>
  </si>
  <si>
    <t>0082</t>
  </si>
  <si>
    <t xml:space="preserve">3724      </t>
  </si>
  <si>
    <t xml:space="preserve">DISTRIBUIDORA BIGOTT, C.A. C220021648 12/64                                     </t>
  </si>
  <si>
    <t>0083</t>
  </si>
  <si>
    <t xml:space="preserve">3725      </t>
  </si>
  <si>
    <t xml:space="preserve">ALIMENTOS POLAR COMERCIAL, C.A. A054B1393857140 12/90                           </t>
  </si>
  <si>
    <t xml:space="preserve">3730      </t>
  </si>
  <si>
    <t xml:space="preserve">DISTRIBUIDORA DE QUESOS DOMINGUEZ 017245 12/83                                  </t>
  </si>
  <si>
    <t xml:space="preserve">3732      </t>
  </si>
  <si>
    <t xml:space="preserve">DISTRIBUIDORA JHEANDAN C.A 10984 12/73                                          </t>
  </si>
  <si>
    <t xml:space="preserve">3734      </t>
  </si>
  <si>
    <t xml:space="preserve">PEPSI-COLA VENEZUELA, C.A V0673540004661 12/75                                  </t>
  </si>
  <si>
    <t xml:space="preserve">3736      </t>
  </si>
  <si>
    <t xml:space="preserve">DISTRIBUIDORA DE LACTEOS LA COSTA J.E.B. C.A 346694 12/63                       </t>
  </si>
  <si>
    <t xml:space="preserve">3738      </t>
  </si>
  <si>
    <t xml:space="preserve">3750      </t>
  </si>
  <si>
    <t xml:space="preserve">CARNICOS LOS TEQUES, C.A. 8154 12/86                                            </t>
  </si>
  <si>
    <t xml:space="preserve">3752      </t>
  </si>
  <si>
    <t xml:space="preserve">DISTRIBUIDORA BIGOTT, C.A. C-220021892 12/88                                    </t>
  </si>
  <si>
    <t xml:space="preserve">3753      </t>
  </si>
  <si>
    <t xml:space="preserve">IBERO AMERICANA LICORES, C.A 3753                                               </t>
  </si>
  <si>
    <t xml:space="preserve">3754      </t>
  </si>
  <si>
    <t xml:space="preserve">MATADERO MAELLA, C.A. 167280 12/89                                              </t>
  </si>
  <si>
    <t xml:space="preserve">3755      </t>
  </si>
  <si>
    <t xml:space="preserve">QUESOLANDIA  S.A 1101500050924 12/85                                            </t>
  </si>
  <si>
    <t xml:space="preserve">3756      </t>
  </si>
  <si>
    <t xml:space="preserve">CENTRO DE DISTRIBUCIONES FRANCIS, C.A. A208634 12/94                            </t>
  </si>
  <si>
    <t xml:space="preserve">3762      </t>
  </si>
  <si>
    <t xml:space="preserve">LACTEOS Y VIVERES LANZA, C.A. A0027906 12/79                                    </t>
  </si>
  <si>
    <t xml:space="preserve">3764      </t>
  </si>
  <si>
    <t xml:space="preserve">ALEJANDRO IGNACIO GARCIA MUÑOZ 001315 12/81                                     </t>
  </si>
  <si>
    <t xml:space="preserve">3766      </t>
  </si>
  <si>
    <t xml:space="preserve">ALIMENTOS PRODALVA, C.A 00136919 12/82                                          </t>
  </si>
  <si>
    <t xml:space="preserve">3768      </t>
  </si>
  <si>
    <t xml:space="preserve">DISTRIBUIDORA JHEANDAN C.A 10988 12/84                                          </t>
  </si>
  <si>
    <t xml:space="preserve">3774      </t>
  </si>
  <si>
    <t xml:space="preserve">DISTRIBUIDORA DE QUESOS DOMINGUEZ 017265 12/103                                 </t>
  </si>
  <si>
    <t xml:space="preserve">3789      </t>
  </si>
  <si>
    <t xml:space="preserve">DISTRIBUIDORA DE LACTEOS LA COSTA J.E.B. C.A 346862 12/93                       </t>
  </si>
  <si>
    <t>0104</t>
  </si>
  <si>
    <t xml:space="preserve">3793      </t>
  </si>
  <si>
    <t xml:space="preserve">DISTRIBUIDORA GLASGOW, C.A 3793                                                 </t>
  </si>
  <si>
    <t>0105</t>
  </si>
  <si>
    <t xml:space="preserve">3796      </t>
  </si>
  <si>
    <t xml:space="preserve">CENTRO DE DISTRIBUCIONES FRANCIS, C.A. 3796                                     </t>
  </si>
  <si>
    <t>0106</t>
  </si>
  <si>
    <t xml:space="preserve">3800      </t>
  </si>
  <si>
    <t xml:space="preserve">MATADERO MAELLA, C.A. 3800                                                      </t>
  </si>
  <si>
    <t>0107</t>
  </si>
  <si>
    <t xml:space="preserve">3801      </t>
  </si>
  <si>
    <t xml:space="preserve">DISTRIBUIDORA BIGOTT, C.A. C-220022116   12/106                                 </t>
  </si>
  <si>
    <t>0108</t>
  </si>
  <si>
    <t xml:space="preserve">3814      </t>
  </si>
  <si>
    <t xml:space="preserve">DISTRIBUIDORA GASEOSA SAN DIEGO, C.A. 1000158381 12/92                          </t>
  </si>
  <si>
    <t>0109</t>
  </si>
  <si>
    <t xml:space="preserve">3816      </t>
  </si>
  <si>
    <t xml:space="preserve">AGRICOLA  CAMBANA, C.A. A014375 12/101                                          </t>
  </si>
  <si>
    <t xml:space="preserve">3818      </t>
  </si>
  <si>
    <t xml:space="preserve">DISTRIBUIDORA YASDIER, C.A 17424   12/105                                       </t>
  </si>
  <si>
    <t>0111</t>
  </si>
  <si>
    <t xml:space="preserve">3820      </t>
  </si>
  <si>
    <t xml:space="preserve">PEPSI-COLA VENEZUELA, C.A 3820 12/95                                            </t>
  </si>
  <si>
    <t>0113</t>
  </si>
  <si>
    <t xml:space="preserve">3822      </t>
  </si>
  <si>
    <t xml:space="preserve">PEPSI-COLA VENEZUELA, C.A 3822 12/107 12/95                                     </t>
  </si>
  <si>
    <t>0114</t>
  </si>
  <si>
    <t xml:space="preserve">3824      </t>
  </si>
  <si>
    <t xml:space="preserve">ALIMENTOS PRODALVA, C.A 137268 12/98                                            </t>
  </si>
  <si>
    <t>0196</t>
  </si>
  <si>
    <t xml:space="preserve">A014358   </t>
  </si>
  <si>
    <t xml:space="preserve">AGRICOLA  CAMBANA, C.A. A014358 12/87                                           </t>
  </si>
  <si>
    <t>0213</t>
  </si>
  <si>
    <t xml:space="preserve">B198343   </t>
  </si>
  <si>
    <t xml:space="preserve">CENTRO DE DISTRIBUCIONES FRANCIS, C.A. A207878 12/48                            </t>
  </si>
  <si>
    <t>0009</t>
  </si>
  <si>
    <t xml:space="preserve">3601      </t>
  </si>
  <si>
    <t>0010</t>
  </si>
  <si>
    <t xml:space="preserve">3803      </t>
  </si>
  <si>
    <t>0011</t>
  </si>
  <si>
    <t xml:space="preserve">3797      </t>
  </si>
  <si>
    <t xml:space="preserve">3802      </t>
  </si>
  <si>
    <t xml:space="preserve">3798      </t>
  </si>
  <si>
    <t xml:space="preserve">3834      </t>
  </si>
  <si>
    <t xml:space="preserve">3812      </t>
  </si>
  <si>
    <t xml:space="preserve">V018499214PNCPOB 0000001                                                        </t>
  </si>
  <si>
    <t xml:space="preserve">3898      </t>
  </si>
  <si>
    <t xml:space="preserve">3574      </t>
  </si>
  <si>
    <t xml:space="preserve">3595      </t>
  </si>
  <si>
    <t xml:space="preserve">J000114560PNCPOB 0000001  . AUTOMATICO TRANSF.                                  </t>
  </si>
  <si>
    <t xml:space="preserve">3604      </t>
  </si>
  <si>
    <t xml:space="preserve">J400063957PNCPOB 0000001  . AUTOMATICO TRANSF.                                  </t>
  </si>
  <si>
    <t xml:space="preserve">3726      </t>
  </si>
  <si>
    <t>0032</t>
  </si>
  <si>
    <t xml:space="preserve">3731      </t>
  </si>
  <si>
    <t>0033</t>
  </si>
  <si>
    <t xml:space="preserve">3746      </t>
  </si>
  <si>
    <t xml:space="preserve">J295904576PNCPOB 0000001  . AUTOMATICO TRANSF.                                  </t>
  </si>
  <si>
    <t xml:space="preserve">3772      </t>
  </si>
  <si>
    <t xml:space="preserve">J000272417PNCPOB 0000001  . AUTOMATICO TRANSF.                                  </t>
  </si>
  <si>
    <t xml:space="preserve">3799      </t>
  </si>
  <si>
    <t xml:space="preserve">3791      </t>
  </si>
  <si>
    <t xml:space="preserve">J402080107PNCPOB 0000001  . AUTOMATICO TRANSF.                                  </t>
  </si>
  <si>
    <t xml:space="preserve">3808      </t>
  </si>
  <si>
    <t xml:space="preserve">J306178988PNCPOB 0000001  . AUTOMATICO TRANSF.                                  </t>
  </si>
  <si>
    <t xml:space="preserve">3899      </t>
  </si>
  <si>
    <t xml:space="preserve">3620      </t>
  </si>
  <si>
    <t xml:space="preserve">3720      </t>
  </si>
  <si>
    <t xml:space="preserve">3758      </t>
  </si>
  <si>
    <t xml:space="preserve">3787      </t>
  </si>
  <si>
    <t xml:space="preserve">V014811026PNCPOB 0000001  . AUTOMATICO TRANSF.                                  </t>
  </si>
  <si>
    <t xml:space="preserve">3795      </t>
  </si>
  <si>
    <t xml:space="preserve">3757      </t>
  </si>
  <si>
    <t xml:space="preserve">3804      </t>
  </si>
  <si>
    <t xml:space="preserve">3902      </t>
  </si>
  <si>
    <t xml:space="preserve">3581      </t>
  </si>
  <si>
    <t xml:space="preserve">G200077727PNCPOB 0000001  . AUTOMATICO TRANSF.                                  </t>
  </si>
  <si>
    <t xml:space="preserve">3537      </t>
  </si>
  <si>
    <t xml:space="preserve">3557      </t>
  </si>
  <si>
    <t xml:space="preserve">V020410362PNCPOB 0000001  . AUTOMATICO TRANSF.                                  </t>
  </si>
  <si>
    <t xml:space="preserve">3553      </t>
  </si>
  <si>
    <t xml:space="preserve">V014675989PNCPOB 0000001  . AUTOMATICO TRANSF.                                  </t>
  </si>
  <si>
    <t xml:space="preserve">3555      </t>
  </si>
  <si>
    <t xml:space="preserve">J409337758PNCPOB 0000001  . AUTOMATICO TRANSF.                                  </t>
  </si>
  <si>
    <t xml:space="preserve">3602      </t>
  </si>
  <si>
    <t xml:space="preserve">3600      </t>
  </si>
  <si>
    <t xml:space="preserve">3603      </t>
  </si>
  <si>
    <t xml:space="preserve">3570      </t>
  </si>
  <si>
    <t xml:space="preserve">J403547351PNCPOB 0000001  . AUTOMATICO TRANSF.                                  </t>
  </si>
  <si>
    <t xml:space="preserve">3534      </t>
  </si>
  <si>
    <t xml:space="preserve">3810      </t>
  </si>
  <si>
    <t xml:space="preserve">E084587444PNCPOB 0000001  . AUTOMATICO TRANSF.                                  </t>
  </si>
  <si>
    <t xml:space="preserve">3633      </t>
  </si>
  <si>
    <t xml:space="preserve">3621      </t>
  </si>
  <si>
    <t xml:space="preserve">3525      </t>
  </si>
  <si>
    <t xml:space="preserve">J309121774PNCPOB 0000001  . AUTOMATICO TRANSF.                                  </t>
  </si>
  <si>
    <t xml:space="preserve">3529      </t>
  </si>
  <si>
    <t xml:space="preserve">J298199121PNCPOB 0000001  . AUTOMATICO TRANSF.                                  </t>
  </si>
  <si>
    <t xml:space="preserve">3521      </t>
  </si>
  <si>
    <t xml:space="preserve">J412025643PNCPOB 0000001  . AUTOMATICO TRANSF.                                  </t>
  </si>
  <si>
    <t xml:space="preserve">3527      </t>
  </si>
  <si>
    <t xml:space="preserve">J301370139PNCPOB 0000001  . AUTOMATICO TRANSF.                                  </t>
  </si>
  <si>
    <t xml:space="preserve">3775      </t>
  </si>
  <si>
    <t>Total Diciembre:</t>
  </si>
  <si>
    <t>Total cuenta:</t>
  </si>
  <si>
    <t>ASIENTO VARIOS</t>
  </si>
  <si>
    <t xml:space="preserve">CENTRO DE DISTRIBUCIONES FRANCIS, C.A. / N/C: C-198582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</si>
</sst>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dd/mm/yyyy;@"/>
  </numFmts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8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0" fontId="7" fillId="4" borderId="0" applyNumberFormat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0" fontId="13" fillId="0" borderId="0"/>
    <xf numFmtId="0" fontId="20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1" fillId="0" borderId="0"/>
  </cellStyleXfs>
  <cellXfs count="260">
    <xf numFmtId="0" fontId="0" fillId="0" borderId="0" xfId="0" applyFill="1" applyBorder="1" applyAlignment="1">
      <alignment horizontal="left" vertical="top"/>
    </xf>
    <xf numFmtId="43" fontId="9" fillId="0" borderId="0" xfId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43" fontId="9" fillId="0" borderId="0" xfId="0" applyNumberFormat="1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top"/>
    </xf>
    <xf numFmtId="4" fontId="9" fillId="0" borderId="2" xfId="0" applyNumberFormat="1" applyFont="1" applyFill="1" applyBorder="1" applyAlignment="1">
      <alignment horizontal="right" vertical="top" shrinkToFit="1"/>
    </xf>
    <xf numFmtId="0" fontId="11" fillId="0" borderId="0" xfId="0" applyFont="1" applyFill="1" applyBorder="1" applyAlignment="1">
      <alignment horizontal="left" vertical="top"/>
    </xf>
    <xf numFmtId="0" fontId="12" fillId="5" borderId="0" xfId="2" applyFont="1" applyFill="1"/>
    <xf numFmtId="43" fontId="12" fillId="5" borderId="0" xfId="3" applyFont="1" applyFill="1"/>
    <xf numFmtId="49" fontId="13" fillId="5" borderId="0" xfId="4" applyNumberFormat="1" applyFont="1" applyFill="1"/>
    <xf numFmtId="0" fontId="13" fillId="5" borderId="0" xfId="4" applyFont="1" applyFill="1"/>
    <xf numFmtId="165" fontId="13" fillId="5" borderId="0" xfId="4" applyNumberFormat="1" applyFont="1" applyFill="1"/>
    <xf numFmtId="2" fontId="13" fillId="5" borderId="0" xfId="3" applyNumberFormat="1" applyFont="1" applyFill="1"/>
    <xf numFmtId="0" fontId="13" fillId="5" borderId="0" xfId="4" applyFont="1" applyFill="1" applyAlignment="1" applyProtection="1">
      <alignment horizontal="left"/>
      <protection locked="0"/>
    </xf>
    <xf numFmtId="2" fontId="13" fillId="5" borderId="0" xfId="5" applyNumberFormat="1" applyFont="1" applyFill="1" applyBorder="1" applyAlignment="1">
      <alignment horizontal="right" vertical="top" shrinkToFit="1"/>
    </xf>
    <xf numFmtId="2" fontId="14" fillId="5" borderId="0" xfId="3" applyNumberFormat="1" applyFont="1" applyFill="1" applyAlignment="1">
      <alignment horizontal="right" vertical="top" shrinkToFit="1"/>
    </xf>
    <xf numFmtId="0" fontId="13" fillId="5" borderId="0" xfId="4" applyFont="1" applyFill="1" applyAlignment="1">
      <alignment horizontal="left"/>
    </xf>
    <xf numFmtId="0" fontId="15" fillId="5" borderId="0" xfId="6" applyFont="1" applyFill="1" applyBorder="1"/>
    <xf numFmtId="2" fontId="16" fillId="5" borderId="0" xfId="5" applyNumberFormat="1" applyFont="1" applyFill="1" applyBorder="1" applyAlignment="1">
      <alignment horizontal="left" vertical="top"/>
    </xf>
    <xf numFmtId="43" fontId="13" fillId="5" borderId="0" xfId="3" applyFont="1" applyFill="1"/>
    <xf numFmtId="43" fontId="13" fillId="5" borderId="3" xfId="3" applyFont="1" applyFill="1" applyBorder="1"/>
    <xf numFmtId="43" fontId="13" fillId="5" borderId="4" xfId="3" applyFont="1" applyFill="1" applyBorder="1"/>
    <xf numFmtId="43" fontId="13" fillId="5" borderId="5" xfId="3" applyFont="1" applyFill="1" applyBorder="1"/>
    <xf numFmtId="43" fontId="13" fillId="5" borderId="6" xfId="3" applyFont="1" applyFill="1" applyBorder="1"/>
    <xf numFmtId="49" fontId="19" fillId="5" borderId="0" xfId="4" applyNumberFormat="1" applyFont="1" applyFill="1"/>
    <xf numFmtId="0" fontId="19" fillId="5" borderId="0" xfId="4" applyFont="1" applyFill="1"/>
    <xf numFmtId="0" fontId="19" fillId="5" borderId="0" xfId="4" applyFont="1" applyFill="1" applyAlignment="1">
      <alignment horizontal="left"/>
    </xf>
    <xf numFmtId="2" fontId="19" fillId="5" borderId="0" xfId="5" applyNumberFormat="1" applyFont="1" applyFill="1" applyAlignment="1">
      <alignment horizontal="right"/>
    </xf>
    <xf numFmtId="0" fontId="19" fillId="5" borderId="0" xfId="4" applyFont="1" applyFill="1" applyAlignment="1" applyProtection="1">
      <alignment horizontal="left"/>
      <protection locked="0"/>
    </xf>
    <xf numFmtId="2" fontId="19" fillId="5" borderId="0" xfId="5" applyNumberFormat="1" applyFont="1" applyFill="1" applyBorder="1" applyAlignment="1">
      <alignment horizontal="right" vertical="top" shrinkToFit="1"/>
    </xf>
    <xf numFmtId="2" fontId="19" fillId="5" borderId="0" xfId="5" applyNumberFormat="1" applyFont="1" applyFill="1" applyAlignment="1">
      <alignment horizontal="right" vertical="top" shrinkToFit="1"/>
    </xf>
    <xf numFmtId="2" fontId="19" fillId="5" borderId="0" xfId="3" applyNumberFormat="1" applyFont="1" applyFill="1" applyAlignment="1">
      <alignment horizontal="right"/>
    </xf>
    <xf numFmtId="165" fontId="19" fillId="5" borderId="0" xfId="4" applyNumberFormat="1" applyFont="1" applyFill="1" applyAlignment="1">
      <alignment horizontal="left"/>
    </xf>
    <xf numFmtId="49" fontId="19" fillId="5" borderId="0" xfId="4" applyNumberFormat="1" applyFont="1" applyFill="1" applyAlignment="1">
      <alignment horizontal="left"/>
    </xf>
    <xf numFmtId="49" fontId="9" fillId="5" borderId="0" xfId="7" applyNumberFormat="1" applyFont="1" applyFill="1" applyBorder="1" applyAlignment="1">
      <alignment horizontal="left" vertical="top" shrinkToFit="1"/>
    </xf>
    <xf numFmtId="43" fontId="9" fillId="0" borderId="8" xfId="1" applyFont="1" applyFill="1" applyBorder="1" applyAlignment="1">
      <alignment horizontal="left" vertical="top"/>
    </xf>
    <xf numFmtId="164" fontId="9" fillId="2" borderId="0" xfId="0" applyNumberFormat="1" applyFont="1" applyFill="1" applyBorder="1" applyAlignment="1">
      <alignment horizontal="left" vertical="top" shrinkToFit="1"/>
    </xf>
    <xf numFmtId="1" fontId="9" fillId="2" borderId="0" xfId="0" applyNumberFormat="1" applyFont="1" applyFill="1" applyBorder="1" applyAlignment="1">
      <alignment horizontal="left" vertical="top" shrinkToFit="1"/>
    </xf>
    <xf numFmtId="0" fontId="8" fillId="2" borderId="0" xfId="0" applyFont="1" applyFill="1" applyBorder="1" applyAlignment="1">
      <alignment horizontal="left" vertical="top"/>
    </xf>
    <xf numFmtId="164" fontId="9" fillId="2" borderId="0" xfId="0" applyNumberFormat="1" applyFont="1" applyFill="1" applyBorder="1" applyAlignment="1">
      <alignment horizontal="right" vertical="top" shrinkToFit="1"/>
    </xf>
    <xf numFmtId="0" fontId="9" fillId="2" borderId="0" xfId="0" applyFont="1" applyFill="1" applyBorder="1" applyAlignment="1">
      <alignment horizontal="left"/>
    </xf>
    <xf numFmtId="4" fontId="9" fillId="2" borderId="0" xfId="0" applyNumberFormat="1" applyFont="1" applyFill="1" applyBorder="1" applyAlignment="1">
      <alignment horizontal="right" vertical="top" shrinkToFit="1"/>
    </xf>
    <xf numFmtId="0" fontId="8" fillId="2" borderId="0" xfId="0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left" vertical="top" shrinkToFit="1"/>
    </xf>
    <xf numFmtId="1" fontId="9" fillId="2" borderId="2" xfId="0" applyNumberFormat="1" applyFont="1" applyFill="1" applyBorder="1" applyAlignment="1">
      <alignment horizontal="left" vertical="top" shrinkToFit="1"/>
    </xf>
    <xf numFmtId="0" fontId="8" fillId="2" borderId="2" xfId="0" applyFont="1" applyFill="1" applyBorder="1" applyAlignment="1">
      <alignment horizontal="left" vertical="top"/>
    </xf>
    <xf numFmtId="164" fontId="9" fillId="2" borderId="2" xfId="0" applyNumberFormat="1" applyFont="1" applyFill="1" applyBorder="1" applyAlignment="1">
      <alignment horizontal="right" vertical="top" shrinkToFit="1"/>
    </xf>
    <xf numFmtId="0" fontId="9" fillId="2" borderId="2" xfId="0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right" vertical="top" shrinkToFit="1"/>
    </xf>
    <xf numFmtId="164" fontId="9" fillId="3" borderId="0" xfId="0" applyNumberFormat="1" applyFont="1" applyFill="1" applyBorder="1" applyAlignment="1">
      <alignment horizontal="left" vertical="top" shrinkToFit="1"/>
    </xf>
    <xf numFmtId="1" fontId="9" fillId="3" borderId="0" xfId="0" applyNumberFormat="1" applyFont="1" applyFill="1" applyBorder="1" applyAlignment="1">
      <alignment horizontal="left" vertical="top" shrinkToFit="1"/>
    </xf>
    <xf numFmtId="0" fontId="8" fillId="3" borderId="0" xfId="0" applyFont="1" applyFill="1" applyBorder="1" applyAlignment="1">
      <alignment horizontal="left" vertical="top"/>
    </xf>
    <xf numFmtId="164" fontId="9" fillId="3" borderId="0" xfId="0" applyNumberFormat="1" applyFont="1" applyFill="1" applyBorder="1" applyAlignment="1">
      <alignment horizontal="right" vertical="top" shrinkToFit="1"/>
    </xf>
    <xf numFmtId="4" fontId="9" fillId="3" borderId="0" xfId="0" applyNumberFormat="1" applyFont="1" applyFill="1" applyBorder="1" applyAlignment="1">
      <alignment horizontal="right" vertical="top" shrinkToFit="1"/>
    </xf>
    <xf numFmtId="0" fontId="9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vertical="top"/>
    </xf>
    <xf numFmtId="164" fontId="9" fillId="3" borderId="2" xfId="0" applyNumberFormat="1" applyFont="1" applyFill="1" applyBorder="1" applyAlignment="1">
      <alignment horizontal="left" vertical="top" shrinkToFit="1"/>
    </xf>
    <xf numFmtId="1" fontId="9" fillId="3" borderId="2" xfId="0" applyNumberFormat="1" applyFont="1" applyFill="1" applyBorder="1" applyAlignment="1">
      <alignment horizontal="left" vertical="top" shrinkToFit="1"/>
    </xf>
    <xf numFmtId="0" fontId="8" fillId="3" borderId="2" xfId="0" applyFont="1" applyFill="1" applyBorder="1" applyAlignment="1">
      <alignment horizontal="left" vertical="top"/>
    </xf>
    <xf numFmtId="164" fontId="9" fillId="3" borderId="2" xfId="0" applyNumberFormat="1" applyFont="1" applyFill="1" applyBorder="1" applyAlignment="1">
      <alignment horizontal="right" vertical="top" shrinkToFit="1"/>
    </xf>
    <xf numFmtId="4" fontId="9" fillId="3" borderId="2" xfId="0" applyNumberFormat="1" applyFont="1" applyFill="1" applyBorder="1" applyAlignment="1">
      <alignment horizontal="right" vertical="top" shrinkToFit="1"/>
    </xf>
    <xf numFmtId="0" fontId="9" fillId="3" borderId="2" xfId="0" applyFont="1" applyFill="1" applyBorder="1" applyAlignment="1">
      <alignment horizontal="left"/>
    </xf>
    <xf numFmtId="2" fontId="9" fillId="3" borderId="0" xfId="0" applyNumberFormat="1" applyFont="1" applyFill="1" applyBorder="1" applyAlignment="1">
      <alignment horizontal="right" vertical="top" shrinkToFit="1"/>
    </xf>
    <xf numFmtId="0" fontId="9" fillId="0" borderId="7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21" fillId="5" borderId="0" xfId="13" applyNumberFormat="1" applyFont="1" applyFill="1" applyAlignment="1" applyProtection="1">
      <alignment horizontal="left"/>
      <protection locked="0"/>
    </xf>
    <xf numFmtId="0" fontId="21" fillId="5" borderId="0" xfId="13" applyFont="1" applyFill="1"/>
    <xf numFmtId="0" fontId="22" fillId="5" borderId="0" xfId="7" applyFont="1" applyFill="1" applyBorder="1" applyAlignment="1">
      <alignment horizontal="left" vertical="top"/>
    </xf>
    <xf numFmtId="0" fontId="23" fillId="5" borderId="0" xfId="7" applyFont="1" applyFill="1" applyBorder="1" applyAlignment="1">
      <alignment horizontal="left" vertical="top"/>
    </xf>
    <xf numFmtId="0" fontId="25" fillId="7" borderId="13" xfId="13" applyNumberFormat="1" applyFont="1" applyFill="1" applyBorder="1" applyAlignment="1" applyProtection="1">
      <alignment horizontal="center" vertical="center"/>
      <protection locked="0"/>
    </xf>
    <xf numFmtId="0" fontId="24" fillId="5" borderId="14" xfId="13" applyNumberFormat="1" applyFont="1" applyFill="1" applyBorder="1" applyAlignment="1" applyProtection="1">
      <alignment horizontal="left"/>
      <protection locked="0"/>
    </xf>
    <xf numFmtId="0" fontId="24" fillId="8" borderId="14" xfId="13" applyNumberFormat="1" applyFont="1" applyFill="1" applyBorder="1" applyAlignment="1" applyProtection="1">
      <alignment horizontal="left"/>
      <protection locked="0"/>
    </xf>
    <xf numFmtId="43" fontId="23" fillId="5" borderId="0" xfId="5" applyFont="1" applyFill="1" applyBorder="1" applyAlignment="1">
      <alignment horizontal="left" vertical="top"/>
    </xf>
    <xf numFmtId="43" fontId="23" fillId="5" borderId="0" xfId="7" applyNumberFormat="1" applyFont="1" applyFill="1" applyBorder="1" applyAlignment="1">
      <alignment horizontal="left" vertical="top"/>
    </xf>
    <xf numFmtId="4" fontId="13" fillId="5" borderId="0" xfId="17" applyNumberFormat="1" applyFont="1" applyFill="1" applyAlignment="1" applyProtection="1">
      <alignment horizontal="right"/>
      <protection locked="0"/>
    </xf>
    <xf numFmtId="0" fontId="0" fillId="5" borderId="0" xfId="0" applyFill="1" applyBorder="1" applyAlignment="1">
      <alignment horizontal="left" vertical="top"/>
    </xf>
    <xf numFmtId="0" fontId="20" fillId="0" borderId="0" xfId="14"/>
    <xf numFmtId="0" fontId="20" fillId="0" borderId="0" xfId="14"/>
    <xf numFmtId="43" fontId="0" fillId="5" borderId="0" xfId="1" applyFont="1" applyFill="1" applyBorder="1" applyAlignment="1">
      <alignment horizontal="left" vertical="top"/>
    </xf>
    <xf numFmtId="0" fontId="0" fillId="0" borderId="0" xfId="0" pivotButton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164" fontId="9" fillId="8" borderId="0" xfId="0" applyNumberFormat="1" applyFont="1" applyFill="1" applyBorder="1" applyAlignment="1">
      <alignment horizontal="left" vertical="top" shrinkToFit="1"/>
    </xf>
    <xf numFmtId="1" fontId="9" fillId="8" borderId="0" xfId="0" applyNumberFormat="1" applyFont="1" applyFill="1" applyBorder="1" applyAlignment="1">
      <alignment horizontal="left" vertical="top" shrinkToFit="1"/>
    </xf>
    <xf numFmtId="0" fontId="8" fillId="8" borderId="0" xfId="0" applyFont="1" applyFill="1" applyBorder="1" applyAlignment="1">
      <alignment horizontal="left" vertical="top"/>
    </xf>
    <xf numFmtId="164" fontId="9" fillId="8" borderId="0" xfId="0" applyNumberFormat="1" applyFont="1" applyFill="1" applyBorder="1" applyAlignment="1">
      <alignment horizontal="right" vertical="top" shrinkToFit="1"/>
    </xf>
    <xf numFmtId="4" fontId="9" fillId="8" borderId="0" xfId="0" applyNumberFormat="1" applyFont="1" applyFill="1" applyBorder="1" applyAlignment="1">
      <alignment horizontal="right" vertical="top" shrinkToFit="1"/>
    </xf>
    <xf numFmtId="0" fontId="9" fillId="8" borderId="0" xfId="0" applyFont="1" applyFill="1" applyBorder="1" applyAlignment="1">
      <alignment horizontal="left" vertical="top"/>
    </xf>
    <xf numFmtId="4" fontId="9" fillId="8" borderId="0" xfId="0" applyNumberFormat="1" applyFont="1" applyFill="1" applyBorder="1" applyAlignment="1">
      <alignment vertical="top" shrinkToFit="1"/>
    </xf>
    <xf numFmtId="0" fontId="9" fillId="8" borderId="0" xfId="0" applyFont="1" applyFill="1" applyBorder="1" applyAlignment="1">
      <alignment horizontal="left"/>
    </xf>
    <xf numFmtId="164" fontId="9" fillId="8" borderId="2" xfId="0" applyNumberFormat="1" applyFont="1" applyFill="1" applyBorder="1" applyAlignment="1">
      <alignment horizontal="left" vertical="top" shrinkToFit="1"/>
    </xf>
    <xf numFmtId="1" fontId="9" fillId="8" borderId="2" xfId="0" applyNumberFormat="1" applyFont="1" applyFill="1" applyBorder="1" applyAlignment="1">
      <alignment horizontal="left" vertical="top" shrinkToFit="1"/>
    </xf>
    <xf numFmtId="0" fontId="8" fillId="8" borderId="2" xfId="0" applyFont="1" applyFill="1" applyBorder="1" applyAlignment="1">
      <alignment horizontal="left" vertical="top"/>
    </xf>
    <xf numFmtId="164" fontId="9" fillId="8" borderId="2" xfId="0" applyNumberFormat="1" applyFont="1" applyFill="1" applyBorder="1" applyAlignment="1">
      <alignment horizontal="right" vertical="top" shrinkToFit="1"/>
    </xf>
    <xf numFmtId="4" fontId="9" fillId="8" borderId="2" xfId="0" applyNumberFormat="1" applyFont="1" applyFill="1" applyBorder="1" applyAlignment="1">
      <alignment horizontal="right" vertical="top" shrinkToFit="1"/>
    </xf>
    <xf numFmtId="0" fontId="9" fillId="8" borderId="2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 vertical="top"/>
    </xf>
    <xf numFmtId="4" fontId="9" fillId="8" borderId="1" xfId="0" applyNumberFormat="1" applyFont="1" applyFill="1" applyBorder="1" applyAlignment="1">
      <alignment horizontal="right" vertical="top" shrinkToFit="1"/>
    </xf>
    <xf numFmtId="0" fontId="19" fillId="5" borderId="0" xfId="4" applyFont="1" applyFill="1" applyAlignment="1">
      <alignment horizontal="center" vertical="center" wrapText="1"/>
    </xf>
    <xf numFmtId="0" fontId="18" fillId="5" borderId="14" xfId="2" applyFont="1" applyFill="1" applyBorder="1" applyAlignment="1">
      <alignment horizontal="center" vertical="center" wrapText="1"/>
    </xf>
    <xf numFmtId="2" fontId="18" fillId="5" borderId="14" xfId="3" applyNumberFormat="1" applyFont="1" applyFill="1" applyBorder="1" applyAlignment="1">
      <alignment horizontal="center" vertical="center" wrapText="1"/>
    </xf>
    <xf numFmtId="2" fontId="18" fillId="5" borderId="14" xfId="5" applyNumberFormat="1" applyFont="1" applyFill="1" applyBorder="1" applyAlignment="1">
      <alignment horizontal="center" vertical="center" wrapText="1"/>
    </xf>
    <xf numFmtId="49" fontId="19" fillId="5" borderId="14" xfId="4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43" fontId="9" fillId="0" borderId="2" xfId="1" applyFont="1" applyFill="1" applyBorder="1" applyAlignment="1">
      <alignment horizontal="left"/>
    </xf>
    <xf numFmtId="43" fontId="9" fillId="8" borderId="0" xfId="1" applyFont="1" applyFill="1" applyBorder="1" applyAlignment="1">
      <alignment horizontal="right" vertical="top" shrinkToFit="1"/>
    </xf>
    <xf numFmtId="0" fontId="13" fillId="5" borderId="0" xfId="18" applyFont="1" applyFill="1" applyBorder="1"/>
    <xf numFmtId="49" fontId="13" fillId="5" borderId="0" xfId="18" applyNumberFormat="1" applyFont="1" applyFill="1" applyBorder="1"/>
    <xf numFmtId="0" fontId="13" fillId="5" borderId="0" xfId="18" applyFont="1" applyFill="1" applyBorder="1" applyAlignment="1" applyProtection="1">
      <alignment horizontal="left"/>
      <protection locked="0"/>
    </xf>
    <xf numFmtId="165" fontId="13" fillId="5" borderId="0" xfId="18" applyNumberFormat="1" applyFont="1" applyFill="1" applyBorder="1"/>
    <xf numFmtId="0" fontId="13" fillId="10" borderId="0" xfId="18" applyFont="1" applyFill="1" applyBorder="1"/>
    <xf numFmtId="43" fontId="13" fillId="10" borderId="0" xfId="20" applyFont="1" applyFill="1" applyBorder="1"/>
    <xf numFmtId="0" fontId="13" fillId="10" borderId="14" xfId="18" applyFont="1" applyFill="1" applyBorder="1" applyAlignment="1" applyProtection="1">
      <alignment horizontal="left"/>
      <protection locked="0"/>
    </xf>
    <xf numFmtId="0" fontId="0" fillId="10" borderId="14" xfId="18" applyFont="1" applyFill="1" applyBorder="1" applyAlignment="1" applyProtection="1">
      <alignment horizontal="left"/>
      <protection locked="0"/>
    </xf>
    <xf numFmtId="49" fontId="13" fillId="10" borderId="14" xfId="18" applyNumberFormat="1" applyFont="1" applyFill="1" applyBorder="1"/>
    <xf numFmtId="165" fontId="13" fillId="10" borderId="14" xfId="18" applyNumberFormat="1" applyFont="1" applyFill="1" applyBorder="1"/>
    <xf numFmtId="0" fontId="13" fillId="5" borderId="3" xfId="18" applyFont="1" applyFill="1" applyBorder="1" applyAlignment="1" applyProtection="1">
      <alignment horizontal="left"/>
      <protection locked="0"/>
    </xf>
    <xf numFmtId="43" fontId="13" fillId="5" borderId="4" xfId="19" applyFont="1" applyFill="1" applyBorder="1" applyAlignment="1" applyProtection="1">
      <alignment horizontal="left"/>
      <protection locked="0"/>
    </xf>
    <xf numFmtId="0" fontId="13" fillId="5" borderId="7" xfId="18" applyFont="1" applyFill="1" applyBorder="1" applyAlignment="1" applyProtection="1">
      <alignment horizontal="left"/>
      <protection locked="0"/>
    </xf>
    <xf numFmtId="43" fontId="13" fillId="5" borderId="8" xfId="19" applyFont="1" applyFill="1" applyBorder="1" applyAlignment="1" applyProtection="1">
      <alignment horizontal="left"/>
      <protection locked="0"/>
    </xf>
    <xf numFmtId="0" fontId="13" fillId="5" borderId="8" xfId="18" applyFont="1" applyFill="1" applyBorder="1" applyAlignment="1" applyProtection="1">
      <alignment horizontal="left"/>
      <protection locked="0"/>
    </xf>
    <xf numFmtId="0" fontId="13" fillId="5" borderId="5" xfId="18" applyFont="1" applyFill="1" applyBorder="1" applyAlignment="1" applyProtection="1">
      <alignment horizontal="left"/>
      <protection locked="0"/>
    </xf>
    <xf numFmtId="0" fontId="13" fillId="5" borderId="6" xfId="18" applyFont="1" applyFill="1" applyBorder="1" applyAlignment="1" applyProtection="1">
      <alignment horizontal="left"/>
      <protection locked="0"/>
    </xf>
    <xf numFmtId="164" fontId="9" fillId="10" borderId="0" xfId="0" applyNumberFormat="1" applyFont="1" applyFill="1" applyBorder="1" applyAlignment="1">
      <alignment horizontal="left" vertical="top" shrinkToFit="1"/>
    </xf>
    <xf numFmtId="1" fontId="9" fillId="10" borderId="0" xfId="0" applyNumberFormat="1" applyFont="1" applyFill="1" applyBorder="1" applyAlignment="1">
      <alignment horizontal="left" vertical="top" shrinkToFit="1"/>
    </xf>
    <xf numFmtId="0" fontId="8" fillId="10" borderId="0" xfId="0" applyFont="1" applyFill="1" applyBorder="1" applyAlignment="1">
      <alignment horizontal="left" vertical="top"/>
    </xf>
    <xf numFmtId="164" fontId="9" fillId="10" borderId="0" xfId="0" applyNumberFormat="1" applyFont="1" applyFill="1" applyBorder="1" applyAlignment="1">
      <alignment horizontal="right" vertical="top" shrinkToFit="1"/>
    </xf>
    <xf numFmtId="43" fontId="9" fillId="10" borderId="0" xfId="1" applyFont="1" applyFill="1" applyBorder="1" applyAlignment="1">
      <alignment horizontal="right" vertical="top" shrinkToFit="1"/>
    </xf>
    <xf numFmtId="0" fontId="9" fillId="10" borderId="0" xfId="0" applyFont="1" applyFill="1" applyBorder="1" applyAlignment="1">
      <alignment horizontal="left"/>
    </xf>
    <xf numFmtId="4" fontId="9" fillId="10" borderId="0" xfId="0" applyNumberFormat="1" applyFont="1" applyFill="1" applyBorder="1" applyAlignment="1">
      <alignment horizontal="right" vertical="top" shrinkToFit="1"/>
    </xf>
    <xf numFmtId="0" fontId="9" fillId="10" borderId="0" xfId="0" applyFont="1" applyFill="1" applyBorder="1" applyAlignment="1">
      <alignment horizontal="left" vertical="top"/>
    </xf>
    <xf numFmtId="49" fontId="13" fillId="11" borderId="14" xfId="18" applyNumberFormat="1" applyFont="1" applyFill="1" applyBorder="1"/>
    <xf numFmtId="0" fontId="13" fillId="11" borderId="14" xfId="4" applyFill="1" applyBorder="1"/>
    <xf numFmtId="0" fontId="13" fillId="11" borderId="14" xfId="18" applyFont="1" applyFill="1" applyBorder="1" applyAlignment="1" applyProtection="1">
      <alignment horizontal="left"/>
      <protection locked="0"/>
    </xf>
    <xf numFmtId="49" fontId="13" fillId="11" borderId="0" xfId="18" applyNumberFormat="1" applyFont="1" applyFill="1" applyBorder="1"/>
    <xf numFmtId="0" fontId="13" fillId="11" borderId="0" xfId="18" applyFont="1" applyFill="1" applyBorder="1"/>
    <xf numFmtId="164" fontId="9" fillId="10" borderId="2" xfId="0" applyNumberFormat="1" applyFont="1" applyFill="1" applyBorder="1" applyAlignment="1">
      <alignment horizontal="left" vertical="top" shrinkToFit="1"/>
    </xf>
    <xf numFmtId="1" fontId="9" fillId="10" borderId="2" xfId="0" applyNumberFormat="1" applyFont="1" applyFill="1" applyBorder="1" applyAlignment="1">
      <alignment horizontal="left" vertical="top" shrinkToFit="1"/>
    </xf>
    <xf numFmtId="0" fontId="8" fillId="10" borderId="2" xfId="0" applyFont="1" applyFill="1" applyBorder="1" applyAlignment="1">
      <alignment horizontal="left" vertical="top"/>
    </xf>
    <xf numFmtId="164" fontId="9" fillId="10" borderId="2" xfId="0" applyNumberFormat="1" applyFont="1" applyFill="1" applyBorder="1" applyAlignment="1">
      <alignment horizontal="right" vertical="top" shrinkToFit="1"/>
    </xf>
    <xf numFmtId="43" fontId="9" fillId="10" borderId="2" xfId="1" applyFont="1" applyFill="1" applyBorder="1" applyAlignment="1">
      <alignment horizontal="right" vertical="top" shrinkToFit="1"/>
    </xf>
    <xf numFmtId="0" fontId="9" fillId="10" borderId="2" xfId="0" applyFont="1" applyFill="1" applyBorder="1" applyAlignment="1">
      <alignment horizontal="left"/>
    </xf>
    <xf numFmtId="4" fontId="9" fillId="10" borderId="2" xfId="0" applyNumberFormat="1" applyFont="1" applyFill="1" applyBorder="1" applyAlignment="1">
      <alignment horizontal="right" vertical="top" shrinkToFit="1"/>
    </xf>
    <xf numFmtId="0" fontId="13" fillId="10" borderId="14" xfId="18" applyFont="1" applyFill="1" applyBorder="1"/>
    <xf numFmtId="49" fontId="13" fillId="10" borderId="0" xfId="18" applyNumberFormat="1" applyFont="1" applyFill="1" applyBorder="1"/>
    <xf numFmtId="0" fontId="13" fillId="10" borderId="0" xfId="18" applyFont="1" applyFill="1" applyBorder="1" applyAlignment="1" applyProtection="1">
      <alignment horizontal="left"/>
      <protection locked="0"/>
    </xf>
    <xf numFmtId="4" fontId="13" fillId="10" borderId="0" xfId="18" applyNumberFormat="1" applyFont="1" applyFill="1" applyBorder="1" applyAlignment="1" applyProtection="1">
      <alignment horizontal="right"/>
      <protection locked="0"/>
    </xf>
    <xf numFmtId="0" fontId="6" fillId="10" borderId="14" xfId="18" applyFont="1" applyFill="1" applyBorder="1" applyAlignment="1" applyProtection="1">
      <alignment horizontal="left"/>
      <protection locked="0"/>
    </xf>
    <xf numFmtId="0" fontId="13" fillId="10" borderId="14" xfId="18" applyFont="1" applyFill="1" applyBorder="1" applyAlignment="1" applyProtection="1">
      <alignment horizontal="left" wrapText="1"/>
      <protection locked="0"/>
    </xf>
    <xf numFmtId="4" fontId="9" fillId="10" borderId="0" xfId="0" applyNumberFormat="1" applyFont="1" applyFill="1" applyBorder="1" applyAlignment="1">
      <alignment vertical="top" shrinkToFit="1"/>
    </xf>
    <xf numFmtId="14" fontId="9" fillId="0" borderId="0" xfId="0" applyNumberFormat="1" applyFont="1" applyFill="1" applyBorder="1" applyAlignment="1">
      <alignment horizontal="left" vertical="top"/>
    </xf>
    <xf numFmtId="165" fontId="13" fillId="11" borderId="14" xfId="18" applyNumberFormat="1" applyFont="1" applyFill="1" applyBorder="1"/>
    <xf numFmtId="165" fontId="13" fillId="10" borderId="0" xfId="18" applyNumberFormat="1" applyFont="1" applyFill="1" applyBorder="1"/>
    <xf numFmtId="49" fontId="13" fillId="11" borderId="14" xfId="18" applyNumberFormat="1" applyFont="1" applyFill="1" applyBorder="1" applyAlignment="1" applyProtection="1">
      <alignment horizontal="left"/>
      <protection locked="0"/>
    </xf>
    <xf numFmtId="49" fontId="13" fillId="10" borderId="14" xfId="18" applyNumberFormat="1" applyFont="1" applyFill="1" applyBorder="1" applyAlignment="1" applyProtection="1">
      <alignment horizontal="left"/>
      <protection locked="0"/>
    </xf>
    <xf numFmtId="49" fontId="29" fillId="10" borderId="14" xfId="18" applyNumberFormat="1" applyFont="1" applyFill="1" applyBorder="1" applyAlignment="1" applyProtection="1">
      <alignment horizontal="left"/>
      <protection locked="0"/>
    </xf>
    <xf numFmtId="49" fontId="29" fillId="11" borderId="14" xfId="18" applyNumberFormat="1" applyFont="1" applyFill="1" applyBorder="1" applyAlignment="1" applyProtection="1">
      <alignment horizontal="left"/>
      <protection locked="0"/>
    </xf>
    <xf numFmtId="49" fontId="29" fillId="10" borderId="14" xfId="18" applyNumberFormat="1" applyFont="1" applyFill="1" applyBorder="1" applyAlignment="1" applyProtection="1">
      <alignment horizontal="left" wrapText="1"/>
      <protection locked="0"/>
    </xf>
    <xf numFmtId="49" fontId="13" fillId="10" borderId="14" xfId="18" applyNumberFormat="1" applyFont="1" applyFill="1" applyBorder="1" applyAlignment="1" applyProtection="1">
      <alignment horizontal="left" wrapText="1"/>
      <protection locked="0"/>
    </xf>
    <xf numFmtId="49" fontId="28" fillId="10" borderId="14" xfId="18" applyNumberFormat="1" applyFont="1" applyFill="1" applyBorder="1" applyAlignment="1" applyProtection="1">
      <alignment horizontal="left"/>
      <protection locked="0"/>
    </xf>
    <xf numFmtId="49" fontId="13" fillId="10" borderId="14" xfId="4" applyNumberFormat="1" applyFont="1" applyFill="1" applyBorder="1" applyAlignment="1" applyProtection="1">
      <alignment horizontal="left"/>
      <protection locked="0"/>
    </xf>
    <xf numFmtId="49" fontId="30" fillId="10" borderId="14" xfId="18" applyNumberFormat="1" applyFont="1" applyFill="1" applyBorder="1" applyAlignment="1" applyProtection="1">
      <alignment horizontal="left" wrapText="1"/>
      <protection locked="0"/>
    </xf>
    <xf numFmtId="49" fontId="13" fillId="5" borderId="0" xfId="18" applyNumberFormat="1" applyFont="1" applyFill="1" applyBorder="1" applyAlignment="1" applyProtection="1">
      <alignment horizontal="left"/>
      <protection locked="0"/>
    </xf>
    <xf numFmtId="0" fontId="13" fillId="5" borderId="0" xfId="4" applyFont="1" applyFill="1" applyAlignment="1">
      <alignment horizontal="right"/>
    </xf>
    <xf numFmtId="164" fontId="9" fillId="12" borderId="0" xfId="0" applyNumberFormat="1" applyFont="1" applyFill="1" applyBorder="1" applyAlignment="1">
      <alignment horizontal="left" vertical="top" shrinkToFit="1"/>
    </xf>
    <xf numFmtId="1" fontId="9" fillId="12" borderId="0" xfId="0" applyNumberFormat="1" applyFont="1" applyFill="1" applyBorder="1" applyAlignment="1">
      <alignment horizontal="left" vertical="top" shrinkToFit="1"/>
    </xf>
    <xf numFmtId="0" fontId="8" fillId="12" borderId="0" xfId="0" applyFont="1" applyFill="1" applyBorder="1" applyAlignment="1">
      <alignment horizontal="left" vertical="top"/>
    </xf>
    <xf numFmtId="164" fontId="9" fillId="12" borderId="0" xfId="0" applyNumberFormat="1" applyFont="1" applyFill="1" applyBorder="1" applyAlignment="1">
      <alignment horizontal="right" vertical="top" shrinkToFit="1"/>
    </xf>
    <xf numFmtId="43" fontId="9" fillId="12" borderId="0" xfId="1" applyFont="1" applyFill="1" applyBorder="1" applyAlignment="1">
      <alignment horizontal="right" vertical="top" shrinkToFit="1"/>
    </xf>
    <xf numFmtId="0" fontId="9" fillId="12" borderId="0" xfId="0" applyFont="1" applyFill="1" applyBorder="1" applyAlignment="1">
      <alignment horizontal="left"/>
    </xf>
    <xf numFmtId="4" fontId="9" fillId="12" borderId="0" xfId="0" applyNumberFormat="1" applyFont="1" applyFill="1" applyBorder="1" applyAlignment="1">
      <alignment horizontal="right" vertical="top" shrinkToFit="1"/>
    </xf>
    <xf numFmtId="0" fontId="3" fillId="12" borderId="14" xfId="21" applyFill="1" applyBorder="1"/>
    <xf numFmtId="43" fontId="3" fillId="12" borderId="14" xfId="22" applyFont="1" applyFill="1" applyBorder="1"/>
    <xf numFmtId="0" fontId="9" fillId="12" borderId="0" xfId="0" applyFont="1" applyFill="1" applyBorder="1" applyAlignment="1">
      <alignment horizontal="left" vertical="top"/>
    </xf>
    <xf numFmtId="43" fontId="3" fillId="5" borderId="15" xfId="22" applyFont="1" applyFill="1" applyBorder="1"/>
    <xf numFmtId="0" fontId="10" fillId="0" borderId="14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right" vertical="top"/>
    </xf>
    <xf numFmtId="43" fontId="10" fillId="0" borderId="14" xfId="1" applyFont="1" applyFill="1" applyBorder="1" applyAlignment="1">
      <alignment horizontal="right" vertical="top"/>
    </xf>
    <xf numFmtId="0" fontId="11" fillId="0" borderId="14" xfId="0" applyFont="1" applyFill="1" applyBorder="1" applyAlignment="1">
      <alignment horizontal="left" vertical="top"/>
    </xf>
    <xf numFmtId="164" fontId="9" fillId="0" borderId="14" xfId="0" applyNumberFormat="1" applyFont="1" applyFill="1" applyBorder="1" applyAlignment="1">
      <alignment horizontal="left" vertical="top" shrinkToFit="1"/>
    </xf>
    <xf numFmtId="1" fontId="9" fillId="0" borderId="14" xfId="0" applyNumberFormat="1" applyFont="1" applyFill="1" applyBorder="1" applyAlignment="1">
      <alignment horizontal="left" vertical="top" shrinkToFit="1"/>
    </xf>
    <xf numFmtId="0" fontId="8" fillId="0" borderId="14" xfId="0" applyFont="1" applyFill="1" applyBorder="1" applyAlignment="1">
      <alignment horizontal="left" vertical="top"/>
    </xf>
    <xf numFmtId="164" fontId="9" fillId="0" borderId="14" xfId="0" applyNumberFormat="1" applyFont="1" applyFill="1" applyBorder="1" applyAlignment="1">
      <alignment horizontal="right" vertical="top" shrinkToFit="1"/>
    </xf>
    <xf numFmtId="43" fontId="9" fillId="0" borderId="14" xfId="1" applyFont="1" applyFill="1" applyBorder="1" applyAlignment="1">
      <alignment horizontal="right" vertical="top" shrinkToFit="1"/>
    </xf>
    <xf numFmtId="0" fontId="9" fillId="0" borderId="14" xfId="0" applyFont="1" applyFill="1" applyBorder="1" applyAlignment="1">
      <alignment horizontal="left"/>
    </xf>
    <xf numFmtId="4" fontId="9" fillId="0" borderId="14" xfId="0" applyNumberFormat="1" applyFont="1" applyFill="1" applyBorder="1" applyAlignment="1">
      <alignment horizontal="right" vertical="top" shrinkToFit="1"/>
    </xf>
    <xf numFmtId="164" fontId="9" fillId="12" borderId="14" xfId="0" applyNumberFormat="1" applyFont="1" applyFill="1" applyBorder="1" applyAlignment="1">
      <alignment horizontal="left" vertical="top" shrinkToFit="1"/>
    </xf>
    <xf numFmtId="1" fontId="9" fillId="12" borderId="14" xfId="0" applyNumberFormat="1" applyFont="1" applyFill="1" applyBorder="1" applyAlignment="1">
      <alignment horizontal="left" vertical="top" shrinkToFit="1"/>
    </xf>
    <xf numFmtId="0" fontId="8" fillId="12" borderId="14" xfId="0" applyFont="1" applyFill="1" applyBorder="1" applyAlignment="1">
      <alignment horizontal="left" vertical="top"/>
    </xf>
    <xf numFmtId="164" fontId="9" fillId="12" borderId="14" xfId="0" applyNumberFormat="1" applyFont="1" applyFill="1" applyBorder="1" applyAlignment="1">
      <alignment horizontal="right" vertical="top" shrinkToFit="1"/>
    </xf>
    <xf numFmtId="43" fontId="9" fillId="12" borderId="14" xfId="1" applyFont="1" applyFill="1" applyBorder="1" applyAlignment="1">
      <alignment horizontal="right" vertical="top" shrinkToFit="1"/>
    </xf>
    <xf numFmtId="0" fontId="9" fillId="12" borderId="14" xfId="0" applyFont="1" applyFill="1" applyBorder="1" applyAlignment="1">
      <alignment horizontal="left"/>
    </xf>
    <xf numFmtId="4" fontId="9" fillId="12" borderId="14" xfId="0" applyNumberFormat="1" applyFont="1" applyFill="1" applyBorder="1" applyAlignment="1">
      <alignment horizontal="right" vertical="top" shrinkToFit="1"/>
    </xf>
    <xf numFmtId="43" fontId="3" fillId="12" borderId="0" xfId="22" applyFont="1" applyFill="1"/>
    <xf numFmtId="0" fontId="3" fillId="5" borderId="14" xfId="21" applyFill="1" applyBorder="1"/>
    <xf numFmtId="0" fontId="2" fillId="0" borderId="14" xfId="21" applyFont="1" applyFill="1" applyBorder="1"/>
    <xf numFmtId="0" fontId="2" fillId="12" borderId="14" xfId="21" applyFont="1" applyFill="1" applyBorder="1"/>
    <xf numFmtId="43" fontId="3" fillId="12" borderId="15" xfId="22" applyFont="1" applyFill="1" applyBorder="1"/>
    <xf numFmtId="0" fontId="9" fillId="12" borderId="14" xfId="0" applyFont="1" applyFill="1" applyBorder="1" applyAlignment="1">
      <alignment horizontal="left" vertical="top"/>
    </xf>
    <xf numFmtId="4" fontId="9" fillId="12" borderId="14" xfId="0" applyNumberFormat="1" applyFont="1" applyFill="1" applyBorder="1" applyAlignment="1">
      <alignment vertical="top" shrinkToFit="1"/>
    </xf>
    <xf numFmtId="0" fontId="1" fillId="0" borderId="14" xfId="21" applyFont="1" applyFill="1" applyBorder="1"/>
    <xf numFmtId="0" fontId="13" fillId="10" borderId="0" xfId="4" applyNumberFormat="1" applyFont="1" applyFill="1" applyAlignment="1" applyProtection="1">
      <alignment horizontal="left"/>
      <protection locked="0"/>
    </xf>
    <xf numFmtId="0" fontId="1" fillId="12" borderId="14" xfId="21" applyFont="1" applyFill="1" applyBorder="1"/>
    <xf numFmtId="0" fontId="13" fillId="0" borderId="0" xfId="4"/>
    <xf numFmtId="2" fontId="12" fillId="5" borderId="0" xfId="3" applyNumberFormat="1" applyFont="1" applyFill="1"/>
    <xf numFmtId="2" fontId="9" fillId="5" borderId="0" xfId="1" applyNumberFormat="1" applyFont="1" applyFill="1" applyBorder="1" applyAlignment="1">
      <alignment horizontal="right" vertical="top" shrinkToFit="1"/>
    </xf>
    <xf numFmtId="2" fontId="9" fillId="12" borderId="14" xfId="1" applyNumberFormat="1" applyFont="1" applyFill="1" applyBorder="1" applyAlignment="1">
      <alignment horizontal="right" vertical="top" shrinkToFit="1"/>
    </xf>
    <xf numFmtId="2" fontId="13" fillId="5" borderId="0" xfId="4" applyNumberFormat="1" applyFont="1" applyFill="1"/>
    <xf numFmtId="2" fontId="9" fillId="0" borderId="14" xfId="1" applyNumberFormat="1" applyFont="1" applyFill="1" applyBorder="1" applyAlignment="1">
      <alignment horizontal="right" vertical="top" shrinkToFit="1"/>
    </xf>
    <xf numFmtId="2" fontId="13" fillId="10" borderId="0" xfId="1" applyNumberFormat="1" applyFont="1" applyFill="1" applyAlignment="1" applyProtection="1">
      <alignment horizontal="right"/>
      <protection locked="0"/>
    </xf>
    <xf numFmtId="2" fontId="13" fillId="5" borderId="3" xfId="3" applyNumberFormat="1" applyFont="1" applyFill="1" applyBorder="1"/>
    <xf numFmtId="2" fontId="13" fillId="5" borderId="5" xfId="3" applyNumberFormat="1" applyFont="1" applyFill="1" applyBorder="1"/>
    <xf numFmtId="2" fontId="13" fillId="5" borderId="6" xfId="3" applyNumberFormat="1" applyFont="1" applyFill="1" applyBorder="1"/>
    <xf numFmtId="49" fontId="9" fillId="5" borderId="0" xfId="0" applyNumberFormat="1" applyFont="1" applyFill="1" applyBorder="1" applyAlignment="1">
      <alignment horizontal="left" vertical="top" shrinkToFit="1"/>
    </xf>
    <xf numFmtId="49" fontId="9" fillId="12" borderId="14" xfId="0" applyNumberFormat="1" applyFont="1" applyFill="1" applyBorder="1" applyAlignment="1">
      <alignment horizontal="left" vertical="top" shrinkToFit="1"/>
    </xf>
    <xf numFmtId="49" fontId="9" fillId="0" borderId="14" xfId="0" applyNumberFormat="1" applyFont="1" applyFill="1" applyBorder="1" applyAlignment="1">
      <alignment horizontal="left" vertical="top" shrinkToFit="1"/>
    </xf>
    <xf numFmtId="49" fontId="9" fillId="5" borderId="2" xfId="0" applyNumberFormat="1" applyFont="1" applyFill="1" applyBorder="1" applyAlignment="1">
      <alignment horizontal="left" vertical="top" shrinkToFit="1"/>
    </xf>
    <xf numFmtId="2" fontId="19" fillId="5" borderId="0" xfId="1" applyNumberFormat="1" applyFont="1" applyFill="1" applyAlignment="1">
      <alignment horizontal="right"/>
    </xf>
    <xf numFmtId="0" fontId="31" fillId="0" borderId="0" xfId="23"/>
    <xf numFmtId="0" fontId="31" fillId="0" borderId="0" xfId="23" applyNumberFormat="1" applyFont="1" applyAlignment="1" applyProtection="1">
      <alignment horizontal="left"/>
      <protection locked="0"/>
    </xf>
    <xf numFmtId="0" fontId="31" fillId="0" borderId="0" xfId="23" applyNumberFormat="1" applyFont="1" applyAlignment="1" applyProtection="1">
      <alignment horizontal="right"/>
      <protection locked="0"/>
    </xf>
    <xf numFmtId="0" fontId="31" fillId="0" borderId="0" xfId="23" applyNumberFormat="1" applyFont="1" applyAlignment="1" applyProtection="1">
      <alignment horizontal="center"/>
      <protection locked="0"/>
    </xf>
    <xf numFmtId="0" fontId="31" fillId="0" borderId="16" xfId="23" applyNumberFormat="1" applyFont="1" applyBorder="1" applyAlignment="1" applyProtection="1">
      <alignment horizontal="left"/>
      <protection locked="0"/>
    </xf>
    <xf numFmtId="0" fontId="31" fillId="0" borderId="16" xfId="23" applyNumberFormat="1" applyFont="1" applyBorder="1" applyAlignment="1" applyProtection="1">
      <alignment horizontal="right"/>
      <protection locked="0"/>
    </xf>
    <xf numFmtId="4" fontId="31" fillId="0" borderId="0" xfId="23" applyNumberFormat="1" applyFont="1" applyAlignment="1" applyProtection="1">
      <alignment horizontal="right"/>
      <protection locked="0"/>
    </xf>
    <xf numFmtId="43" fontId="0" fillId="5" borderId="0" xfId="0" applyNumberForma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center"/>
    </xf>
    <xf numFmtId="43" fontId="9" fillId="0" borderId="4" xfId="1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left" vertical="top"/>
    </xf>
    <xf numFmtId="43" fontId="9" fillId="0" borderId="18" xfId="1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43" fontId="9" fillId="2" borderId="10" xfId="1" applyFont="1" applyFill="1" applyBorder="1" applyAlignment="1">
      <alignment horizontal="left" vertical="top"/>
    </xf>
    <xf numFmtId="0" fontId="9" fillId="3" borderId="19" xfId="0" applyFont="1" applyFill="1" applyBorder="1" applyAlignment="1">
      <alignment horizontal="left" vertical="top"/>
    </xf>
    <xf numFmtId="0" fontId="9" fillId="8" borderId="19" xfId="0" applyFont="1" applyFill="1" applyBorder="1" applyAlignment="1">
      <alignment horizontal="left" vertical="top"/>
    </xf>
    <xf numFmtId="43" fontId="9" fillId="8" borderId="20" xfId="1" applyFont="1" applyFill="1" applyBorder="1" applyAlignment="1">
      <alignment horizontal="left" vertical="top"/>
    </xf>
    <xf numFmtId="0" fontId="9" fillId="10" borderId="19" xfId="0" applyFont="1" applyFill="1" applyBorder="1" applyAlignment="1">
      <alignment horizontal="left" vertical="top"/>
    </xf>
    <xf numFmtId="0" fontId="9" fillId="12" borderId="19" xfId="0" applyFont="1" applyFill="1" applyBorder="1" applyAlignment="1">
      <alignment horizontal="left" vertical="top"/>
    </xf>
    <xf numFmtId="43" fontId="9" fillId="12" borderId="20" xfId="1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43" fontId="9" fillId="0" borderId="12" xfId="1" applyFont="1" applyFill="1" applyBorder="1" applyAlignment="1">
      <alignment horizontal="left" vertical="top"/>
    </xf>
    <xf numFmtId="43" fontId="9" fillId="3" borderId="20" xfId="1" applyFont="1" applyFill="1" applyBorder="1" applyAlignment="1">
      <alignment horizontal="center" vertical="top"/>
    </xf>
    <xf numFmtId="43" fontId="9" fillId="10" borderId="8" xfId="1" applyFont="1" applyFill="1" applyBorder="1" applyAlignment="1">
      <alignment horizontal="left" vertical="top"/>
    </xf>
    <xf numFmtId="43" fontId="9" fillId="0" borderId="6" xfId="1" applyFont="1" applyFill="1" applyBorder="1" applyAlignment="1">
      <alignment horizontal="left" vertical="top"/>
    </xf>
    <xf numFmtId="43" fontId="18" fillId="5" borderId="14" xfId="1" applyFont="1" applyFill="1" applyBorder="1" applyAlignment="1">
      <alignment horizontal="center" vertical="center" wrapText="1"/>
    </xf>
    <xf numFmtId="43" fontId="13" fillId="11" borderId="14" xfId="1" applyFont="1" applyFill="1" applyBorder="1" applyAlignment="1" applyProtection="1">
      <alignment horizontal="right"/>
      <protection locked="0"/>
    </xf>
    <xf numFmtId="43" fontId="13" fillId="10" borderId="14" xfId="1" applyFont="1" applyFill="1" applyBorder="1" applyAlignment="1" applyProtection="1">
      <alignment horizontal="right"/>
      <protection locked="0"/>
    </xf>
    <xf numFmtId="43" fontId="13" fillId="10" borderId="14" xfId="1" applyFont="1" applyFill="1" applyBorder="1"/>
    <xf numFmtId="43" fontId="13" fillId="5" borderId="0" xfId="1" applyFont="1" applyFill="1" applyBorder="1" applyAlignment="1" applyProtection="1">
      <alignment horizontal="right"/>
      <protection locked="0"/>
    </xf>
    <xf numFmtId="43" fontId="13" fillId="5" borderId="0" xfId="1" applyFont="1" applyFill="1" applyBorder="1"/>
    <xf numFmtId="43" fontId="13" fillId="5" borderId="3" xfId="1" applyFont="1" applyFill="1" applyBorder="1"/>
    <xf numFmtId="43" fontId="13" fillId="5" borderId="4" xfId="1" applyFont="1" applyFill="1" applyBorder="1"/>
    <xf numFmtId="43" fontId="13" fillId="5" borderId="5" xfId="1" applyFont="1" applyFill="1" applyBorder="1"/>
    <xf numFmtId="43" fontId="13" fillId="5" borderId="6" xfId="1" applyFont="1" applyFill="1" applyBorder="1"/>
    <xf numFmtId="49" fontId="29" fillId="10" borderId="0" xfId="18" applyNumberFormat="1" applyFont="1" applyFill="1" applyBorder="1" applyAlignment="1" applyProtection="1">
      <alignment horizontal="left"/>
      <protection locked="0"/>
    </xf>
    <xf numFmtId="0" fontId="24" fillId="6" borderId="9" xfId="13" applyNumberFormat="1" applyFont="1" applyFill="1" applyBorder="1" applyAlignment="1" applyProtection="1">
      <alignment horizontal="center"/>
      <protection locked="0"/>
    </xf>
    <xf numFmtId="0" fontId="24" fillId="6" borderId="10" xfId="13" applyNumberFormat="1" applyFont="1" applyFill="1" applyBorder="1" applyAlignment="1" applyProtection="1">
      <alignment horizontal="center"/>
      <protection locked="0"/>
    </xf>
    <xf numFmtId="0" fontId="24" fillId="6" borderId="11" xfId="13" applyNumberFormat="1" applyFont="1" applyFill="1" applyBorder="1" applyAlignment="1" applyProtection="1">
      <alignment horizontal="center"/>
      <protection locked="0"/>
    </xf>
    <xf numFmtId="0" fontId="24" fillId="6" borderId="12" xfId="13" applyNumberFormat="1" applyFont="1" applyFill="1" applyBorder="1" applyAlignment="1" applyProtection="1">
      <alignment horizontal="center"/>
      <protection locked="0"/>
    </xf>
  </cellXfs>
  <cellStyles count="24">
    <cellStyle name="Bueno" xfId="2" builtinId="26"/>
    <cellStyle name="Millares" xfId="1" builtinId="3"/>
    <cellStyle name="Millares 2" xfId="5" xr:uid="{00000000-0005-0000-0000-000002000000}"/>
    <cellStyle name="Millares 2 2" xfId="19" xr:uid="{00000000-0005-0000-0000-000003000000}"/>
    <cellStyle name="Millares 3" xfId="8" xr:uid="{00000000-0005-0000-0000-000004000000}"/>
    <cellStyle name="Millares 3 2" xfId="3" xr:uid="{00000000-0005-0000-0000-000005000000}"/>
    <cellStyle name="Millares 4" xfId="9" xr:uid="{00000000-0005-0000-0000-000006000000}"/>
    <cellStyle name="Millares 5" xfId="10" xr:uid="{00000000-0005-0000-0000-000007000000}"/>
    <cellStyle name="Millares 6" xfId="11" xr:uid="{00000000-0005-0000-0000-000008000000}"/>
    <cellStyle name="Millares 7" xfId="20" xr:uid="{00000000-0005-0000-0000-000009000000}"/>
    <cellStyle name="Millares 8" xfId="22" xr:uid="{00000000-0005-0000-0000-00000A000000}"/>
    <cellStyle name="Normal" xfId="0" builtinId="0"/>
    <cellStyle name="Normal 10" xfId="21" xr:uid="{00000000-0005-0000-0000-00000C000000}"/>
    <cellStyle name="Normal 11" xfId="23" xr:uid="{00000000-0005-0000-0000-00000D000000}"/>
    <cellStyle name="Normal 2" xfId="7" xr:uid="{00000000-0005-0000-0000-00000E000000}"/>
    <cellStyle name="Normal 2 2" xfId="4" xr:uid="{00000000-0005-0000-0000-00000F000000}"/>
    <cellStyle name="Normal 2 3" xfId="18" xr:uid="{00000000-0005-0000-0000-000010000000}"/>
    <cellStyle name="Normal 3" xfId="12" xr:uid="{00000000-0005-0000-0000-000011000000}"/>
    <cellStyle name="Normal 4" xfId="13" xr:uid="{00000000-0005-0000-0000-000012000000}"/>
    <cellStyle name="Normal 5" xfId="14" xr:uid="{00000000-0005-0000-0000-000013000000}"/>
    <cellStyle name="Normal 6" xfId="6" xr:uid="{00000000-0005-0000-0000-000014000000}"/>
    <cellStyle name="Normal 7" xfId="15" xr:uid="{00000000-0005-0000-0000-000015000000}"/>
    <cellStyle name="Normal 8" xfId="16" xr:uid="{00000000-0005-0000-0000-000016000000}"/>
    <cellStyle name="Normal 9" xfId="17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ABILIDAD AUX" refreshedDate="44280.427108912038" createdVersion="4" refreshedVersion="4" minRefreshableVersion="3" recordCount="409" xr:uid="{00000000-000A-0000-FFFF-FFFF0C000000}">
  <cacheSource type="worksheet">
    <worksheetSource ref="A1:D1048576" sheet="2Q"/>
  </cacheSource>
  <cacheFields count="4">
    <cacheField name="Código" numFmtId="0">
      <sharedItems containsBlank="1"/>
    </cacheField>
    <cacheField name="Descripción:" numFmtId="0">
      <sharedItems containsBlank="1" count="10">
        <s v="SUELDOS Y SALARIOS"/>
        <s v="DIAS LIBRES TRABAJADOS"/>
        <s v="SEGURO PARO FORZOSO"/>
        <s v="FAOV"/>
        <s v="SEGURO SOCIAL"/>
        <s v="DIAS DE AUSENCIA INJUSTIFICADA"/>
        <s v="BONO POR INFLACION"/>
        <s v="DOMINGO TRABAJADO"/>
        <s v="DIAS DESCANSO"/>
        <m/>
      </sharedItems>
    </cacheField>
    <cacheField name="Asignación" numFmtId="43">
      <sharedItems containsString="0" containsBlank="1" containsNumber="1" minValue="0" maxValue="705000"/>
    </cacheField>
    <cacheField name="Deducción" numFmtId="43">
      <sharedItems containsString="0" containsBlank="1" containsNumber="1" minValue="0" maxValue="4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ABILIDAD AUX" refreshedDate="44280.427388310185" createdVersion="4" refreshedVersion="4" minRefreshableVersion="3" recordCount="484" xr:uid="{00000000-000A-0000-FFFF-FFFF0D000000}">
  <cacheSource type="worksheet">
    <worksheetSource ref="A1:D1048576" sheet="1Q"/>
  </cacheSource>
  <cacheFields count="4">
    <cacheField name="Código" numFmtId="0">
      <sharedItems containsBlank="1"/>
    </cacheField>
    <cacheField name="Descripción:" numFmtId="0">
      <sharedItems containsBlank="1" count="12">
        <s v="SUELDOS Y SALARIOS"/>
        <s v="DIAS LIBRES TRABAJADOS"/>
        <s v="SEGURO PARO FORZOSO"/>
        <s v="FAOV"/>
        <s v="SEGURO SOCIAL"/>
        <s v="DIAS DE AUSENCIA INJUSTIFICADA"/>
        <s v="DIAS DE AUSENCIA JUSTIFICADA"/>
        <s v="OTRAS ASIGNACIONES"/>
        <s v="BONO POR INFLACION"/>
        <s v="DOMINGO TRABAJADO"/>
        <s v="DIAS DESCANSO"/>
        <m/>
      </sharedItems>
    </cacheField>
    <cacheField name="Asignación" numFmtId="43">
      <sharedItems containsString="0" containsBlank="1" containsNumber="1" minValue="0" maxValue="540000" count="22">
        <n v="440000"/>
        <n v="153333.32999999999"/>
        <n v="159999.99"/>
        <n v="166666.66"/>
        <n v="146666.66"/>
        <n v="279999.99"/>
        <n v="0"/>
        <n v="133333.32999999999"/>
        <n v="183333.33"/>
        <n v="50000"/>
        <n v="180000"/>
        <n v="350000"/>
        <n v="373333.33"/>
        <n v="480000"/>
        <n v="266666.67"/>
        <n v="540000"/>
        <n v="360000"/>
        <n v="300000"/>
        <n v="420000"/>
        <n v="120000"/>
        <n v="160000"/>
        <m/>
      </sharedItems>
    </cacheField>
    <cacheField name="Deducción" numFmtId="43">
      <sharedItems containsString="0" containsBlank="1" containsNumber="1" minValue="0" maxValue="120000" count="8">
        <n v="0"/>
        <n v="2769.23"/>
        <n v="6000"/>
        <n v="22153.85"/>
        <n v="40000"/>
        <n v="80000"/>
        <n v="120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9"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1"/>
    <x v="0"/>
    <n v="480000"/>
    <n v="0"/>
  </r>
  <r>
    <s v="N002"/>
    <x v="1"/>
    <n v="153333.32999999999"/>
    <n v="0"/>
  </r>
  <r>
    <s v="N002"/>
    <x v="1"/>
    <n v="146666.66"/>
    <n v="0"/>
  </r>
  <r>
    <s v="N002"/>
    <x v="1"/>
    <n v="159999.99"/>
    <n v="0"/>
  </r>
  <r>
    <s v="N002"/>
    <x v="1"/>
    <n v="153333.32999999999"/>
    <n v="0"/>
  </r>
  <r>
    <s v="N002"/>
    <x v="1"/>
    <n v="153333.32999999999"/>
    <n v="0"/>
  </r>
  <r>
    <s v="N002"/>
    <x v="1"/>
    <n v="333333.32"/>
    <n v="0"/>
  </r>
  <r>
    <s v="N002"/>
    <x v="1"/>
    <n v="279999.99"/>
    <n v="0"/>
  </r>
  <r>
    <s v="N002"/>
    <x v="1"/>
    <n v="153333.32999999999"/>
    <n v="0"/>
  </r>
  <r>
    <s v="N002"/>
    <x v="1"/>
    <n v="153333.32999999999"/>
    <n v="0"/>
  </r>
  <r>
    <s v="N002"/>
    <x v="1"/>
    <n v="153333.32999999999"/>
    <n v="0"/>
  </r>
  <r>
    <s v="N002"/>
    <x v="1"/>
    <n v="153333.32999999999"/>
    <n v="0"/>
  </r>
  <r>
    <s v="N002"/>
    <x v="1"/>
    <n v="153333.32999999999"/>
    <n v="0"/>
  </r>
  <r>
    <s v="N002"/>
    <x v="1"/>
    <n v="146666.66"/>
    <n v="0"/>
  </r>
  <r>
    <s v="N002"/>
    <x v="1"/>
    <n v="166666.66"/>
    <n v="0"/>
  </r>
  <r>
    <s v="N002"/>
    <x v="1"/>
    <n v="159999.99"/>
    <n v="0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09"/>
    <x v="2"/>
    <n v="0"/>
    <n v="2769.23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1"/>
    <x v="3"/>
    <n v="0"/>
    <n v="6000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3"/>
    <x v="4"/>
    <n v="0"/>
    <n v="22153.85"/>
  </r>
  <r>
    <s v="N018"/>
    <x v="5"/>
    <n v="0"/>
    <n v="40000"/>
  </r>
  <r>
    <s v="N018"/>
    <x v="5"/>
    <n v="0"/>
    <n v="40000"/>
  </r>
  <r>
    <s v="N018"/>
    <x v="5"/>
    <n v="0"/>
    <n v="40000"/>
  </r>
  <r>
    <s v="N031"/>
    <x v="6"/>
    <n v="478333.33"/>
    <n v="0"/>
  </r>
  <r>
    <s v="N031"/>
    <x v="6"/>
    <n v="470000"/>
    <n v="0"/>
  </r>
  <r>
    <s v="N031"/>
    <x v="6"/>
    <n v="478333.33"/>
    <n v="0"/>
  </r>
  <r>
    <s v="N031"/>
    <x v="6"/>
    <n v="626666.67000000004"/>
    <n v="0"/>
  </r>
  <r>
    <s v="N031"/>
    <x v="6"/>
    <n v="548333.32999999996"/>
    <n v="0"/>
  </r>
  <r>
    <s v="N031"/>
    <x v="6"/>
    <n v="548333.32999999996"/>
    <n v="0"/>
  </r>
  <r>
    <s v="N031"/>
    <x v="6"/>
    <n v="705000"/>
    <n v="0"/>
  </r>
  <r>
    <s v="N031"/>
    <x v="6"/>
    <n v="391666.67"/>
    <n v="0"/>
  </r>
  <r>
    <s v="N031"/>
    <x v="6"/>
    <n v="408333.33"/>
    <n v="0"/>
  </r>
  <r>
    <s v="N031"/>
    <x v="6"/>
    <n v="478333.33"/>
    <n v="0"/>
  </r>
  <r>
    <s v="N031"/>
    <x v="6"/>
    <n v="478333.33"/>
    <n v="0"/>
  </r>
  <r>
    <s v="N031"/>
    <x v="6"/>
    <n v="470000"/>
    <n v="0"/>
  </r>
  <r>
    <s v="N031"/>
    <x v="6"/>
    <n v="470000"/>
    <n v="0"/>
  </r>
  <r>
    <s v="N031"/>
    <x v="6"/>
    <n v="705000"/>
    <n v="0"/>
  </r>
  <r>
    <s v="N031"/>
    <x v="6"/>
    <n v="546666.67000000004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6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8"/>
    <x v="7"/>
    <n v="12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s v="N039"/>
    <x v="8"/>
    <n v="160000"/>
    <n v="0"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4"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2"/>
    <x v="1"/>
    <x v="1"/>
    <x v="0"/>
  </r>
  <r>
    <s v="N002"/>
    <x v="1"/>
    <x v="2"/>
    <x v="0"/>
  </r>
  <r>
    <s v="N002"/>
    <x v="1"/>
    <x v="1"/>
    <x v="0"/>
  </r>
  <r>
    <s v="N002"/>
    <x v="1"/>
    <x v="3"/>
    <x v="0"/>
  </r>
  <r>
    <s v="N002"/>
    <x v="1"/>
    <x v="4"/>
    <x v="0"/>
  </r>
  <r>
    <s v="N002"/>
    <x v="1"/>
    <x v="4"/>
    <x v="0"/>
  </r>
  <r>
    <s v="N002"/>
    <x v="1"/>
    <x v="5"/>
    <x v="0"/>
  </r>
  <r>
    <s v="N002"/>
    <x v="1"/>
    <x v="1"/>
    <x v="0"/>
  </r>
  <r>
    <s v="N002"/>
    <x v="1"/>
    <x v="1"/>
    <x v="0"/>
  </r>
  <r>
    <s v="N002"/>
    <x v="1"/>
    <x v="1"/>
    <x v="0"/>
  </r>
  <r>
    <s v="N002"/>
    <x v="1"/>
    <x v="1"/>
    <x v="0"/>
  </r>
  <r>
    <s v="N002"/>
    <x v="1"/>
    <x v="1"/>
    <x v="0"/>
  </r>
  <r>
    <s v="N002"/>
    <x v="1"/>
    <x v="4"/>
    <x v="0"/>
  </r>
  <r>
    <s v="N002"/>
    <x v="1"/>
    <x v="4"/>
    <x v="0"/>
  </r>
  <r>
    <s v="N002"/>
    <x v="1"/>
    <x v="3"/>
    <x v="0"/>
  </r>
  <r>
    <s v="N002"/>
    <x v="1"/>
    <x v="2"/>
    <x v="0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1"/>
    <x v="3"/>
    <x v="6"/>
    <x v="2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3"/>
    <x v="4"/>
    <x v="6"/>
    <x v="3"/>
  </r>
  <r>
    <s v="N018"/>
    <x v="5"/>
    <x v="6"/>
    <x v="4"/>
  </r>
  <r>
    <s v="N018"/>
    <x v="5"/>
    <x v="6"/>
    <x v="4"/>
  </r>
  <r>
    <s v="N018"/>
    <x v="5"/>
    <x v="6"/>
    <x v="4"/>
  </r>
  <r>
    <s v="N021"/>
    <x v="6"/>
    <x v="6"/>
    <x v="5"/>
  </r>
  <r>
    <s v="N021"/>
    <x v="6"/>
    <x v="6"/>
    <x v="6"/>
  </r>
  <r>
    <s v="N021"/>
    <x v="6"/>
    <x v="6"/>
    <x v="5"/>
  </r>
  <r>
    <s v="N027"/>
    <x v="7"/>
    <x v="7"/>
    <x v="0"/>
  </r>
  <r>
    <s v="N027"/>
    <x v="7"/>
    <x v="8"/>
    <x v="0"/>
  </r>
  <r>
    <s v="N027"/>
    <x v="7"/>
    <x v="9"/>
    <x v="0"/>
  </r>
  <r>
    <s v="N027"/>
    <x v="7"/>
    <x v="10"/>
    <x v="0"/>
  </r>
  <r>
    <s v="N031"/>
    <x v="8"/>
    <x v="11"/>
    <x v="0"/>
  </r>
  <r>
    <s v="N031"/>
    <x v="8"/>
    <x v="12"/>
    <x v="0"/>
  </r>
  <r>
    <s v="N031"/>
    <x v="8"/>
    <x v="13"/>
    <x v="0"/>
  </r>
  <r>
    <s v="N031"/>
    <x v="8"/>
    <x v="11"/>
    <x v="0"/>
  </r>
  <r>
    <s v="N031"/>
    <x v="8"/>
    <x v="14"/>
    <x v="0"/>
  </r>
  <r>
    <s v="N031"/>
    <x v="8"/>
    <x v="15"/>
    <x v="0"/>
  </r>
  <r>
    <s v="N031"/>
    <x v="8"/>
    <x v="16"/>
    <x v="0"/>
  </r>
  <r>
    <s v="N031"/>
    <x v="8"/>
    <x v="16"/>
    <x v="0"/>
  </r>
  <r>
    <s v="N031"/>
    <x v="8"/>
    <x v="17"/>
    <x v="0"/>
  </r>
  <r>
    <s v="N031"/>
    <x v="8"/>
    <x v="11"/>
    <x v="0"/>
  </r>
  <r>
    <s v="N031"/>
    <x v="8"/>
    <x v="18"/>
    <x v="0"/>
  </r>
  <r>
    <s v="N031"/>
    <x v="8"/>
    <x v="11"/>
    <x v="0"/>
  </r>
  <r>
    <s v="N031"/>
    <x v="8"/>
    <x v="18"/>
    <x v="0"/>
  </r>
  <r>
    <s v="N031"/>
    <x v="8"/>
    <x v="18"/>
    <x v="0"/>
  </r>
  <r>
    <s v="N031"/>
    <x v="8"/>
    <x v="16"/>
    <x v="0"/>
  </r>
  <r>
    <s v="N031"/>
    <x v="8"/>
    <x v="16"/>
    <x v="0"/>
  </r>
  <r>
    <s v="N031"/>
    <x v="8"/>
    <x v="15"/>
    <x v="0"/>
  </r>
  <r>
    <s v="N031"/>
    <x v="8"/>
    <x v="13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s v="N039"/>
    <x v="10"/>
    <x v="20"/>
    <x v="0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  <r>
    <m/>
    <x v="11"/>
    <x v="2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H2:J15" firstHeaderRow="0" firstDataRow="1" firstDataCol="1"/>
  <pivotFields count="4">
    <pivotField showAll="0"/>
    <pivotField axis="axisRow" showAll="0">
      <items count="13">
        <item x="8"/>
        <item x="5"/>
        <item x="6"/>
        <item x="10"/>
        <item x="1"/>
        <item x="9"/>
        <item x="3"/>
        <item x="7"/>
        <item x="2"/>
        <item x="4"/>
        <item x="0"/>
        <item x="11"/>
        <item t="default"/>
      </items>
    </pivotField>
    <pivotField dataField="1" showAll="0">
      <items count="23">
        <item x="6"/>
        <item x="9"/>
        <item x="19"/>
        <item x="7"/>
        <item x="4"/>
        <item x="1"/>
        <item x="2"/>
        <item x="20"/>
        <item x="3"/>
        <item x="10"/>
        <item x="8"/>
        <item x="14"/>
        <item x="5"/>
        <item x="17"/>
        <item x="11"/>
        <item x="16"/>
        <item x="12"/>
        <item x="18"/>
        <item x="0"/>
        <item x="13"/>
        <item x="15"/>
        <item x="21"/>
        <item t="default"/>
      </items>
    </pivotField>
    <pivotField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0"/>
    <dataField name="Suma de Deducción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G5:I16" firstHeaderRow="0" firstDataRow="1" firstDataCol="1"/>
  <pivotFields count="4">
    <pivotField showAll="0"/>
    <pivotField axis="axisRow" showAll="0">
      <items count="11">
        <item x="6"/>
        <item x="5"/>
        <item x="8"/>
        <item x="1"/>
        <item x="7"/>
        <item x="3"/>
        <item x="2"/>
        <item x="4"/>
        <item x="0"/>
        <item x="9"/>
        <item t="default"/>
      </items>
    </pivotField>
    <pivotField dataField="1"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0"/>
    <dataField name="Suma de Deducción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0"/>
  <sheetViews>
    <sheetView workbookViewId="0">
      <selection activeCell="C1" sqref="C1:D10"/>
    </sheetView>
  </sheetViews>
  <sheetFormatPr baseColWidth="10" defaultRowHeight="15" x14ac:dyDescent="0.2"/>
  <cols>
    <col min="1" max="1" width="18.33203125" style="2" bestFit="1" customWidth="1"/>
    <col min="2" max="2" width="10.5" style="2" customWidth="1"/>
    <col min="3" max="3" width="58" style="2" customWidth="1"/>
    <col min="4" max="4" width="26.1640625" style="2" bestFit="1" customWidth="1"/>
    <col min="5" max="5" width="26.1640625" style="1" bestFit="1" customWidth="1"/>
    <col min="6" max="6" width="26.1640625" style="2" bestFit="1" customWidth="1"/>
    <col min="7" max="7" width="24" style="2" bestFit="1" customWidth="1"/>
    <col min="8" max="8" width="54" style="2" customWidth="1"/>
    <col min="9" max="9" width="17" style="2" customWidth="1"/>
    <col min="10" max="10" width="9.33203125" style="2"/>
    <col min="11" max="11" width="20" style="2" bestFit="1" customWidth="1"/>
    <col min="12" max="16384" width="12" style="2"/>
  </cols>
  <sheetData>
    <row r="1" spans="1:9" ht="15.75" thickBot="1" x14ac:dyDescent="0.25">
      <c r="C1" s="230" t="s">
        <v>0</v>
      </c>
      <c r="D1" s="231">
        <v>546026471.76999998</v>
      </c>
    </row>
    <row r="2" spans="1:9" x14ac:dyDescent="0.2">
      <c r="C2" s="232" t="s">
        <v>1</v>
      </c>
      <c r="D2" s="233">
        <v>22771375677.979996</v>
      </c>
    </row>
    <row r="3" spans="1:9" x14ac:dyDescent="0.2">
      <c r="C3" s="234" t="s">
        <v>2</v>
      </c>
      <c r="D3" s="242">
        <v>-34870114.99000001</v>
      </c>
    </row>
    <row r="4" spans="1:9" x14ac:dyDescent="0.2">
      <c r="C4" s="235" t="s">
        <v>3</v>
      </c>
      <c r="D4" s="236">
        <v>-1241741147.8700004</v>
      </c>
    </row>
    <row r="5" spans="1:9" x14ac:dyDescent="0.2">
      <c r="C5" s="237" t="s">
        <v>1158</v>
      </c>
      <c r="D5" s="243">
        <v>-10804537986.84</v>
      </c>
    </row>
    <row r="6" spans="1:9" x14ac:dyDescent="0.2">
      <c r="C6" s="238" t="s">
        <v>1631</v>
      </c>
      <c r="D6" s="239">
        <v>-9404796269.6200008</v>
      </c>
    </row>
    <row r="7" spans="1:9" ht="15.75" thickBot="1" x14ac:dyDescent="0.25">
      <c r="C7" s="240" t="s">
        <v>4</v>
      </c>
      <c r="D7" s="241">
        <v>-331883800.24000001</v>
      </c>
    </row>
    <row r="8" spans="1:9" x14ac:dyDescent="0.2">
      <c r="C8" s="228" t="s">
        <v>124</v>
      </c>
      <c r="D8" s="229">
        <f>SUBTOTAL(9,D1:D7)</f>
        <v>1499572830.1899946</v>
      </c>
    </row>
    <row r="9" spans="1:9" x14ac:dyDescent="0.2">
      <c r="C9" s="64" t="s">
        <v>5</v>
      </c>
      <c r="D9" s="36">
        <v>1499572830.1900001</v>
      </c>
      <c r="H9" s="1">
        <v>137000000</v>
      </c>
      <c r="I9" s="2" t="s">
        <v>1188</v>
      </c>
    </row>
    <row r="10" spans="1:9" ht="15.75" thickBot="1" x14ac:dyDescent="0.25">
      <c r="C10" s="65" t="s">
        <v>6</v>
      </c>
      <c r="D10" s="244">
        <f>+D8-D9</f>
        <v>-5.4836273193359375E-6</v>
      </c>
    </row>
    <row r="11" spans="1:9" x14ac:dyDescent="0.2">
      <c r="D11" s="1"/>
    </row>
    <row r="13" spans="1:9" x14ac:dyDescent="0.2">
      <c r="A13" s="4"/>
      <c r="B13" s="4"/>
      <c r="C13" s="5" t="s">
        <v>14</v>
      </c>
      <c r="D13" s="4"/>
      <c r="E13" s="106"/>
      <c r="F13" s="6">
        <v>546026471.76999998</v>
      </c>
      <c r="G13" s="4"/>
    </row>
    <row r="14" spans="1:9" s="7" customFormat="1" ht="15.75" x14ac:dyDescent="0.2">
      <c r="A14" s="177" t="s">
        <v>7</v>
      </c>
      <c r="B14" s="177" t="s">
        <v>8</v>
      </c>
      <c r="C14" s="177" t="s">
        <v>9</v>
      </c>
      <c r="D14" s="178" t="s">
        <v>10</v>
      </c>
      <c r="E14" s="179" t="s">
        <v>11</v>
      </c>
      <c r="F14" s="178" t="s">
        <v>12</v>
      </c>
      <c r="G14" s="178" t="s">
        <v>13</v>
      </c>
      <c r="H14" s="180" t="s">
        <v>868</v>
      </c>
    </row>
    <row r="15" spans="1:9" ht="15" customHeight="1" x14ac:dyDescent="0.2">
      <c r="A15" s="37">
        <v>44166</v>
      </c>
      <c r="B15" s="38">
        <v>3518</v>
      </c>
      <c r="C15" s="39" t="s">
        <v>15</v>
      </c>
      <c r="D15" s="40">
        <v>44166</v>
      </c>
      <c r="E15" s="41"/>
      <c r="F15" s="42">
        <v>1863550.81</v>
      </c>
      <c r="G15" s="42">
        <v>547890022.58000004</v>
      </c>
    </row>
    <row r="16" spans="1:9" ht="15" customHeight="1" x14ac:dyDescent="0.2">
      <c r="A16" s="37">
        <v>44166</v>
      </c>
      <c r="B16" s="38">
        <v>3519</v>
      </c>
      <c r="C16" s="39" t="s">
        <v>16</v>
      </c>
      <c r="D16" s="40">
        <v>44166</v>
      </c>
      <c r="E16" s="41"/>
      <c r="F16" s="42">
        <v>609770945.60000002</v>
      </c>
      <c r="G16" s="42">
        <v>1157660968.1800001</v>
      </c>
    </row>
    <row r="17" spans="1:11" s="88" customFormat="1" ht="15" customHeight="1" x14ac:dyDescent="0.2">
      <c r="A17" s="83">
        <v>44194</v>
      </c>
      <c r="B17" s="84">
        <v>3828</v>
      </c>
      <c r="C17" s="85" t="s">
        <v>17</v>
      </c>
      <c r="D17" s="86">
        <v>44194</v>
      </c>
      <c r="E17" s="107">
        <v>0.01</v>
      </c>
      <c r="F17" s="90"/>
      <c r="G17" s="87">
        <v>760376914.15999997</v>
      </c>
      <c r="H17" s="88" t="s">
        <v>98</v>
      </c>
    </row>
    <row r="18" spans="1:11" s="88" customFormat="1" ht="15" customHeight="1" x14ac:dyDescent="0.2">
      <c r="A18" s="83">
        <v>44179</v>
      </c>
      <c r="B18" s="84">
        <v>3638</v>
      </c>
      <c r="C18" s="85" t="s">
        <v>17</v>
      </c>
      <c r="D18" s="86">
        <v>44179</v>
      </c>
      <c r="E18" s="87">
        <v>23155000</v>
      </c>
      <c r="G18" s="89">
        <v>1847572634.05</v>
      </c>
      <c r="H18" s="88" t="s">
        <v>109</v>
      </c>
      <c r="I18" s="97"/>
      <c r="J18" s="97"/>
      <c r="K18" s="97"/>
    </row>
    <row r="19" spans="1:11" ht="15" customHeight="1" x14ac:dyDescent="0.2">
      <c r="A19" s="50">
        <v>44166</v>
      </c>
      <c r="B19" s="51">
        <v>3522</v>
      </c>
      <c r="C19" s="52" t="s">
        <v>19</v>
      </c>
      <c r="D19" s="53">
        <v>44166</v>
      </c>
      <c r="E19" s="54">
        <v>91590.84</v>
      </c>
      <c r="F19" s="55"/>
      <c r="G19" s="54">
        <v>473933041.81999999</v>
      </c>
    </row>
    <row r="20" spans="1:11" s="88" customFormat="1" ht="15" customHeight="1" x14ac:dyDescent="0.2">
      <c r="A20" s="83">
        <v>44173</v>
      </c>
      <c r="B20" s="84">
        <v>3577</v>
      </c>
      <c r="C20" s="85" t="s">
        <v>37</v>
      </c>
      <c r="D20" s="86">
        <v>44173</v>
      </c>
      <c r="E20" s="107">
        <v>666231.57999999996</v>
      </c>
      <c r="F20" s="90"/>
      <c r="G20" s="87">
        <v>1173731021.8900001</v>
      </c>
    </row>
    <row r="21" spans="1:11" ht="15" customHeight="1" x14ac:dyDescent="0.2">
      <c r="A21" s="50">
        <v>44166</v>
      </c>
      <c r="B21" s="51">
        <v>3524</v>
      </c>
      <c r="C21" s="52" t="s">
        <v>19</v>
      </c>
      <c r="D21" s="53">
        <v>44166</v>
      </c>
      <c r="E21" s="54">
        <v>794292.28</v>
      </c>
      <c r="F21" s="55"/>
      <c r="G21" s="54">
        <v>155421838.56999999</v>
      </c>
    </row>
    <row r="22" spans="1:11" s="175" customFormat="1" ht="15" customHeight="1" x14ac:dyDescent="0.25">
      <c r="A22" s="188">
        <v>44166</v>
      </c>
      <c r="B22" s="189">
        <v>3525</v>
      </c>
      <c r="C22" s="190" t="s">
        <v>21</v>
      </c>
      <c r="D22" s="191">
        <v>44166</v>
      </c>
      <c r="E22" s="192">
        <v>13276200</v>
      </c>
      <c r="F22" s="193"/>
      <c r="G22" s="194">
        <v>142145638.56999999</v>
      </c>
      <c r="H22" s="204" t="s">
        <v>1192</v>
      </c>
      <c r="I22" s="199">
        <v>13276200</v>
      </c>
    </row>
    <row r="23" spans="1:11" ht="15" customHeight="1" x14ac:dyDescent="0.2">
      <c r="A23" s="50">
        <v>44166</v>
      </c>
      <c r="B23" s="51">
        <v>3526</v>
      </c>
      <c r="C23" s="52" t="s">
        <v>19</v>
      </c>
      <c r="D23" s="53">
        <v>44166</v>
      </c>
      <c r="E23" s="54">
        <v>33190.5</v>
      </c>
      <c r="F23" s="55"/>
      <c r="G23" s="54">
        <v>142112448.06999999</v>
      </c>
    </row>
    <row r="24" spans="1:11" s="132" customFormat="1" ht="15" customHeight="1" x14ac:dyDescent="0.2">
      <c r="A24" s="125">
        <v>44182</v>
      </c>
      <c r="B24" s="126">
        <v>3732</v>
      </c>
      <c r="C24" s="127" t="s">
        <v>21</v>
      </c>
      <c r="D24" s="128">
        <v>44182</v>
      </c>
      <c r="E24" s="129">
        <v>8940120</v>
      </c>
      <c r="F24" s="130"/>
      <c r="G24" s="131">
        <v>353522988.60000002</v>
      </c>
    </row>
    <row r="25" spans="1:11" ht="15" customHeight="1" x14ac:dyDescent="0.2">
      <c r="A25" s="50">
        <v>44166</v>
      </c>
      <c r="B25" s="51">
        <v>3528</v>
      </c>
      <c r="C25" s="52" t="s">
        <v>19</v>
      </c>
      <c r="D25" s="53">
        <v>44166</v>
      </c>
      <c r="E25" s="54">
        <v>260117.11</v>
      </c>
      <c r="F25" s="55"/>
      <c r="G25" s="54">
        <v>37805485.609999999</v>
      </c>
    </row>
    <row r="26" spans="1:11" s="132" customFormat="1" ht="15" customHeight="1" x14ac:dyDescent="0.2">
      <c r="A26" s="125">
        <v>44186</v>
      </c>
      <c r="B26" s="126">
        <v>3748</v>
      </c>
      <c r="C26" s="127" t="s">
        <v>23</v>
      </c>
      <c r="D26" s="128">
        <v>44186</v>
      </c>
      <c r="E26" s="129">
        <v>10899520</v>
      </c>
      <c r="F26" s="130"/>
      <c r="G26" s="131">
        <v>2663063187.9499998</v>
      </c>
    </row>
    <row r="27" spans="1:11" ht="15" customHeight="1" x14ac:dyDescent="0.2">
      <c r="A27" s="50">
        <v>44166</v>
      </c>
      <c r="B27" s="51">
        <v>3530</v>
      </c>
      <c r="C27" s="52" t="s">
        <v>19</v>
      </c>
      <c r="D27" s="53">
        <v>44166</v>
      </c>
      <c r="E27" s="54">
        <v>51500</v>
      </c>
      <c r="F27" s="55"/>
      <c r="G27" s="54">
        <v>17153985.609999999</v>
      </c>
    </row>
    <row r="28" spans="1:11" ht="15" customHeight="1" x14ac:dyDescent="0.2">
      <c r="A28" s="50">
        <v>44167</v>
      </c>
      <c r="B28" s="51">
        <v>3531</v>
      </c>
      <c r="C28" s="52" t="s">
        <v>24</v>
      </c>
      <c r="D28" s="53">
        <v>44167</v>
      </c>
      <c r="E28" s="54">
        <v>67800</v>
      </c>
      <c r="F28" s="55"/>
      <c r="G28" s="54">
        <v>17086185.609999999</v>
      </c>
    </row>
    <row r="29" spans="1:11" ht="15" customHeight="1" x14ac:dyDescent="0.2">
      <c r="A29" s="37">
        <v>44167</v>
      </c>
      <c r="B29" s="38">
        <v>3532</v>
      </c>
      <c r="C29" s="39" t="s">
        <v>15</v>
      </c>
      <c r="D29" s="40">
        <v>44167</v>
      </c>
      <c r="E29" s="41"/>
      <c r="F29" s="42">
        <v>1056770.69</v>
      </c>
      <c r="G29" s="42">
        <v>18142956.300000001</v>
      </c>
    </row>
    <row r="30" spans="1:11" ht="15" customHeight="1" x14ac:dyDescent="0.2">
      <c r="A30" s="37">
        <v>44167</v>
      </c>
      <c r="B30" s="38">
        <v>3533</v>
      </c>
      <c r="C30" s="39" t="s">
        <v>16</v>
      </c>
      <c r="D30" s="40">
        <v>44167</v>
      </c>
      <c r="E30" s="41"/>
      <c r="F30" s="42">
        <v>679758072.25</v>
      </c>
      <c r="G30" s="42">
        <v>697901028.54999995</v>
      </c>
    </row>
    <row r="31" spans="1:11" s="175" customFormat="1" ht="15" customHeight="1" x14ac:dyDescent="0.25">
      <c r="A31" s="188">
        <v>44166</v>
      </c>
      <c r="B31" s="189">
        <v>3529</v>
      </c>
      <c r="C31" s="190" t="s">
        <v>23</v>
      </c>
      <c r="D31" s="191">
        <v>44166</v>
      </c>
      <c r="E31" s="192">
        <v>20600000</v>
      </c>
      <c r="F31" s="193"/>
      <c r="G31" s="194">
        <v>17205485.609999999</v>
      </c>
      <c r="H31" s="204" t="s">
        <v>1193</v>
      </c>
      <c r="I31" s="199">
        <v>20600000</v>
      </c>
    </row>
    <row r="32" spans="1:11" ht="15" customHeight="1" x14ac:dyDescent="0.2">
      <c r="A32" s="37">
        <v>44168</v>
      </c>
      <c r="B32" s="38">
        <v>3535</v>
      </c>
      <c r="C32" s="39" t="s">
        <v>15</v>
      </c>
      <c r="D32" s="40">
        <v>44168</v>
      </c>
      <c r="E32" s="41"/>
      <c r="F32" s="42">
        <v>7620751.4000000004</v>
      </c>
      <c r="G32" s="42">
        <v>581841743.20000005</v>
      </c>
    </row>
    <row r="33" spans="1:11" ht="15" customHeight="1" x14ac:dyDescent="0.2">
      <c r="A33" s="37">
        <v>44168</v>
      </c>
      <c r="B33" s="38">
        <v>3536</v>
      </c>
      <c r="C33" s="39" t="s">
        <v>16</v>
      </c>
      <c r="D33" s="40">
        <v>44168</v>
      </c>
      <c r="E33" s="41"/>
      <c r="F33" s="42">
        <v>669189338.67999995</v>
      </c>
      <c r="G33" s="42">
        <v>1251031081.8800001</v>
      </c>
    </row>
    <row r="34" spans="1:11" s="175" customFormat="1" ht="15" customHeight="1" x14ac:dyDescent="0.25">
      <c r="A34" s="188">
        <v>44166</v>
      </c>
      <c r="B34" s="189">
        <v>3521</v>
      </c>
      <c r="C34" s="190" t="s">
        <v>18</v>
      </c>
      <c r="D34" s="191">
        <v>44166</v>
      </c>
      <c r="E34" s="192">
        <v>36636335.520000003</v>
      </c>
      <c r="F34" s="193"/>
      <c r="G34" s="194">
        <v>474024632.66000003</v>
      </c>
      <c r="H34" s="204" t="s">
        <v>1194</v>
      </c>
      <c r="I34" s="199">
        <v>36636335.520000003</v>
      </c>
    </row>
    <row r="35" spans="1:11" s="132" customFormat="1" ht="15" customHeight="1" x14ac:dyDescent="0.2">
      <c r="A35" s="125">
        <v>44176</v>
      </c>
      <c r="B35" s="126">
        <v>3612</v>
      </c>
      <c r="C35" s="127" t="s">
        <v>47</v>
      </c>
      <c r="D35" s="128">
        <v>44176</v>
      </c>
      <c r="E35" s="129">
        <v>16238586.560000001</v>
      </c>
      <c r="F35" s="130"/>
      <c r="G35" s="131">
        <v>909744646.38999999</v>
      </c>
    </row>
    <row r="36" spans="1:11" ht="15" customHeight="1" x14ac:dyDescent="0.2">
      <c r="A36" s="50">
        <v>44168</v>
      </c>
      <c r="B36" s="51">
        <v>3539</v>
      </c>
      <c r="C36" s="52" t="s">
        <v>19</v>
      </c>
      <c r="D36" s="53">
        <v>44168</v>
      </c>
      <c r="E36" s="54">
        <v>626345.98</v>
      </c>
      <c r="F36" s="55"/>
      <c r="G36" s="54">
        <v>817366342.19000006</v>
      </c>
    </row>
    <row r="37" spans="1:11" s="132" customFormat="1" ht="15" customHeight="1" x14ac:dyDescent="0.2">
      <c r="A37" s="125">
        <v>44187</v>
      </c>
      <c r="B37" s="126">
        <v>3768</v>
      </c>
      <c r="C37" s="127" t="s">
        <v>21</v>
      </c>
      <c r="D37" s="128">
        <v>44187</v>
      </c>
      <c r="E37" s="129">
        <v>17685360</v>
      </c>
      <c r="F37" s="130"/>
      <c r="G37" s="131">
        <v>745894067.02999997</v>
      </c>
    </row>
    <row r="38" spans="1:11" ht="15" customHeight="1" x14ac:dyDescent="0.2">
      <c r="A38" s="50">
        <v>44168</v>
      </c>
      <c r="B38" s="51">
        <v>3541</v>
      </c>
      <c r="C38" s="52" t="s">
        <v>19</v>
      </c>
      <c r="D38" s="53">
        <v>44168</v>
      </c>
      <c r="E38" s="54">
        <v>229420.39</v>
      </c>
      <c r="F38" s="55"/>
      <c r="G38" s="54">
        <v>725368764.48000002</v>
      </c>
    </row>
    <row r="39" spans="1:11" s="132" customFormat="1" ht="15" customHeight="1" x14ac:dyDescent="0.2">
      <c r="A39" s="125">
        <v>44168</v>
      </c>
      <c r="B39" s="126">
        <v>3544</v>
      </c>
      <c r="C39" s="127" t="s">
        <v>28</v>
      </c>
      <c r="D39" s="128">
        <v>44168</v>
      </c>
      <c r="E39" s="129">
        <v>18789100</v>
      </c>
      <c r="F39" s="130"/>
      <c r="G39" s="131">
        <v>622520845.16999996</v>
      </c>
    </row>
    <row r="40" spans="1:11" ht="15" customHeight="1" x14ac:dyDescent="0.2">
      <c r="A40" s="50">
        <v>44168</v>
      </c>
      <c r="B40" s="51">
        <v>3543</v>
      </c>
      <c r="C40" s="52" t="s">
        <v>19</v>
      </c>
      <c r="D40" s="53">
        <v>44168</v>
      </c>
      <c r="E40" s="54">
        <v>209622.99</v>
      </c>
      <c r="F40" s="55"/>
      <c r="G40" s="54">
        <v>641309945.16999996</v>
      </c>
    </row>
    <row r="41" spans="1:11" s="88" customFormat="1" ht="15" customHeight="1" x14ac:dyDescent="0.2">
      <c r="A41" s="83">
        <v>44179</v>
      </c>
      <c r="B41" s="84">
        <v>3640</v>
      </c>
      <c r="C41" s="85" t="s">
        <v>17</v>
      </c>
      <c r="D41" s="86">
        <v>44179</v>
      </c>
      <c r="E41" s="87">
        <v>24080000</v>
      </c>
      <c r="F41" s="90"/>
      <c r="G41" s="87">
        <v>1790382634.05</v>
      </c>
      <c r="H41" s="88" t="s">
        <v>109</v>
      </c>
      <c r="I41" s="97"/>
      <c r="J41" s="97"/>
      <c r="K41" s="97"/>
    </row>
    <row r="42" spans="1:11" ht="15" customHeight="1" x14ac:dyDescent="0.2">
      <c r="A42" s="50">
        <v>44168</v>
      </c>
      <c r="B42" s="51">
        <v>3545</v>
      </c>
      <c r="C42" s="52" t="s">
        <v>19</v>
      </c>
      <c r="D42" s="53">
        <v>44168</v>
      </c>
      <c r="E42" s="54">
        <v>46972.75</v>
      </c>
      <c r="F42" s="55"/>
      <c r="G42" s="54">
        <v>622473872.41999996</v>
      </c>
    </row>
    <row r="43" spans="1:11" s="132" customFormat="1" ht="15" customHeight="1" x14ac:dyDescent="0.2">
      <c r="A43" s="125">
        <v>44172</v>
      </c>
      <c r="B43" s="126">
        <v>3568</v>
      </c>
      <c r="C43" s="127" t="s">
        <v>35</v>
      </c>
      <c r="D43" s="128">
        <v>44172</v>
      </c>
      <c r="E43" s="129">
        <v>19025220</v>
      </c>
      <c r="F43" s="130"/>
      <c r="G43" s="131">
        <v>2383066020.0100002</v>
      </c>
    </row>
    <row r="44" spans="1:11" ht="15" customHeight="1" x14ac:dyDescent="0.2">
      <c r="A44" s="50">
        <v>44168</v>
      </c>
      <c r="B44" s="51">
        <v>3547</v>
      </c>
      <c r="C44" s="52" t="s">
        <v>19</v>
      </c>
      <c r="D44" s="53">
        <v>44168</v>
      </c>
      <c r="E44" s="54">
        <v>216480.94</v>
      </c>
      <c r="F44" s="55"/>
      <c r="G44" s="54">
        <v>535665015.48000002</v>
      </c>
    </row>
    <row r="45" spans="1:11" s="132" customFormat="1" ht="15" customHeight="1" x14ac:dyDescent="0.2">
      <c r="A45" s="125">
        <v>44173</v>
      </c>
      <c r="B45" s="126">
        <v>3585</v>
      </c>
      <c r="C45" s="127" t="s">
        <v>40</v>
      </c>
      <c r="D45" s="128">
        <v>44173</v>
      </c>
      <c r="E45" s="129">
        <v>19993401.59</v>
      </c>
      <c r="F45" s="130"/>
      <c r="G45" s="131">
        <v>710915155.38999999</v>
      </c>
    </row>
    <row r="46" spans="1:11" ht="15" customHeight="1" x14ac:dyDescent="0.2">
      <c r="A46" s="37">
        <v>44169</v>
      </c>
      <c r="B46" s="38">
        <v>3549</v>
      </c>
      <c r="C46" s="39" t="s">
        <v>15</v>
      </c>
      <c r="D46" s="40">
        <v>44169</v>
      </c>
      <c r="E46" s="41"/>
      <c r="F46" s="42">
        <v>18779080.879999999</v>
      </c>
      <c r="G46" s="42">
        <v>804982490.07000005</v>
      </c>
    </row>
    <row r="47" spans="1:11" ht="15" customHeight="1" x14ac:dyDescent="0.2">
      <c r="A47" s="37">
        <v>44169</v>
      </c>
      <c r="B47" s="38">
        <v>3550</v>
      </c>
      <c r="C47" s="39" t="s">
        <v>16</v>
      </c>
      <c r="D47" s="40">
        <v>44169</v>
      </c>
      <c r="E47" s="41"/>
      <c r="F47" s="42">
        <v>508429452.79000002</v>
      </c>
      <c r="G47" s="42">
        <v>1313411942.8599999</v>
      </c>
    </row>
    <row r="48" spans="1:11" s="132" customFormat="1" ht="15" customHeight="1" x14ac:dyDescent="0.2">
      <c r="A48" s="125">
        <v>44194</v>
      </c>
      <c r="B48" s="126">
        <v>3816</v>
      </c>
      <c r="C48" s="127" t="s">
        <v>23</v>
      </c>
      <c r="D48" s="128">
        <v>44194</v>
      </c>
      <c r="E48" s="129">
        <v>21000000</v>
      </c>
      <c r="F48" s="130"/>
      <c r="G48" s="131">
        <v>1520485926.8399999</v>
      </c>
    </row>
    <row r="49" spans="1:11" ht="15" customHeight="1" x14ac:dyDescent="0.2">
      <c r="A49" s="50">
        <v>44169</v>
      </c>
      <c r="B49" s="51">
        <v>3552</v>
      </c>
      <c r="C49" s="52" t="s">
        <v>19</v>
      </c>
      <c r="D49" s="53">
        <v>44169</v>
      </c>
      <c r="E49" s="54">
        <v>626345.98</v>
      </c>
      <c r="F49" s="55"/>
      <c r="G49" s="54">
        <v>1062247203.17</v>
      </c>
    </row>
    <row r="50" spans="1:11" s="132" customFormat="1" ht="15" customHeight="1" x14ac:dyDescent="0.2">
      <c r="A50" s="125">
        <v>44176</v>
      </c>
      <c r="B50" s="126">
        <v>3618</v>
      </c>
      <c r="C50" s="127" t="s">
        <v>23</v>
      </c>
      <c r="D50" s="128">
        <v>44176</v>
      </c>
      <c r="E50" s="129">
        <v>26120000</v>
      </c>
      <c r="F50" s="130"/>
      <c r="G50" s="131">
        <v>731971481.40999997</v>
      </c>
    </row>
    <row r="51" spans="1:11" ht="15" customHeight="1" x14ac:dyDescent="0.2">
      <c r="A51" s="50">
        <v>44169</v>
      </c>
      <c r="B51" s="51">
        <v>3554</v>
      </c>
      <c r="C51" s="52" t="s">
        <v>19</v>
      </c>
      <c r="D51" s="53">
        <v>44169</v>
      </c>
      <c r="E51" s="54">
        <v>457500</v>
      </c>
      <c r="F51" s="55"/>
      <c r="G51" s="54">
        <v>878789703.16999996</v>
      </c>
    </row>
    <row r="52" spans="1:11" s="175" customFormat="1" ht="15" customHeight="1" x14ac:dyDescent="0.25">
      <c r="A52" s="188">
        <v>44166</v>
      </c>
      <c r="B52" s="189">
        <v>3527</v>
      </c>
      <c r="C52" s="190" t="s">
        <v>22</v>
      </c>
      <c r="D52" s="191">
        <v>44166</v>
      </c>
      <c r="E52" s="192">
        <v>104046845.34999999</v>
      </c>
      <c r="F52" s="193"/>
      <c r="G52" s="194">
        <v>38065602.719999999</v>
      </c>
      <c r="H52" s="198" t="s">
        <v>1195</v>
      </c>
      <c r="I52" s="199">
        <v>104046845.34999999</v>
      </c>
    </row>
    <row r="53" spans="1:11" ht="15" customHeight="1" x14ac:dyDescent="0.2">
      <c r="A53" s="50">
        <v>44169</v>
      </c>
      <c r="B53" s="51">
        <v>3556</v>
      </c>
      <c r="C53" s="52" t="s">
        <v>19</v>
      </c>
      <c r="D53" s="53">
        <v>44169</v>
      </c>
      <c r="E53" s="54">
        <v>484400</v>
      </c>
      <c r="F53" s="55"/>
      <c r="G53" s="54">
        <v>684545303.16999996</v>
      </c>
    </row>
    <row r="54" spans="1:11" s="132" customFormat="1" ht="15" customHeight="1" x14ac:dyDescent="0.2">
      <c r="A54" s="125">
        <v>44179</v>
      </c>
      <c r="B54" s="126">
        <v>3630</v>
      </c>
      <c r="C54" s="127" t="s">
        <v>17</v>
      </c>
      <c r="D54" s="128">
        <v>44179</v>
      </c>
      <c r="E54" s="129">
        <v>31799849.559999999</v>
      </c>
      <c r="G54" s="151">
        <v>2658160917.4699998</v>
      </c>
    </row>
    <row r="55" spans="1:11" ht="15" customHeight="1" x14ac:dyDescent="0.2">
      <c r="A55" s="50">
        <v>44169</v>
      </c>
      <c r="B55" s="51">
        <v>3558</v>
      </c>
      <c r="C55" s="52" t="s">
        <v>19</v>
      </c>
      <c r="D55" s="53">
        <v>44169</v>
      </c>
      <c r="E55" s="54">
        <v>343250</v>
      </c>
      <c r="F55" s="55"/>
      <c r="G55" s="54">
        <v>546902053.16999996</v>
      </c>
    </row>
    <row r="56" spans="1:11" s="132" customFormat="1" ht="15" customHeight="1" x14ac:dyDescent="0.2">
      <c r="A56" s="125">
        <v>44176</v>
      </c>
      <c r="B56" s="126">
        <v>3616</v>
      </c>
      <c r="C56" s="127" t="s">
        <v>21</v>
      </c>
      <c r="D56" s="128">
        <v>44176</v>
      </c>
      <c r="E56" s="129">
        <v>21290640</v>
      </c>
      <c r="F56" s="130"/>
      <c r="G56" s="131">
        <v>758144708.00999999</v>
      </c>
    </row>
    <row r="57" spans="1:11" ht="15" customHeight="1" x14ac:dyDescent="0.2">
      <c r="A57" s="37">
        <v>44170</v>
      </c>
      <c r="B57" s="38">
        <v>3560</v>
      </c>
      <c r="C57" s="39" t="s">
        <v>15</v>
      </c>
      <c r="D57" s="40">
        <v>44170</v>
      </c>
      <c r="E57" s="41"/>
      <c r="F57" s="42">
        <v>7021635.5</v>
      </c>
      <c r="G57" s="42">
        <v>261720855.78999999</v>
      </c>
    </row>
    <row r="58" spans="1:11" ht="15" customHeight="1" x14ac:dyDescent="0.2">
      <c r="A58" s="37">
        <v>44170</v>
      </c>
      <c r="B58" s="38">
        <v>3561</v>
      </c>
      <c r="C58" s="39" t="s">
        <v>16</v>
      </c>
      <c r="D58" s="40">
        <v>44170</v>
      </c>
      <c r="E58" s="41"/>
      <c r="F58" s="42">
        <v>1015100950.79</v>
      </c>
      <c r="G58" s="42">
        <v>1276821806.5799999</v>
      </c>
    </row>
    <row r="59" spans="1:11" ht="15" customHeight="1" x14ac:dyDescent="0.2">
      <c r="A59" s="37">
        <v>44171</v>
      </c>
      <c r="B59" s="38">
        <v>3562</v>
      </c>
      <c r="C59" s="39" t="s">
        <v>15</v>
      </c>
      <c r="D59" s="40">
        <v>44171</v>
      </c>
      <c r="E59" s="41"/>
      <c r="F59" s="42">
        <v>16009618.949999999</v>
      </c>
      <c r="G59" s="42">
        <v>1292831425.53</v>
      </c>
    </row>
    <row r="60" spans="1:11" ht="15" customHeight="1" x14ac:dyDescent="0.2">
      <c r="A60" s="37">
        <v>44171</v>
      </c>
      <c r="B60" s="38">
        <v>3563</v>
      </c>
      <c r="C60" s="39" t="s">
        <v>16</v>
      </c>
      <c r="D60" s="40">
        <v>44171</v>
      </c>
      <c r="E60" s="41"/>
      <c r="F60" s="42">
        <v>1034941440.12</v>
      </c>
      <c r="G60" s="42">
        <v>2327772865.6500001</v>
      </c>
    </row>
    <row r="61" spans="1:11" ht="15" customHeight="1" x14ac:dyDescent="0.2">
      <c r="A61" s="37">
        <v>44172</v>
      </c>
      <c r="B61" s="38">
        <v>3564</v>
      </c>
      <c r="C61" s="39" t="s">
        <v>15</v>
      </c>
      <c r="D61" s="40">
        <v>44172</v>
      </c>
      <c r="E61" s="41"/>
      <c r="F61" s="42">
        <v>5841291.5999999996</v>
      </c>
      <c r="G61" s="42">
        <v>2333614157.25</v>
      </c>
    </row>
    <row r="62" spans="1:11" ht="15" customHeight="1" x14ac:dyDescent="0.2">
      <c r="A62" s="37">
        <v>44172</v>
      </c>
      <c r="B62" s="38">
        <v>3565</v>
      </c>
      <c r="C62" s="39" t="s">
        <v>16</v>
      </c>
      <c r="D62" s="40">
        <v>44172</v>
      </c>
      <c r="E62" s="41"/>
      <c r="F62" s="42">
        <v>570124660.21000004</v>
      </c>
      <c r="G62" s="42">
        <v>2903738817.46</v>
      </c>
    </row>
    <row r="63" spans="1:11" s="88" customFormat="1" ht="15" customHeight="1" x14ac:dyDescent="0.2">
      <c r="A63" s="83">
        <v>44179</v>
      </c>
      <c r="B63" s="84">
        <v>3641</v>
      </c>
      <c r="C63" s="85" t="s">
        <v>17</v>
      </c>
      <c r="D63" s="86">
        <v>44179</v>
      </c>
      <c r="E63" s="87">
        <v>34510000</v>
      </c>
      <c r="F63" s="90"/>
      <c r="G63" s="87">
        <v>1755872634.05</v>
      </c>
      <c r="H63" s="88" t="s">
        <v>109</v>
      </c>
      <c r="I63" s="97"/>
      <c r="J63" s="97"/>
      <c r="K63" s="97"/>
    </row>
    <row r="64" spans="1:11" s="88" customFormat="1" ht="15" customHeight="1" x14ac:dyDescent="0.2">
      <c r="A64" s="83">
        <v>44180</v>
      </c>
      <c r="B64" s="84">
        <v>3648</v>
      </c>
      <c r="C64" s="85" t="s">
        <v>51</v>
      </c>
      <c r="D64" s="86">
        <v>44180</v>
      </c>
      <c r="E64" s="87">
        <v>25110500</v>
      </c>
      <c r="F64" s="90"/>
      <c r="G64" s="87">
        <v>1805210454.1199999</v>
      </c>
      <c r="H64" s="88" t="s">
        <v>109</v>
      </c>
      <c r="I64" s="97"/>
      <c r="J64" s="97"/>
      <c r="K64" s="97"/>
    </row>
    <row r="65" spans="1:11" s="132" customFormat="1" ht="15" customHeight="1" x14ac:dyDescent="0.2">
      <c r="A65" s="138">
        <v>44180</v>
      </c>
      <c r="B65" s="139">
        <v>3716</v>
      </c>
      <c r="C65" s="140" t="s">
        <v>23</v>
      </c>
      <c r="D65" s="141">
        <v>44180</v>
      </c>
      <c r="E65" s="142">
        <v>21820000</v>
      </c>
      <c r="F65" s="143"/>
      <c r="G65" s="144">
        <v>1335163253.29</v>
      </c>
    </row>
    <row r="66" spans="1:11" ht="15" customHeight="1" x14ac:dyDescent="0.2">
      <c r="A66" s="50">
        <v>44172</v>
      </c>
      <c r="B66" s="51">
        <v>3569</v>
      </c>
      <c r="C66" s="56" t="s">
        <v>19</v>
      </c>
      <c r="D66" s="53">
        <v>44172</v>
      </c>
      <c r="E66" s="54">
        <v>47563.05</v>
      </c>
      <c r="F66" s="55"/>
      <c r="G66" s="54">
        <v>2383018456.96</v>
      </c>
    </row>
    <row r="67" spans="1:11" s="132" customFormat="1" ht="15" customHeight="1" x14ac:dyDescent="0.2">
      <c r="A67" s="125">
        <v>44187</v>
      </c>
      <c r="B67" s="126">
        <v>3762</v>
      </c>
      <c r="C67" s="127" t="s">
        <v>72</v>
      </c>
      <c r="D67" s="128">
        <v>44187</v>
      </c>
      <c r="E67" s="129">
        <v>33960699.600000001</v>
      </c>
      <c r="F67" s="130"/>
      <c r="G67" s="131">
        <v>1095510094.52</v>
      </c>
    </row>
    <row r="68" spans="1:11" ht="15" customHeight="1" x14ac:dyDescent="0.2">
      <c r="A68" s="50">
        <v>44172</v>
      </c>
      <c r="B68" s="51">
        <v>3571</v>
      </c>
      <c r="C68" s="56" t="s">
        <v>19</v>
      </c>
      <c r="D68" s="53">
        <v>44172</v>
      </c>
      <c r="E68" s="54">
        <v>515534.99</v>
      </c>
      <c r="F68" s="55"/>
      <c r="G68" s="54">
        <v>2176288924.1599998</v>
      </c>
    </row>
    <row r="69" spans="1:11" s="88" customFormat="1" ht="15" customHeight="1" x14ac:dyDescent="0.2">
      <c r="A69" s="83">
        <v>44180</v>
      </c>
      <c r="B69" s="84">
        <v>3650</v>
      </c>
      <c r="C69" s="85" t="s">
        <v>52</v>
      </c>
      <c r="D69" s="86">
        <v>44180</v>
      </c>
      <c r="E69" s="87">
        <v>18060000</v>
      </c>
      <c r="F69" s="90"/>
      <c r="G69" s="87">
        <v>1787087677.8699999</v>
      </c>
      <c r="H69" s="88" t="s">
        <v>109</v>
      </c>
      <c r="I69" s="97"/>
      <c r="J69" s="97"/>
      <c r="K69" s="97"/>
    </row>
    <row r="70" spans="1:11" s="88" customFormat="1" ht="15" customHeight="1" x14ac:dyDescent="0.2">
      <c r="A70" s="83">
        <v>44180</v>
      </c>
      <c r="B70" s="84">
        <v>3652</v>
      </c>
      <c r="C70" s="85" t="s">
        <v>53</v>
      </c>
      <c r="D70" s="86">
        <v>44180</v>
      </c>
      <c r="E70" s="87">
        <v>15960000</v>
      </c>
      <c r="F70" s="90"/>
      <c r="G70" s="87">
        <v>1771082527.8699999</v>
      </c>
      <c r="H70" s="88" t="s">
        <v>109</v>
      </c>
      <c r="I70" s="97"/>
      <c r="J70" s="97"/>
      <c r="K70" s="97"/>
    </row>
    <row r="71" spans="1:11" s="88" customFormat="1" ht="15" customHeight="1" x14ac:dyDescent="0.2">
      <c r="A71" s="83">
        <v>44180</v>
      </c>
      <c r="B71" s="84">
        <v>3654</v>
      </c>
      <c r="C71" s="85" t="s">
        <v>54</v>
      </c>
      <c r="D71" s="86">
        <v>44180</v>
      </c>
      <c r="E71" s="87">
        <v>25270000</v>
      </c>
      <c r="F71" s="90"/>
      <c r="G71" s="87">
        <v>1745772627.8699999</v>
      </c>
      <c r="H71" s="88" t="s">
        <v>109</v>
      </c>
      <c r="I71" s="97"/>
      <c r="J71" s="97"/>
      <c r="K71" s="97"/>
    </row>
    <row r="72" spans="1:11" ht="15" customHeight="1" x14ac:dyDescent="0.2">
      <c r="A72" s="37">
        <v>44173</v>
      </c>
      <c r="B72" s="38">
        <v>3575</v>
      </c>
      <c r="C72" s="43" t="s">
        <v>15</v>
      </c>
      <c r="D72" s="40">
        <v>44173</v>
      </c>
      <c r="E72" s="41"/>
      <c r="F72" s="42">
        <v>2317626.73</v>
      </c>
      <c r="G72" s="42">
        <v>806706604.63</v>
      </c>
    </row>
    <row r="73" spans="1:11" ht="15" customHeight="1" x14ac:dyDescent="0.2">
      <c r="A73" s="37">
        <v>44173</v>
      </c>
      <c r="B73" s="38">
        <v>3576</v>
      </c>
      <c r="C73" s="43" t="s">
        <v>16</v>
      </c>
      <c r="D73" s="40">
        <v>44173</v>
      </c>
      <c r="E73" s="41"/>
      <c r="F73" s="42">
        <v>367690648.83999997</v>
      </c>
      <c r="G73" s="42">
        <v>1174397253.47</v>
      </c>
    </row>
    <row r="74" spans="1:11" s="88" customFormat="1" ht="15" customHeight="1" x14ac:dyDescent="0.2">
      <c r="A74" s="83">
        <v>44180</v>
      </c>
      <c r="B74" s="84">
        <v>3656</v>
      </c>
      <c r="C74" s="85" t="s">
        <v>55</v>
      </c>
      <c r="D74" s="86">
        <v>44180</v>
      </c>
      <c r="E74" s="87">
        <v>25585000</v>
      </c>
      <c r="F74" s="90"/>
      <c r="G74" s="87">
        <v>1720124452.8699999</v>
      </c>
      <c r="H74" s="88" t="s">
        <v>109</v>
      </c>
      <c r="I74" s="97"/>
      <c r="J74" s="97"/>
      <c r="K74" s="97"/>
    </row>
    <row r="75" spans="1:11" ht="15" customHeight="1" x14ac:dyDescent="0.2">
      <c r="A75" s="50">
        <v>44173</v>
      </c>
      <c r="B75" s="51">
        <v>3578</v>
      </c>
      <c r="C75" s="56" t="s">
        <v>19</v>
      </c>
      <c r="D75" s="53">
        <v>44173</v>
      </c>
      <c r="E75" s="54">
        <v>1665.58</v>
      </c>
      <c r="F75" s="55"/>
      <c r="G75" s="54">
        <v>1173729356.3099999</v>
      </c>
    </row>
    <row r="76" spans="1:11" s="88" customFormat="1" ht="15" customHeight="1" x14ac:dyDescent="0.2">
      <c r="A76" s="83">
        <v>44180</v>
      </c>
      <c r="B76" s="84">
        <v>3658</v>
      </c>
      <c r="C76" s="85" t="s">
        <v>56</v>
      </c>
      <c r="D76" s="86">
        <v>44180</v>
      </c>
      <c r="E76" s="87">
        <v>21179166.670000002</v>
      </c>
      <c r="F76" s="90"/>
      <c r="G76" s="87">
        <v>1698881323.7</v>
      </c>
      <c r="H76" s="88" t="s">
        <v>109</v>
      </c>
      <c r="I76" s="97"/>
      <c r="J76" s="97"/>
      <c r="K76" s="97"/>
    </row>
    <row r="77" spans="1:11" ht="15" customHeight="1" x14ac:dyDescent="0.2">
      <c r="A77" s="50">
        <v>44173</v>
      </c>
      <c r="B77" s="51">
        <v>3580</v>
      </c>
      <c r="C77" s="56" t="s">
        <v>19</v>
      </c>
      <c r="D77" s="53">
        <v>44173</v>
      </c>
      <c r="E77" s="54">
        <v>573699.53</v>
      </c>
      <c r="F77" s="55"/>
      <c r="G77" s="54">
        <v>943675845.46000004</v>
      </c>
    </row>
    <row r="78" spans="1:11" s="88" customFormat="1" ht="15" customHeight="1" x14ac:dyDescent="0.2">
      <c r="A78" s="83">
        <v>44180</v>
      </c>
      <c r="B78" s="84">
        <v>3660</v>
      </c>
      <c r="C78" s="85" t="s">
        <v>57</v>
      </c>
      <c r="D78" s="86">
        <v>44180</v>
      </c>
      <c r="E78" s="87">
        <v>30100000</v>
      </c>
      <c r="F78" s="90"/>
      <c r="G78" s="87">
        <v>1668728375.78</v>
      </c>
      <c r="H78" s="88" t="s">
        <v>109</v>
      </c>
      <c r="I78" s="97"/>
      <c r="J78" s="97"/>
      <c r="K78" s="97"/>
    </row>
    <row r="79" spans="1:11" ht="15" customHeight="1" x14ac:dyDescent="0.2">
      <c r="A79" s="50">
        <v>44173</v>
      </c>
      <c r="B79" s="51">
        <v>3582</v>
      </c>
      <c r="C79" s="56" t="s">
        <v>19</v>
      </c>
      <c r="D79" s="53">
        <v>44173</v>
      </c>
      <c r="E79" s="54">
        <v>134557.68</v>
      </c>
      <c r="F79" s="55"/>
      <c r="G79" s="54">
        <v>889718215.04999995</v>
      </c>
    </row>
    <row r="80" spans="1:11" s="175" customFormat="1" ht="15" customHeight="1" x14ac:dyDescent="0.25">
      <c r="A80" s="188">
        <v>44167</v>
      </c>
      <c r="B80" s="189">
        <v>3534</v>
      </c>
      <c r="C80" s="190" t="s">
        <v>17</v>
      </c>
      <c r="D80" s="191">
        <v>44167</v>
      </c>
      <c r="E80" s="192">
        <v>123680036.75</v>
      </c>
      <c r="F80" s="193"/>
      <c r="G80" s="194">
        <v>574220991.79999995</v>
      </c>
      <c r="H80" s="198" t="s">
        <v>1196</v>
      </c>
      <c r="I80" s="199">
        <v>123680036.75</v>
      </c>
    </row>
    <row r="81" spans="1:11" ht="15" customHeight="1" x14ac:dyDescent="0.2">
      <c r="A81" s="50">
        <v>44173</v>
      </c>
      <c r="B81" s="51">
        <v>3584</v>
      </c>
      <c r="C81" s="56" t="s">
        <v>19</v>
      </c>
      <c r="D81" s="53">
        <v>44173</v>
      </c>
      <c r="E81" s="54">
        <v>396034.06</v>
      </c>
      <c r="F81" s="55"/>
      <c r="G81" s="54">
        <v>730908556.98000002</v>
      </c>
    </row>
    <row r="82" spans="1:11" s="88" customFormat="1" ht="15" customHeight="1" x14ac:dyDescent="0.2">
      <c r="A82" s="83">
        <v>44180</v>
      </c>
      <c r="B82" s="84">
        <v>3662</v>
      </c>
      <c r="C82" s="85" t="s">
        <v>58</v>
      </c>
      <c r="D82" s="86">
        <v>44180</v>
      </c>
      <c r="E82" s="87">
        <v>16773333.33</v>
      </c>
      <c r="F82" s="90"/>
      <c r="G82" s="87">
        <v>1651879792.45</v>
      </c>
      <c r="H82" s="88" t="s">
        <v>109</v>
      </c>
      <c r="I82" s="97"/>
      <c r="J82" s="97"/>
      <c r="K82" s="97"/>
    </row>
    <row r="83" spans="1:11" ht="15" customHeight="1" x14ac:dyDescent="0.2">
      <c r="A83" s="50">
        <v>44173</v>
      </c>
      <c r="B83" s="51">
        <v>3586</v>
      </c>
      <c r="C83" s="56" t="s">
        <v>19</v>
      </c>
      <c r="D83" s="53">
        <v>44173</v>
      </c>
      <c r="E83" s="54">
        <v>49983.5</v>
      </c>
      <c r="F83" s="55"/>
      <c r="G83" s="54">
        <v>710865171.88999999</v>
      </c>
    </row>
    <row r="84" spans="1:11" s="132" customFormat="1" ht="15" customHeight="1" x14ac:dyDescent="0.2">
      <c r="A84" s="125">
        <v>44180</v>
      </c>
      <c r="B84" s="126">
        <v>3646</v>
      </c>
      <c r="C84" s="127" t="s">
        <v>26</v>
      </c>
      <c r="D84" s="128">
        <v>44180</v>
      </c>
      <c r="E84" s="129">
        <v>34048289.310000002</v>
      </c>
      <c r="F84" s="130"/>
      <c r="G84" s="131">
        <v>1830406074.8399999</v>
      </c>
    </row>
    <row r="85" spans="1:11" ht="15" customHeight="1" x14ac:dyDescent="0.2">
      <c r="A85" s="50">
        <v>44173</v>
      </c>
      <c r="B85" s="51">
        <v>3588</v>
      </c>
      <c r="C85" s="56" t="s">
        <v>19</v>
      </c>
      <c r="D85" s="53">
        <v>44173</v>
      </c>
      <c r="E85" s="54">
        <v>553200</v>
      </c>
      <c r="F85" s="55"/>
      <c r="G85" s="54">
        <v>489031971.88999999</v>
      </c>
    </row>
    <row r="86" spans="1:11" s="88" customFormat="1" ht="15" customHeight="1" x14ac:dyDescent="0.2">
      <c r="A86" s="83">
        <v>44180</v>
      </c>
      <c r="B86" s="84">
        <v>3664</v>
      </c>
      <c r="C86" s="85" t="s">
        <v>59</v>
      </c>
      <c r="D86" s="86">
        <v>44180</v>
      </c>
      <c r="E86" s="87">
        <v>19880000</v>
      </c>
      <c r="F86" s="90"/>
      <c r="G86" s="87">
        <v>1631957859.1199999</v>
      </c>
      <c r="H86" s="88" t="s">
        <v>109</v>
      </c>
      <c r="I86" s="97"/>
      <c r="J86" s="97"/>
      <c r="K86" s="97"/>
    </row>
    <row r="87" spans="1:11" ht="15" customHeight="1" x14ac:dyDescent="0.2">
      <c r="A87" s="50">
        <v>44173</v>
      </c>
      <c r="B87" s="51">
        <v>3590</v>
      </c>
      <c r="C87" s="56" t="s">
        <v>19</v>
      </c>
      <c r="D87" s="53">
        <v>44173</v>
      </c>
      <c r="E87" s="54">
        <v>163000</v>
      </c>
      <c r="F87" s="55"/>
      <c r="G87" s="54">
        <v>423668971.61000001</v>
      </c>
    </row>
    <row r="88" spans="1:11" ht="15" customHeight="1" x14ac:dyDescent="0.2">
      <c r="A88" s="37">
        <v>44174</v>
      </c>
      <c r="B88" s="38">
        <v>3591</v>
      </c>
      <c r="C88" s="43" t="s">
        <v>15</v>
      </c>
      <c r="D88" s="40">
        <v>44174</v>
      </c>
      <c r="E88" s="41"/>
      <c r="F88" s="42">
        <v>1509755.69</v>
      </c>
      <c r="G88" s="42">
        <v>425178727.30000001</v>
      </c>
    </row>
    <row r="89" spans="1:11" ht="15" customHeight="1" x14ac:dyDescent="0.2">
      <c r="A89" s="37">
        <v>44174</v>
      </c>
      <c r="B89" s="38">
        <v>3592</v>
      </c>
      <c r="C89" s="43" t="s">
        <v>16</v>
      </c>
      <c r="D89" s="40">
        <v>44174</v>
      </c>
      <c r="E89" s="41"/>
      <c r="F89" s="42">
        <v>583644406.20000005</v>
      </c>
      <c r="G89" s="42">
        <v>1008823133.5</v>
      </c>
    </row>
    <row r="90" spans="1:11" s="132" customFormat="1" ht="15" customHeight="1" x14ac:dyDescent="0.2">
      <c r="A90" s="125">
        <v>44187</v>
      </c>
      <c r="B90" s="126">
        <v>3764</v>
      </c>
      <c r="C90" s="127" t="s">
        <v>73</v>
      </c>
      <c r="D90" s="128">
        <v>44187</v>
      </c>
      <c r="E90" s="129">
        <v>56839065.920000002</v>
      </c>
      <c r="F90" s="130"/>
      <c r="G90" s="131">
        <v>1038586126.85</v>
      </c>
    </row>
    <row r="91" spans="1:11" ht="15" customHeight="1" x14ac:dyDescent="0.2">
      <c r="A91" s="50">
        <v>44174</v>
      </c>
      <c r="B91" s="51">
        <v>3594</v>
      </c>
      <c r="C91" s="56" t="s">
        <v>19</v>
      </c>
      <c r="D91" s="53">
        <v>44174</v>
      </c>
      <c r="E91" s="54">
        <v>522114.41</v>
      </c>
      <c r="F91" s="55"/>
      <c r="G91" s="54">
        <v>799455256.37</v>
      </c>
    </row>
    <row r="92" spans="1:11" s="132" customFormat="1" ht="15" customHeight="1" x14ac:dyDescent="0.2">
      <c r="A92" s="125">
        <v>44176</v>
      </c>
      <c r="B92" s="126">
        <v>3610</v>
      </c>
      <c r="C92" s="127" t="s">
        <v>28</v>
      </c>
      <c r="D92" s="128">
        <v>44176</v>
      </c>
      <c r="E92" s="129">
        <v>64728501.289999999</v>
      </c>
      <c r="F92" s="130"/>
      <c r="G92" s="131">
        <v>926145054.20000005</v>
      </c>
    </row>
    <row r="93" spans="1:11" ht="15" customHeight="1" x14ac:dyDescent="0.2">
      <c r="A93" s="50">
        <v>44174</v>
      </c>
      <c r="B93" s="51">
        <v>3596</v>
      </c>
      <c r="C93" s="56" t="s">
        <v>19</v>
      </c>
      <c r="D93" s="53">
        <v>44174</v>
      </c>
      <c r="E93" s="54">
        <v>500000</v>
      </c>
      <c r="F93" s="55"/>
      <c r="G93" s="54">
        <v>598955256.37</v>
      </c>
    </row>
    <row r="94" spans="1:11" ht="15" customHeight="1" x14ac:dyDescent="0.25">
      <c r="A94" s="188">
        <v>44168</v>
      </c>
      <c r="B94" s="189">
        <v>3537</v>
      </c>
      <c r="C94" s="190" t="s">
        <v>17</v>
      </c>
      <c r="D94" s="191">
        <v>44168</v>
      </c>
      <c r="E94" s="192">
        <v>182500000</v>
      </c>
      <c r="F94" s="193"/>
      <c r="G94" s="194">
        <v>1068531081.88</v>
      </c>
      <c r="H94" s="198" t="s">
        <v>1197</v>
      </c>
      <c r="I94" s="199">
        <v>182500000</v>
      </c>
    </row>
    <row r="95" spans="1:11" ht="15" customHeight="1" x14ac:dyDescent="0.2">
      <c r="A95" s="37">
        <v>44175</v>
      </c>
      <c r="B95" s="38">
        <v>3598</v>
      </c>
      <c r="C95" s="43" t="s">
        <v>15</v>
      </c>
      <c r="D95" s="40">
        <v>44175</v>
      </c>
      <c r="E95" s="41"/>
      <c r="F95" s="42">
        <v>2913398.81</v>
      </c>
      <c r="G95" s="42">
        <v>444201872.94999999</v>
      </c>
    </row>
    <row r="96" spans="1:11" ht="15" customHeight="1" x14ac:dyDescent="0.2">
      <c r="A96" s="37">
        <v>44175</v>
      </c>
      <c r="B96" s="38">
        <v>3599</v>
      </c>
      <c r="C96" s="43" t="s">
        <v>16</v>
      </c>
      <c r="D96" s="40">
        <v>44175</v>
      </c>
      <c r="E96" s="41"/>
      <c r="F96" s="42">
        <v>565203351.11000001</v>
      </c>
      <c r="G96" s="42">
        <v>1009405224.0599999</v>
      </c>
    </row>
    <row r="97" spans="1:11" ht="15" customHeight="1" x14ac:dyDescent="0.25">
      <c r="A97" s="188">
        <v>44169</v>
      </c>
      <c r="B97" s="189">
        <v>3557</v>
      </c>
      <c r="C97" s="190" t="s">
        <v>34</v>
      </c>
      <c r="D97" s="191">
        <v>44169</v>
      </c>
      <c r="E97" s="192">
        <v>137300000</v>
      </c>
      <c r="F97" s="193"/>
      <c r="G97" s="194">
        <v>547245303.16999996</v>
      </c>
      <c r="H97" s="198" t="s">
        <v>1198</v>
      </c>
      <c r="I97" s="199">
        <v>137300000</v>
      </c>
    </row>
    <row r="98" spans="1:11" s="88" customFormat="1" ht="15" customHeight="1" x14ac:dyDescent="0.2">
      <c r="A98" s="83">
        <v>44180</v>
      </c>
      <c r="B98" s="84">
        <v>3666</v>
      </c>
      <c r="C98" s="85" t="s">
        <v>60</v>
      </c>
      <c r="D98" s="86">
        <v>44180</v>
      </c>
      <c r="E98" s="87">
        <v>12826666.67</v>
      </c>
      <c r="F98" s="90"/>
      <c r="G98" s="87">
        <v>1619081492.45</v>
      </c>
      <c r="H98" s="88" t="s">
        <v>109</v>
      </c>
      <c r="I98" s="97"/>
      <c r="J98" s="97"/>
      <c r="K98" s="97"/>
    </row>
    <row r="99" spans="1:11" ht="15" customHeight="1" x14ac:dyDescent="0.25">
      <c r="A99" s="188">
        <v>44169</v>
      </c>
      <c r="B99" s="189">
        <v>3553</v>
      </c>
      <c r="C99" s="190" t="s">
        <v>32</v>
      </c>
      <c r="D99" s="191">
        <v>44169</v>
      </c>
      <c r="E99" s="192">
        <v>183000000</v>
      </c>
      <c r="F99" s="193"/>
      <c r="G99" s="194">
        <v>879247203.16999996</v>
      </c>
      <c r="H99" s="198" t="s">
        <v>1199</v>
      </c>
      <c r="I99" s="199">
        <v>183000000</v>
      </c>
    </row>
    <row r="100" spans="1:11" s="88" customFormat="1" ht="15" customHeight="1" x14ac:dyDescent="0.2">
      <c r="A100" s="83">
        <v>44180</v>
      </c>
      <c r="B100" s="84">
        <v>3668</v>
      </c>
      <c r="C100" s="85" t="s">
        <v>61</v>
      </c>
      <c r="D100" s="86">
        <v>44180</v>
      </c>
      <c r="E100" s="87">
        <v>30047500</v>
      </c>
      <c r="F100" s="90"/>
      <c r="G100" s="87">
        <v>1589001925.78</v>
      </c>
      <c r="H100" s="88" t="s">
        <v>109</v>
      </c>
      <c r="I100" s="97"/>
      <c r="J100" s="97"/>
      <c r="K100" s="97"/>
    </row>
    <row r="101" spans="1:11" ht="15" customHeight="1" x14ac:dyDescent="0.25">
      <c r="A101" s="188">
        <v>44169</v>
      </c>
      <c r="B101" s="189">
        <v>3555</v>
      </c>
      <c r="C101" s="190" t="s">
        <v>33</v>
      </c>
      <c r="D101" s="191">
        <v>44169</v>
      </c>
      <c r="E101" s="192">
        <v>193760000</v>
      </c>
      <c r="F101" s="193"/>
      <c r="G101" s="194">
        <v>685029703.16999996</v>
      </c>
      <c r="H101" s="198" t="s">
        <v>1200</v>
      </c>
      <c r="I101" s="199">
        <v>193760000</v>
      </c>
    </row>
    <row r="102" spans="1:11" ht="15" customHeight="1" x14ac:dyDescent="0.2">
      <c r="A102" s="50">
        <v>44175</v>
      </c>
      <c r="B102" s="51">
        <v>3605</v>
      </c>
      <c r="C102" s="56" t="s">
        <v>19</v>
      </c>
      <c r="D102" s="53">
        <v>44175</v>
      </c>
      <c r="E102" s="54">
        <v>1063155.2</v>
      </c>
      <c r="F102" s="55"/>
      <c r="G102" s="54">
        <v>394079988.27999997</v>
      </c>
    </row>
    <row r="103" spans="1:11" s="88" customFormat="1" ht="15" customHeight="1" x14ac:dyDescent="0.2">
      <c r="A103" s="83">
        <v>44180</v>
      </c>
      <c r="B103" s="84">
        <v>3670</v>
      </c>
      <c r="C103" s="85" t="s">
        <v>62</v>
      </c>
      <c r="D103" s="86">
        <v>44180</v>
      </c>
      <c r="E103" s="87">
        <v>26162500</v>
      </c>
      <c r="F103" s="90"/>
      <c r="G103" s="87">
        <v>1562764307.03</v>
      </c>
      <c r="H103" s="88" t="s">
        <v>109</v>
      </c>
      <c r="I103" s="97"/>
      <c r="J103" s="97"/>
      <c r="K103" s="97"/>
    </row>
    <row r="104" spans="1:11" ht="15" customHeight="1" x14ac:dyDescent="0.2">
      <c r="A104" s="50">
        <v>44176</v>
      </c>
      <c r="B104" s="51">
        <v>3607</v>
      </c>
      <c r="C104" s="56" t="s">
        <v>46</v>
      </c>
      <c r="D104" s="53">
        <v>44176</v>
      </c>
      <c r="E104" s="54">
        <v>67800</v>
      </c>
      <c r="F104" s="55"/>
      <c r="G104" s="54">
        <v>275466852.08999997</v>
      </c>
    </row>
    <row r="105" spans="1:11" ht="15" customHeight="1" x14ac:dyDescent="0.2">
      <c r="A105" s="37">
        <v>44176</v>
      </c>
      <c r="B105" s="38">
        <v>3608</v>
      </c>
      <c r="C105" s="43" t="s">
        <v>15</v>
      </c>
      <c r="D105" s="40">
        <v>44176</v>
      </c>
      <c r="E105" s="41"/>
      <c r="F105" s="42">
        <v>2441568.9700000002</v>
      </c>
      <c r="G105" s="42">
        <v>277908421.06</v>
      </c>
    </row>
    <row r="106" spans="1:11" ht="15" customHeight="1" x14ac:dyDescent="0.2">
      <c r="A106" s="37">
        <v>44176</v>
      </c>
      <c r="B106" s="38">
        <v>3609</v>
      </c>
      <c r="C106" s="43" t="s">
        <v>16</v>
      </c>
      <c r="D106" s="40">
        <v>44176</v>
      </c>
      <c r="E106" s="41"/>
      <c r="F106" s="42">
        <v>712965134.42999995</v>
      </c>
      <c r="G106" s="42">
        <v>990873555.49000001</v>
      </c>
    </row>
    <row r="107" spans="1:11" s="88" customFormat="1" ht="15" customHeight="1" x14ac:dyDescent="0.2">
      <c r="A107" s="83">
        <v>44180</v>
      </c>
      <c r="B107" s="84">
        <v>3672</v>
      </c>
      <c r="C107" s="85" t="s">
        <v>63</v>
      </c>
      <c r="D107" s="86">
        <v>44180</v>
      </c>
      <c r="E107" s="87">
        <v>34510000</v>
      </c>
      <c r="F107" s="90"/>
      <c r="G107" s="87">
        <v>1528188900.78</v>
      </c>
      <c r="H107" s="88" t="s">
        <v>109</v>
      </c>
      <c r="I107" s="97"/>
      <c r="J107" s="97"/>
      <c r="K107" s="97"/>
    </row>
    <row r="108" spans="1:11" ht="15" customHeight="1" x14ac:dyDescent="0.2">
      <c r="A108" s="50">
        <v>44176</v>
      </c>
      <c r="B108" s="51">
        <v>3611</v>
      </c>
      <c r="C108" s="56" t="s">
        <v>19</v>
      </c>
      <c r="D108" s="53">
        <v>44176</v>
      </c>
      <c r="E108" s="54">
        <v>161821.25</v>
      </c>
      <c r="F108" s="55"/>
      <c r="G108" s="54">
        <v>925983232.95000005</v>
      </c>
    </row>
    <row r="109" spans="1:11" s="175" customFormat="1" ht="15" customHeight="1" x14ac:dyDescent="0.25">
      <c r="A109" s="188">
        <v>44172</v>
      </c>
      <c r="B109" s="189">
        <v>3570</v>
      </c>
      <c r="C109" s="190" t="s">
        <v>36</v>
      </c>
      <c r="D109" s="191">
        <v>44172</v>
      </c>
      <c r="E109" s="192">
        <v>206213997.81</v>
      </c>
      <c r="F109" s="193"/>
      <c r="G109" s="194">
        <v>2176804459.1500001</v>
      </c>
      <c r="H109" s="198" t="s">
        <v>1201</v>
      </c>
      <c r="I109" s="199">
        <v>206213997.81</v>
      </c>
    </row>
    <row r="110" spans="1:11" ht="15" customHeight="1" x14ac:dyDescent="0.2">
      <c r="A110" s="50">
        <v>44176</v>
      </c>
      <c r="B110" s="51">
        <v>3613</v>
      </c>
      <c r="C110" s="56" t="s">
        <v>19</v>
      </c>
      <c r="D110" s="53">
        <v>44176</v>
      </c>
      <c r="E110" s="54">
        <v>40596.47</v>
      </c>
      <c r="F110" s="55"/>
      <c r="G110" s="54">
        <v>909704049.91999996</v>
      </c>
    </row>
    <row r="111" spans="1:11" s="88" customFormat="1" ht="15" customHeight="1" x14ac:dyDescent="0.2">
      <c r="A111" s="83">
        <v>44180</v>
      </c>
      <c r="B111" s="84">
        <v>3674</v>
      </c>
      <c r="C111" s="85" t="s">
        <v>64</v>
      </c>
      <c r="D111" s="86">
        <v>44180</v>
      </c>
      <c r="E111" s="87">
        <v>34453333.329999998</v>
      </c>
      <c r="F111" s="90"/>
      <c r="G111" s="87">
        <v>1493649292.45</v>
      </c>
      <c r="H111" s="88" t="s">
        <v>109</v>
      </c>
      <c r="I111" s="97"/>
      <c r="J111" s="97"/>
      <c r="K111" s="97"/>
    </row>
    <row r="112" spans="1:11" ht="15" customHeight="1" x14ac:dyDescent="0.2">
      <c r="A112" s="50">
        <v>44176</v>
      </c>
      <c r="B112" s="51">
        <v>3615</v>
      </c>
      <c r="C112" s="56" t="s">
        <v>19</v>
      </c>
      <c r="D112" s="53">
        <v>44176</v>
      </c>
      <c r="E112" s="54">
        <v>324859.61</v>
      </c>
      <c r="F112" s="55"/>
      <c r="G112" s="54">
        <v>779435348.00999999</v>
      </c>
    </row>
    <row r="113" spans="1:11" s="175" customFormat="1" ht="15" customHeight="1" x14ac:dyDescent="0.25">
      <c r="A113" s="166">
        <v>44172</v>
      </c>
      <c r="B113" s="167">
        <v>3574</v>
      </c>
      <c r="C113" s="168" t="s">
        <v>17</v>
      </c>
      <c r="D113" s="169">
        <v>44172</v>
      </c>
      <c r="E113" s="170">
        <v>882829429.87</v>
      </c>
      <c r="F113" s="171"/>
      <c r="G113" s="172">
        <v>804388977.89999998</v>
      </c>
      <c r="H113" s="173" t="s">
        <v>1160</v>
      </c>
      <c r="I113" s="174">
        <v>882829429.87</v>
      </c>
    </row>
    <row r="114" spans="1:11" ht="15" customHeight="1" x14ac:dyDescent="0.2">
      <c r="A114" s="50">
        <v>44176</v>
      </c>
      <c r="B114" s="51">
        <v>3617</v>
      </c>
      <c r="C114" s="56" t="s">
        <v>19</v>
      </c>
      <c r="D114" s="53">
        <v>44176</v>
      </c>
      <c r="E114" s="54">
        <v>53226.6</v>
      </c>
      <c r="F114" s="55"/>
      <c r="G114" s="54">
        <v>758091481.40999997</v>
      </c>
    </row>
    <row r="115" spans="1:11" s="88" customFormat="1" ht="15" customHeight="1" x14ac:dyDescent="0.2">
      <c r="A115" s="83">
        <v>44180</v>
      </c>
      <c r="B115" s="84">
        <v>3676</v>
      </c>
      <c r="C115" s="85" t="s">
        <v>65</v>
      </c>
      <c r="D115" s="86">
        <v>44180</v>
      </c>
      <c r="E115" s="87">
        <v>22693333.329999998</v>
      </c>
      <c r="F115" s="90"/>
      <c r="G115" s="87">
        <v>1470869825.79</v>
      </c>
      <c r="H115" s="88" t="s">
        <v>109</v>
      </c>
      <c r="I115" s="97"/>
      <c r="J115" s="97"/>
      <c r="K115" s="97"/>
    </row>
    <row r="116" spans="1:11" ht="15" customHeight="1" x14ac:dyDescent="0.2">
      <c r="A116" s="50">
        <v>44176</v>
      </c>
      <c r="B116" s="51">
        <v>3619</v>
      </c>
      <c r="C116" s="56" t="s">
        <v>19</v>
      </c>
      <c r="D116" s="53">
        <v>44176</v>
      </c>
      <c r="E116" s="54">
        <v>65300</v>
      </c>
      <c r="F116" s="55"/>
      <c r="G116" s="54">
        <v>731906181.40999997</v>
      </c>
    </row>
    <row r="117" spans="1:11" s="88" customFormat="1" ht="15" customHeight="1" x14ac:dyDescent="0.2">
      <c r="A117" s="83">
        <v>44180</v>
      </c>
      <c r="B117" s="84">
        <v>3678</v>
      </c>
      <c r="C117" s="85" t="s">
        <v>66</v>
      </c>
      <c r="D117" s="86">
        <v>44180</v>
      </c>
      <c r="E117" s="87">
        <v>43378333.329999998</v>
      </c>
      <c r="F117" s="90"/>
      <c r="G117" s="87">
        <v>1427434759.1300001</v>
      </c>
      <c r="H117" s="88" t="s">
        <v>109</v>
      </c>
      <c r="I117" s="97"/>
      <c r="J117" s="97"/>
      <c r="K117" s="97"/>
    </row>
    <row r="118" spans="1:11" s="175" customFormat="1" ht="15" customHeight="1" x14ac:dyDescent="0.25">
      <c r="A118" s="188">
        <v>44173</v>
      </c>
      <c r="B118" s="189">
        <v>3581</v>
      </c>
      <c r="C118" s="190" t="s">
        <v>39</v>
      </c>
      <c r="D118" s="191">
        <v>44173</v>
      </c>
      <c r="E118" s="192">
        <v>53823072.729999997</v>
      </c>
      <c r="F118" s="193"/>
      <c r="G118" s="194">
        <v>889852772.73000002</v>
      </c>
      <c r="H118" s="173" t="s">
        <v>1161</v>
      </c>
      <c r="I118" s="195">
        <v>53823072.729999997</v>
      </c>
    </row>
    <row r="119" spans="1:11" ht="15" customHeight="1" x14ac:dyDescent="0.2">
      <c r="A119" s="37">
        <v>44177</v>
      </c>
      <c r="B119" s="38">
        <v>3622</v>
      </c>
      <c r="C119" s="43" t="s">
        <v>15</v>
      </c>
      <c r="D119" s="40">
        <v>44177</v>
      </c>
      <c r="E119" s="41"/>
      <c r="F119" s="42">
        <v>2852721.72</v>
      </c>
      <c r="G119" s="42">
        <v>302850509.11000001</v>
      </c>
    </row>
    <row r="120" spans="1:11" ht="15" customHeight="1" x14ac:dyDescent="0.2">
      <c r="A120" s="37">
        <v>44177</v>
      </c>
      <c r="B120" s="38">
        <v>3623</v>
      </c>
      <c r="C120" s="43" t="s">
        <v>16</v>
      </c>
      <c r="D120" s="40">
        <v>44177</v>
      </c>
      <c r="E120" s="41"/>
      <c r="F120" s="42">
        <v>830064950.27999997</v>
      </c>
      <c r="G120" s="42">
        <v>1132915459.3900001</v>
      </c>
    </row>
    <row r="121" spans="1:11" ht="15" customHeight="1" x14ac:dyDescent="0.2">
      <c r="A121" s="37">
        <v>44178</v>
      </c>
      <c r="B121" s="38">
        <v>3624</v>
      </c>
      <c r="C121" s="43" t="s">
        <v>15</v>
      </c>
      <c r="D121" s="40">
        <v>44178</v>
      </c>
      <c r="E121" s="41"/>
      <c r="F121" s="42">
        <v>5118199.5199999996</v>
      </c>
      <c r="G121" s="42">
        <v>1138033658.9100001</v>
      </c>
    </row>
    <row r="122" spans="1:11" ht="15" customHeight="1" x14ac:dyDescent="0.2">
      <c r="A122" s="37">
        <v>44178</v>
      </c>
      <c r="B122" s="38">
        <v>3625</v>
      </c>
      <c r="C122" s="43" t="s">
        <v>16</v>
      </c>
      <c r="D122" s="40">
        <v>44178</v>
      </c>
      <c r="E122" s="41"/>
      <c r="F122" s="42">
        <v>950830051.10000002</v>
      </c>
      <c r="G122" s="42">
        <v>2088863710.01</v>
      </c>
    </row>
    <row r="123" spans="1:11" s="132" customFormat="1" ht="15" customHeight="1" x14ac:dyDescent="0.2">
      <c r="A123" s="125">
        <v>44173</v>
      </c>
      <c r="B123" s="126">
        <v>3589</v>
      </c>
      <c r="C123" s="127" t="s">
        <v>42</v>
      </c>
      <c r="D123" s="128">
        <v>44173</v>
      </c>
      <c r="E123" s="129">
        <v>65200000.280000001</v>
      </c>
      <c r="F123" s="130"/>
      <c r="G123" s="131">
        <v>423831971.61000001</v>
      </c>
    </row>
    <row r="124" spans="1:11" s="132" customFormat="1" ht="15" customHeight="1" x14ac:dyDescent="0.2">
      <c r="A124" s="125">
        <v>44181</v>
      </c>
      <c r="B124" s="126">
        <v>3724</v>
      </c>
      <c r="C124" s="127" t="s">
        <v>17</v>
      </c>
      <c r="D124" s="128">
        <v>44181</v>
      </c>
      <c r="E124" s="129">
        <v>65207083.969999999</v>
      </c>
      <c r="F124" s="130"/>
      <c r="G124" s="131">
        <v>977168491.29999995</v>
      </c>
    </row>
    <row r="125" spans="1:11" s="132" customFormat="1" ht="15" customHeight="1" x14ac:dyDescent="0.2">
      <c r="A125" s="125">
        <v>44182</v>
      </c>
      <c r="B125" s="126">
        <v>3734</v>
      </c>
      <c r="C125" s="127" t="s">
        <v>22</v>
      </c>
      <c r="D125" s="128">
        <v>44182</v>
      </c>
      <c r="E125" s="129">
        <v>75008775.280000001</v>
      </c>
      <c r="F125" s="130"/>
      <c r="G125" s="131">
        <v>278491863.01999998</v>
      </c>
    </row>
    <row r="126" spans="1:11" s="132" customFormat="1" ht="15" customHeight="1" x14ac:dyDescent="0.2">
      <c r="A126" s="125">
        <v>44186</v>
      </c>
      <c r="B126" s="126">
        <v>3750</v>
      </c>
      <c r="C126" s="127" t="s">
        <v>70</v>
      </c>
      <c r="D126" s="128">
        <v>44186</v>
      </c>
      <c r="E126" s="129">
        <v>76935906.189999998</v>
      </c>
      <c r="F126" s="130"/>
      <c r="G126" s="131">
        <v>2586100032.96</v>
      </c>
    </row>
    <row r="127" spans="1:11" s="97" customFormat="1" ht="15" customHeight="1" x14ac:dyDescent="0.2">
      <c r="A127" s="83">
        <v>44180</v>
      </c>
      <c r="B127" s="84">
        <v>3680</v>
      </c>
      <c r="C127" s="85" t="s">
        <v>67</v>
      </c>
      <c r="D127" s="86">
        <v>44180</v>
      </c>
      <c r="E127" s="87">
        <v>50666666.670000002</v>
      </c>
      <c r="F127" s="90"/>
      <c r="G127" s="87">
        <v>1376659646.6300001</v>
      </c>
      <c r="H127" s="88" t="s">
        <v>109</v>
      </c>
    </row>
    <row r="128" spans="1:11" s="97" customFormat="1" ht="15" customHeight="1" x14ac:dyDescent="0.2">
      <c r="A128" s="83">
        <v>44179</v>
      </c>
      <c r="B128" s="84">
        <v>3634</v>
      </c>
      <c r="C128" s="85" t="s">
        <v>17</v>
      </c>
      <c r="D128" s="86">
        <v>44179</v>
      </c>
      <c r="E128" s="87">
        <v>1262410.25</v>
      </c>
      <c r="F128" s="88"/>
      <c r="G128" s="89">
        <v>1873894864.8</v>
      </c>
      <c r="H128" s="2" t="s">
        <v>109</v>
      </c>
      <c r="I128" s="2"/>
      <c r="J128" s="2"/>
      <c r="K128" s="2"/>
    </row>
    <row r="129" spans="1:11" s="97" customFormat="1" ht="15" customHeight="1" x14ac:dyDescent="0.2">
      <c r="A129" s="83">
        <v>44179</v>
      </c>
      <c r="B129" s="84">
        <v>3636</v>
      </c>
      <c r="C129" s="85" t="s">
        <v>17</v>
      </c>
      <c r="D129" s="86">
        <v>44179</v>
      </c>
      <c r="E129" s="87">
        <v>649076.92000000004</v>
      </c>
      <c r="F129" s="88"/>
      <c r="G129" s="89">
        <v>1871800044.3</v>
      </c>
      <c r="H129" s="2" t="s">
        <v>109</v>
      </c>
      <c r="I129" s="2"/>
      <c r="J129" s="2"/>
      <c r="K129" s="2"/>
    </row>
    <row r="130" spans="1:11" s="175" customFormat="1" ht="15" customHeight="1" x14ac:dyDescent="0.25">
      <c r="A130" s="166">
        <v>44174</v>
      </c>
      <c r="B130" s="167">
        <v>3595</v>
      </c>
      <c r="C130" s="168" t="s">
        <v>44</v>
      </c>
      <c r="D130" s="169">
        <v>44174</v>
      </c>
      <c r="E130" s="170">
        <v>200000000</v>
      </c>
      <c r="F130" s="171"/>
      <c r="G130" s="172">
        <v>599455256.37</v>
      </c>
      <c r="H130" s="173" t="s">
        <v>1162</v>
      </c>
      <c r="I130" s="174">
        <v>200000000</v>
      </c>
    </row>
    <row r="131" spans="1:11" s="88" customFormat="1" ht="15" customHeight="1" x14ac:dyDescent="0.25">
      <c r="A131" s="188">
        <v>44175</v>
      </c>
      <c r="B131" s="189">
        <v>3602</v>
      </c>
      <c r="C131" s="190" t="s">
        <v>17</v>
      </c>
      <c r="D131" s="191">
        <v>44175</v>
      </c>
      <c r="E131" s="192">
        <v>36000000</v>
      </c>
      <c r="F131" s="193"/>
      <c r="G131" s="194">
        <v>888405224.05999994</v>
      </c>
      <c r="H131" s="198" t="s">
        <v>1202</v>
      </c>
      <c r="I131" s="199">
        <v>36000000</v>
      </c>
      <c r="J131" s="2"/>
      <c r="K131" s="2"/>
    </row>
    <row r="132" spans="1:11" s="97" customFormat="1" ht="15" customHeight="1" x14ac:dyDescent="0.2">
      <c r="A132" s="83">
        <v>44179</v>
      </c>
      <c r="B132" s="84">
        <v>3637</v>
      </c>
      <c r="C132" s="85" t="s">
        <v>17</v>
      </c>
      <c r="D132" s="86">
        <v>44179</v>
      </c>
      <c r="E132" s="87">
        <v>1072410.25</v>
      </c>
      <c r="F132" s="88"/>
      <c r="G132" s="89">
        <v>1870727634.05</v>
      </c>
      <c r="H132" s="2" t="s">
        <v>109</v>
      </c>
      <c r="I132" s="2"/>
      <c r="J132" s="2"/>
      <c r="K132" s="2"/>
    </row>
    <row r="133" spans="1:11" s="97" customFormat="1" ht="15" customHeight="1" x14ac:dyDescent="0.2">
      <c r="A133" s="83">
        <v>44180</v>
      </c>
      <c r="B133" s="84">
        <v>3682</v>
      </c>
      <c r="C133" s="85" t="s">
        <v>51</v>
      </c>
      <c r="D133" s="86">
        <v>44180</v>
      </c>
      <c r="E133" s="87">
        <v>802410.25</v>
      </c>
      <c r="F133" s="90"/>
      <c r="G133" s="87">
        <v>1375730569.71</v>
      </c>
      <c r="H133" s="2" t="s">
        <v>109</v>
      </c>
      <c r="I133" s="2"/>
      <c r="J133" s="2"/>
      <c r="K133" s="2"/>
    </row>
    <row r="134" spans="1:11" s="97" customFormat="1" ht="15" customHeight="1" x14ac:dyDescent="0.2">
      <c r="A134" s="83">
        <v>44180</v>
      </c>
      <c r="B134" s="84">
        <v>3684</v>
      </c>
      <c r="C134" s="85" t="s">
        <v>52</v>
      </c>
      <c r="D134" s="86">
        <v>44180</v>
      </c>
      <c r="E134" s="87">
        <v>982410.25</v>
      </c>
      <c r="F134" s="90"/>
      <c r="G134" s="87">
        <v>1374746153.4300001</v>
      </c>
      <c r="H134" s="2" t="s">
        <v>109</v>
      </c>
      <c r="I134" s="2"/>
      <c r="J134" s="2"/>
      <c r="K134" s="2"/>
    </row>
    <row r="135" spans="1:11" s="97" customFormat="1" ht="15" customHeight="1" x14ac:dyDescent="0.2">
      <c r="A135" s="83">
        <v>44180</v>
      </c>
      <c r="B135" s="84">
        <v>3686</v>
      </c>
      <c r="C135" s="85" t="s">
        <v>53</v>
      </c>
      <c r="D135" s="86">
        <v>44180</v>
      </c>
      <c r="E135" s="87">
        <v>919076.92</v>
      </c>
      <c r="F135" s="90"/>
      <c r="G135" s="98">
        <v>1373824620.48</v>
      </c>
      <c r="H135" s="2" t="s">
        <v>109</v>
      </c>
      <c r="I135" s="2"/>
      <c r="J135" s="2"/>
      <c r="K135" s="1"/>
    </row>
    <row r="136" spans="1:11" s="97" customFormat="1" ht="15" customHeight="1" x14ac:dyDescent="0.2">
      <c r="A136" s="91">
        <v>44180</v>
      </c>
      <c r="B136" s="92">
        <v>3688</v>
      </c>
      <c r="C136" s="93" t="s">
        <v>54</v>
      </c>
      <c r="D136" s="94">
        <v>44180</v>
      </c>
      <c r="E136" s="95">
        <v>1395743.58</v>
      </c>
      <c r="F136" s="96"/>
      <c r="G136" s="95">
        <v>1372426579.21</v>
      </c>
      <c r="H136" s="2" t="s">
        <v>109</v>
      </c>
      <c r="I136" s="2"/>
      <c r="J136" s="2"/>
      <c r="K136" s="1"/>
    </row>
    <row r="137" spans="1:11" s="97" customFormat="1" ht="15" customHeight="1" x14ac:dyDescent="0.2">
      <c r="A137" s="83">
        <v>44180</v>
      </c>
      <c r="B137" s="84">
        <v>3690</v>
      </c>
      <c r="C137" s="85" t="s">
        <v>68</v>
      </c>
      <c r="D137" s="86">
        <v>44180</v>
      </c>
      <c r="E137" s="87">
        <v>1072410.25</v>
      </c>
      <c r="F137" s="90"/>
      <c r="G137" s="87">
        <v>1371350679.5999999</v>
      </c>
      <c r="H137" s="2" t="s">
        <v>109</v>
      </c>
      <c r="I137" s="2"/>
      <c r="J137" s="2"/>
      <c r="K137" s="2"/>
    </row>
    <row r="138" spans="1:11" s="97" customFormat="1" ht="15" customHeight="1" x14ac:dyDescent="0.2">
      <c r="A138" s="83">
        <v>44180</v>
      </c>
      <c r="B138" s="84">
        <v>3692</v>
      </c>
      <c r="C138" s="85" t="s">
        <v>56</v>
      </c>
      <c r="D138" s="86">
        <v>44180</v>
      </c>
      <c r="E138" s="87">
        <v>1195743.58</v>
      </c>
      <c r="F138" s="90"/>
      <c r="G138" s="87">
        <v>1370152254.99</v>
      </c>
      <c r="H138" s="2" t="s">
        <v>109</v>
      </c>
      <c r="I138" s="2"/>
      <c r="J138" s="2"/>
      <c r="K138" s="2"/>
    </row>
    <row r="139" spans="1:11" s="97" customFormat="1" ht="15" customHeight="1" x14ac:dyDescent="0.2">
      <c r="A139" s="83">
        <v>44180</v>
      </c>
      <c r="B139" s="84">
        <v>3694</v>
      </c>
      <c r="C139" s="85" t="s">
        <v>57</v>
      </c>
      <c r="D139" s="86">
        <v>44180</v>
      </c>
      <c r="E139" s="87">
        <v>1122410.25</v>
      </c>
      <c r="F139" s="90"/>
      <c r="G139" s="87">
        <v>1369026855.3800001</v>
      </c>
      <c r="H139" s="2" t="s">
        <v>109</v>
      </c>
      <c r="I139" s="2"/>
      <c r="J139" s="2"/>
      <c r="K139" s="2"/>
    </row>
    <row r="140" spans="1:11" s="97" customFormat="1" ht="15" customHeight="1" x14ac:dyDescent="0.2">
      <c r="A140" s="83">
        <v>44180</v>
      </c>
      <c r="B140" s="84">
        <v>3696</v>
      </c>
      <c r="C140" s="85" t="s">
        <v>58</v>
      </c>
      <c r="D140" s="86">
        <v>44180</v>
      </c>
      <c r="E140" s="87">
        <v>1195743.58</v>
      </c>
      <c r="F140" s="90"/>
      <c r="G140" s="87">
        <v>1367828305.77</v>
      </c>
      <c r="H140" s="2" t="s">
        <v>109</v>
      </c>
      <c r="I140" s="2"/>
      <c r="J140" s="2"/>
      <c r="K140" s="2"/>
    </row>
    <row r="141" spans="1:11" s="97" customFormat="1" ht="15" customHeight="1" x14ac:dyDescent="0.2">
      <c r="A141" s="83">
        <v>44180</v>
      </c>
      <c r="B141" s="84">
        <v>3698</v>
      </c>
      <c r="C141" s="85" t="s">
        <v>59</v>
      </c>
      <c r="D141" s="86">
        <v>44180</v>
      </c>
      <c r="E141" s="87">
        <v>649076.92000000004</v>
      </c>
      <c r="F141" s="90"/>
      <c r="G141" s="87">
        <v>1367176239.49</v>
      </c>
      <c r="H141" s="2" t="s">
        <v>109</v>
      </c>
      <c r="I141" s="2"/>
      <c r="J141" s="2"/>
      <c r="K141" s="2"/>
    </row>
    <row r="142" spans="1:11" s="97" customFormat="1" ht="15" customHeight="1" x14ac:dyDescent="0.2">
      <c r="A142" s="83">
        <v>44180</v>
      </c>
      <c r="B142" s="84">
        <v>3700</v>
      </c>
      <c r="C142" s="85" t="s">
        <v>60</v>
      </c>
      <c r="D142" s="86">
        <v>44180</v>
      </c>
      <c r="E142" s="87">
        <v>875743.59</v>
      </c>
      <c r="F142" s="90"/>
      <c r="G142" s="87">
        <v>1366298873.21</v>
      </c>
      <c r="H142" s="2" t="s">
        <v>109</v>
      </c>
      <c r="I142" s="2"/>
      <c r="J142" s="2"/>
      <c r="K142" s="2"/>
    </row>
    <row r="143" spans="1:11" s="97" customFormat="1" ht="15" customHeight="1" x14ac:dyDescent="0.2">
      <c r="A143" s="83">
        <v>44180</v>
      </c>
      <c r="B143" s="84">
        <v>3702</v>
      </c>
      <c r="C143" s="85" t="s">
        <v>61</v>
      </c>
      <c r="D143" s="86">
        <v>44180</v>
      </c>
      <c r="E143" s="87">
        <v>1329076.9099999999</v>
      </c>
      <c r="F143" s="90"/>
      <c r="G143" s="87">
        <v>1364967606.9400001</v>
      </c>
      <c r="H143" s="2" t="s">
        <v>109</v>
      </c>
      <c r="I143" s="2"/>
      <c r="J143" s="2"/>
      <c r="K143" s="2"/>
    </row>
    <row r="144" spans="1:11" s="97" customFormat="1" ht="15" customHeight="1" x14ac:dyDescent="0.2">
      <c r="A144" s="83">
        <v>44180</v>
      </c>
      <c r="B144" s="84">
        <v>3704</v>
      </c>
      <c r="C144" s="85" t="s">
        <v>62</v>
      </c>
      <c r="D144" s="86">
        <v>44180</v>
      </c>
      <c r="E144" s="87">
        <v>1329076.9099999999</v>
      </c>
      <c r="F144" s="90"/>
      <c r="G144" s="87">
        <v>1363635207.3399999</v>
      </c>
      <c r="H144" s="2" t="s">
        <v>109</v>
      </c>
      <c r="I144" s="2"/>
      <c r="J144" s="2"/>
      <c r="K144" s="2"/>
    </row>
    <row r="145" spans="1:11" s="97" customFormat="1" ht="15" customHeight="1" x14ac:dyDescent="0.2">
      <c r="A145" s="83">
        <v>44180</v>
      </c>
      <c r="B145" s="84">
        <v>3706</v>
      </c>
      <c r="C145" s="85" t="s">
        <v>63</v>
      </c>
      <c r="D145" s="86">
        <v>44180</v>
      </c>
      <c r="E145" s="87">
        <v>1329076.9099999999</v>
      </c>
      <c r="F145" s="90"/>
      <c r="G145" s="87">
        <v>1362302807.74</v>
      </c>
      <c r="H145" s="2" t="s">
        <v>109</v>
      </c>
      <c r="I145" s="2"/>
      <c r="J145" s="2"/>
      <c r="K145" s="2"/>
    </row>
    <row r="146" spans="1:11" s="97" customFormat="1" ht="15" customHeight="1" x14ac:dyDescent="0.2">
      <c r="A146" s="83">
        <v>44180</v>
      </c>
      <c r="B146" s="84">
        <v>3708</v>
      </c>
      <c r="C146" s="85" t="s">
        <v>64</v>
      </c>
      <c r="D146" s="86">
        <v>44180</v>
      </c>
      <c r="E146" s="87">
        <v>1395743.58</v>
      </c>
      <c r="F146" s="90"/>
      <c r="G146" s="87">
        <v>1360903741.47</v>
      </c>
      <c r="H146" s="2" t="s">
        <v>109</v>
      </c>
      <c r="I146" s="2"/>
      <c r="J146" s="2"/>
      <c r="K146" s="2"/>
    </row>
    <row r="147" spans="1:11" s="97" customFormat="1" ht="15" customHeight="1" x14ac:dyDescent="0.2">
      <c r="A147" s="83">
        <v>44180</v>
      </c>
      <c r="B147" s="84">
        <v>3710</v>
      </c>
      <c r="C147" s="85" t="s">
        <v>65</v>
      </c>
      <c r="D147" s="86">
        <v>44180</v>
      </c>
      <c r="E147" s="87">
        <v>1375743.58</v>
      </c>
      <c r="F147" s="90"/>
      <c r="G147" s="87">
        <v>1359524508.53</v>
      </c>
      <c r="H147" s="2" t="s">
        <v>109</v>
      </c>
      <c r="I147" s="2"/>
      <c r="J147" s="2"/>
      <c r="K147" s="2"/>
    </row>
    <row r="148" spans="1:11" s="97" customFormat="1" ht="15" customHeight="1" x14ac:dyDescent="0.2">
      <c r="A148" s="83">
        <v>44180</v>
      </c>
      <c r="B148" s="84">
        <v>3712</v>
      </c>
      <c r="C148" s="85" t="s">
        <v>66</v>
      </c>
      <c r="D148" s="86">
        <v>44180</v>
      </c>
      <c r="E148" s="87">
        <v>1262410.25</v>
      </c>
      <c r="F148" s="90"/>
      <c r="G148" s="87">
        <v>1358258658.9200001</v>
      </c>
      <c r="H148" s="2" t="s">
        <v>109</v>
      </c>
      <c r="I148" s="2"/>
      <c r="J148" s="2"/>
      <c r="K148" s="2"/>
    </row>
    <row r="149" spans="1:11" s="132" customFormat="1" ht="15" customHeight="1" x14ac:dyDescent="0.2">
      <c r="A149" s="125">
        <v>44194</v>
      </c>
      <c r="B149" s="126">
        <v>3822</v>
      </c>
      <c r="C149" s="127" t="s">
        <v>22</v>
      </c>
      <c r="D149" s="128">
        <v>44194</v>
      </c>
      <c r="E149" s="129">
        <v>79849999.069999993</v>
      </c>
      <c r="F149" s="130"/>
      <c r="G149" s="131">
        <v>1016578082.75</v>
      </c>
    </row>
    <row r="150" spans="1:11" s="132" customFormat="1" ht="15" customHeight="1" x14ac:dyDescent="0.2">
      <c r="A150" s="125">
        <v>44168</v>
      </c>
      <c r="B150" s="126">
        <v>3542</v>
      </c>
      <c r="C150" s="127" t="s">
        <v>27</v>
      </c>
      <c r="D150" s="128">
        <v>44168</v>
      </c>
      <c r="E150" s="129">
        <v>83849196.319999993</v>
      </c>
      <c r="F150" s="130"/>
      <c r="G150" s="131">
        <v>641519568.15999997</v>
      </c>
    </row>
    <row r="151" spans="1:11" ht="15" customHeight="1" x14ac:dyDescent="0.25">
      <c r="A151" s="188">
        <v>44175</v>
      </c>
      <c r="B151" s="189">
        <v>3600</v>
      </c>
      <c r="C151" s="190" t="s">
        <v>17</v>
      </c>
      <c r="D151" s="191">
        <v>44175</v>
      </c>
      <c r="E151" s="192">
        <v>40000000</v>
      </c>
      <c r="F151" s="193"/>
      <c r="G151" s="194">
        <v>969405224.05999994</v>
      </c>
      <c r="H151" s="198" t="s">
        <v>1203</v>
      </c>
      <c r="I151" s="199">
        <v>40000000</v>
      </c>
    </row>
    <row r="152" spans="1:11" ht="15" customHeight="1" x14ac:dyDescent="0.2">
      <c r="A152" s="83">
        <v>44180</v>
      </c>
      <c r="B152" s="84">
        <v>3714</v>
      </c>
      <c r="C152" s="85" t="s">
        <v>67</v>
      </c>
      <c r="D152" s="86">
        <v>44180</v>
      </c>
      <c r="E152" s="87">
        <v>1269076.9099999999</v>
      </c>
      <c r="F152" s="90"/>
      <c r="G152" s="87">
        <v>1356986425.98</v>
      </c>
      <c r="H152" s="2" t="s">
        <v>109</v>
      </c>
    </row>
    <row r="153" spans="1:11" ht="15" customHeight="1" x14ac:dyDescent="0.2">
      <c r="A153" s="83">
        <v>44181</v>
      </c>
      <c r="B153" s="84">
        <v>3727</v>
      </c>
      <c r="C153" s="85" t="s">
        <v>17</v>
      </c>
      <c r="D153" s="86">
        <v>44181</v>
      </c>
      <c r="E153" s="87">
        <v>34555743.579999998</v>
      </c>
      <c r="F153" s="90"/>
      <c r="G153" s="87">
        <v>279211067.36000001</v>
      </c>
      <c r="H153" s="88" t="s">
        <v>109</v>
      </c>
    </row>
    <row r="154" spans="1:11" ht="15" customHeight="1" x14ac:dyDescent="0.2">
      <c r="A154" s="83">
        <v>44194</v>
      </c>
      <c r="B154" s="84">
        <v>3832</v>
      </c>
      <c r="C154" s="85" t="s">
        <v>17</v>
      </c>
      <c r="D154" s="86">
        <v>44194</v>
      </c>
      <c r="E154" s="107">
        <v>600000</v>
      </c>
      <c r="F154" s="90"/>
      <c r="G154" s="87">
        <v>698361170.58000004</v>
      </c>
      <c r="H154" s="88" t="s">
        <v>98</v>
      </c>
      <c r="I154" s="88"/>
      <c r="J154" s="88"/>
      <c r="K154" s="88"/>
    </row>
    <row r="155" spans="1:11" ht="15" customHeight="1" x14ac:dyDescent="0.2">
      <c r="A155" s="83">
        <v>44195</v>
      </c>
      <c r="B155" s="84">
        <v>3876</v>
      </c>
      <c r="C155" s="85" t="s">
        <v>56</v>
      </c>
      <c r="D155" s="86">
        <v>44195</v>
      </c>
      <c r="E155" s="107">
        <v>689076.92</v>
      </c>
      <c r="F155" s="90"/>
      <c r="G155" s="87">
        <v>750217896.98000002</v>
      </c>
      <c r="H155" s="88" t="s">
        <v>98</v>
      </c>
      <c r="I155" s="88"/>
      <c r="J155" s="88"/>
      <c r="K155" s="88"/>
    </row>
    <row r="156" spans="1:11" ht="15" customHeight="1" x14ac:dyDescent="0.2">
      <c r="A156" s="83">
        <v>44194</v>
      </c>
      <c r="B156" s="84">
        <v>3826</v>
      </c>
      <c r="C156" s="85" t="s">
        <v>17</v>
      </c>
      <c r="D156" s="86">
        <v>44194</v>
      </c>
      <c r="E156" s="107">
        <v>782410.25</v>
      </c>
      <c r="F156" s="90"/>
      <c r="G156" s="87">
        <v>761737657.70000005</v>
      </c>
      <c r="H156" s="88" t="s">
        <v>98</v>
      </c>
      <c r="I156" s="88"/>
      <c r="J156" s="88"/>
      <c r="K156" s="88"/>
    </row>
    <row r="157" spans="1:11" ht="15" customHeight="1" x14ac:dyDescent="0.2">
      <c r="A157" s="83">
        <v>44195</v>
      </c>
      <c r="B157" s="84">
        <v>3894</v>
      </c>
      <c r="C157" s="85" t="s">
        <v>66</v>
      </c>
      <c r="D157" s="86">
        <v>44195</v>
      </c>
      <c r="E157" s="107">
        <v>842410.25</v>
      </c>
      <c r="F157" s="90"/>
      <c r="G157" s="87">
        <v>738351996.35000002</v>
      </c>
      <c r="H157" s="88" t="s">
        <v>98</v>
      </c>
      <c r="I157" s="88"/>
      <c r="J157" s="88"/>
      <c r="K157" s="88"/>
    </row>
    <row r="158" spans="1:11" ht="15" customHeight="1" x14ac:dyDescent="0.2">
      <c r="A158" s="83">
        <v>44195</v>
      </c>
      <c r="B158" s="84">
        <v>3874</v>
      </c>
      <c r="C158" s="85" t="s">
        <v>55</v>
      </c>
      <c r="D158" s="86">
        <v>44195</v>
      </c>
      <c r="E158" s="107">
        <v>1170743.58</v>
      </c>
      <c r="F158" s="90"/>
      <c r="G158" s="87">
        <v>750909900.75999999</v>
      </c>
      <c r="H158" s="88" t="s">
        <v>98</v>
      </c>
      <c r="I158" s="88"/>
      <c r="J158" s="88"/>
      <c r="K158" s="88"/>
    </row>
    <row r="159" spans="1:11" ht="15" customHeight="1" x14ac:dyDescent="0.2">
      <c r="A159" s="83">
        <v>44195</v>
      </c>
      <c r="B159" s="84">
        <v>3880</v>
      </c>
      <c r="C159" s="85" t="s">
        <v>58</v>
      </c>
      <c r="D159" s="86">
        <v>44195</v>
      </c>
      <c r="E159" s="107">
        <v>1199076.92</v>
      </c>
      <c r="F159" s="90"/>
      <c r="G159" s="87">
        <v>747773251.92999995</v>
      </c>
      <c r="H159" s="88" t="s">
        <v>98</v>
      </c>
      <c r="I159" s="88"/>
      <c r="J159" s="88"/>
      <c r="K159" s="88"/>
    </row>
    <row r="160" spans="1:11" ht="15" customHeight="1" x14ac:dyDescent="0.2">
      <c r="A160" s="83">
        <v>44195</v>
      </c>
      <c r="B160" s="84">
        <v>3868</v>
      </c>
      <c r="C160" s="85" t="s">
        <v>52</v>
      </c>
      <c r="D160" s="86">
        <v>44195</v>
      </c>
      <c r="E160" s="107">
        <v>1207410.25</v>
      </c>
      <c r="F160" s="90"/>
      <c r="G160" s="87">
        <v>755289812.08000004</v>
      </c>
      <c r="H160" s="88" t="s">
        <v>98</v>
      </c>
      <c r="I160" s="88"/>
      <c r="J160" s="88"/>
      <c r="K160" s="88"/>
    </row>
    <row r="161" spans="1:11" ht="15" customHeight="1" x14ac:dyDescent="0.2">
      <c r="A161" s="83">
        <v>44194</v>
      </c>
      <c r="B161" s="84">
        <v>3829</v>
      </c>
      <c r="C161" s="85" t="s">
        <v>17</v>
      </c>
      <c r="D161" s="86">
        <v>44194</v>
      </c>
      <c r="E161" s="107">
        <v>1240743.58</v>
      </c>
      <c r="F161" s="90"/>
      <c r="G161" s="87">
        <v>759136170.58000004</v>
      </c>
      <c r="H161" s="88" t="s">
        <v>98</v>
      </c>
      <c r="I161" s="88"/>
      <c r="J161" s="88"/>
      <c r="K161" s="88"/>
    </row>
    <row r="162" spans="1:11" ht="15" customHeight="1" x14ac:dyDescent="0.2">
      <c r="A162" s="83">
        <v>44195</v>
      </c>
      <c r="B162" s="84">
        <v>3878</v>
      </c>
      <c r="C162" s="85" t="s">
        <v>57</v>
      </c>
      <c r="D162" s="86">
        <v>44195</v>
      </c>
      <c r="E162" s="107">
        <v>1240743.58</v>
      </c>
      <c r="F162" s="90"/>
      <c r="G162" s="87">
        <v>748975430.71000004</v>
      </c>
      <c r="H162" s="88" t="s">
        <v>98</v>
      </c>
      <c r="I162" s="88"/>
      <c r="J162" s="88"/>
      <c r="K162" s="88"/>
    </row>
    <row r="163" spans="1:11" ht="15" customHeight="1" x14ac:dyDescent="0.2">
      <c r="A163" s="83">
        <v>44195</v>
      </c>
      <c r="B163" s="84">
        <v>3886</v>
      </c>
      <c r="C163" s="85" t="s">
        <v>61</v>
      </c>
      <c r="D163" s="86">
        <v>44195</v>
      </c>
      <c r="E163" s="107">
        <v>1315743.58</v>
      </c>
      <c r="F163" s="90"/>
      <c r="G163" s="87">
        <v>743671082.27999997</v>
      </c>
      <c r="H163" s="88" t="s">
        <v>98</v>
      </c>
      <c r="I163" s="88"/>
      <c r="J163" s="88"/>
      <c r="K163" s="88"/>
    </row>
    <row r="164" spans="1:11" ht="15" customHeight="1" x14ac:dyDescent="0.2">
      <c r="A164" s="83">
        <v>44195</v>
      </c>
      <c r="B164" s="84">
        <v>3882</v>
      </c>
      <c r="C164" s="85" t="s">
        <v>59</v>
      </c>
      <c r="D164" s="86">
        <v>44195</v>
      </c>
      <c r="E164" s="107">
        <v>1345743.58</v>
      </c>
      <c r="F164" s="90"/>
      <c r="G164" s="87">
        <v>746424510.65999997</v>
      </c>
      <c r="H164" s="88" t="s">
        <v>98</v>
      </c>
      <c r="I164" s="88"/>
      <c r="J164" s="88"/>
      <c r="K164" s="88"/>
    </row>
    <row r="165" spans="1:11" ht="15" customHeight="1" x14ac:dyDescent="0.2">
      <c r="A165" s="83">
        <v>44195</v>
      </c>
      <c r="B165" s="84">
        <v>3892</v>
      </c>
      <c r="C165" s="85" t="s">
        <v>65</v>
      </c>
      <c r="D165" s="86">
        <v>44195</v>
      </c>
      <c r="E165" s="107">
        <v>1345743.58</v>
      </c>
      <c r="F165" s="90"/>
      <c r="G165" s="87">
        <v>739197770.96000004</v>
      </c>
      <c r="H165" s="88" t="s">
        <v>98</v>
      </c>
      <c r="I165" s="88"/>
      <c r="J165" s="88"/>
      <c r="K165" s="88"/>
    </row>
    <row r="166" spans="1:11" ht="15" customHeight="1" x14ac:dyDescent="0.2">
      <c r="A166" s="83">
        <v>44194</v>
      </c>
      <c r="B166" s="84">
        <v>3827</v>
      </c>
      <c r="C166" s="85" t="s">
        <v>17</v>
      </c>
      <c r="D166" s="86">
        <v>44194</v>
      </c>
      <c r="E166" s="107">
        <v>1360743.53</v>
      </c>
      <c r="F166" s="90"/>
      <c r="G166" s="87">
        <v>760376914.16999996</v>
      </c>
      <c r="H166" s="88" t="s">
        <v>98</v>
      </c>
      <c r="I166" s="88"/>
      <c r="J166" s="88"/>
      <c r="K166" s="88"/>
    </row>
    <row r="167" spans="1:11" ht="15" customHeight="1" x14ac:dyDescent="0.2">
      <c r="A167" s="83">
        <v>44195</v>
      </c>
      <c r="B167" s="84">
        <v>3896</v>
      </c>
      <c r="C167" s="85" t="s">
        <v>67</v>
      </c>
      <c r="D167" s="86">
        <v>44195</v>
      </c>
      <c r="E167" s="107">
        <v>1400743.58</v>
      </c>
      <c r="F167" s="90"/>
      <c r="G167" s="87">
        <v>736949146.74000001</v>
      </c>
      <c r="H167" s="88" t="s">
        <v>98</v>
      </c>
      <c r="I167" s="88"/>
      <c r="J167" s="88"/>
      <c r="K167" s="88"/>
    </row>
    <row r="168" spans="1:11" ht="15" customHeight="1" x14ac:dyDescent="0.2">
      <c r="A168" s="83">
        <v>44195</v>
      </c>
      <c r="B168" s="84">
        <v>3870</v>
      </c>
      <c r="C168" s="85" t="s">
        <v>53</v>
      </c>
      <c r="D168" s="86">
        <v>44195</v>
      </c>
      <c r="E168" s="107">
        <v>1430743.58</v>
      </c>
      <c r="F168" s="90"/>
      <c r="G168" s="87">
        <v>753856049.97000003</v>
      </c>
      <c r="H168" s="88" t="s">
        <v>98</v>
      </c>
      <c r="I168" s="88"/>
      <c r="J168" s="88"/>
      <c r="K168" s="88"/>
    </row>
    <row r="169" spans="1:11" ht="15" customHeight="1" x14ac:dyDescent="0.2">
      <c r="A169" s="83">
        <v>44195</v>
      </c>
      <c r="B169" s="84">
        <v>3884</v>
      </c>
      <c r="C169" s="85" t="s">
        <v>81</v>
      </c>
      <c r="D169" s="86">
        <v>44195</v>
      </c>
      <c r="E169" s="107">
        <v>1430743.58</v>
      </c>
      <c r="F169" s="90"/>
      <c r="G169" s="87">
        <v>744990402.72000003</v>
      </c>
      <c r="H169" s="88" t="s">
        <v>98</v>
      </c>
      <c r="I169" s="88"/>
      <c r="J169" s="88"/>
      <c r="K169" s="88"/>
    </row>
    <row r="170" spans="1:11" ht="15" customHeight="1" x14ac:dyDescent="0.2">
      <c r="A170" s="83">
        <v>44195</v>
      </c>
      <c r="B170" s="84">
        <v>3888</v>
      </c>
      <c r="C170" s="85" t="s">
        <v>63</v>
      </c>
      <c r="D170" s="86">
        <v>44195</v>
      </c>
      <c r="E170" s="107">
        <v>1515743.58</v>
      </c>
      <c r="F170" s="90"/>
      <c r="G170" s="87">
        <v>742152049.34000003</v>
      </c>
      <c r="H170" s="88" t="s">
        <v>98</v>
      </c>
      <c r="I170" s="88"/>
      <c r="J170" s="88"/>
      <c r="K170" s="88"/>
    </row>
    <row r="171" spans="1:11" ht="15" customHeight="1" x14ac:dyDescent="0.2">
      <c r="A171" s="83">
        <v>44195</v>
      </c>
      <c r="B171" s="84">
        <v>3890</v>
      </c>
      <c r="C171" s="85" t="s">
        <v>64</v>
      </c>
      <c r="D171" s="86">
        <v>44195</v>
      </c>
      <c r="E171" s="107">
        <v>1600743.58</v>
      </c>
      <c r="F171" s="90"/>
      <c r="G171" s="87">
        <v>740547516.39999998</v>
      </c>
      <c r="H171" s="88" t="s">
        <v>98</v>
      </c>
      <c r="I171" s="88"/>
      <c r="J171" s="88"/>
      <c r="K171" s="88"/>
    </row>
    <row r="172" spans="1:11" ht="15" customHeight="1" x14ac:dyDescent="0.2">
      <c r="A172" s="37">
        <v>44179</v>
      </c>
      <c r="B172" s="38">
        <v>3626</v>
      </c>
      <c r="C172" s="43" t="s">
        <v>15</v>
      </c>
      <c r="D172" s="40">
        <v>44179</v>
      </c>
      <c r="E172" s="41"/>
      <c r="F172" s="42">
        <v>4309708.43</v>
      </c>
      <c r="G172" s="42">
        <v>2093173418.4400001</v>
      </c>
    </row>
    <row r="173" spans="1:11" ht="15" customHeight="1" x14ac:dyDescent="0.2">
      <c r="A173" s="37">
        <v>44179</v>
      </c>
      <c r="B173" s="38">
        <v>3627</v>
      </c>
      <c r="C173" s="43" t="s">
        <v>16</v>
      </c>
      <c r="D173" s="40">
        <v>44179</v>
      </c>
      <c r="E173" s="41"/>
      <c r="F173" s="42">
        <v>562231605.00999999</v>
      </c>
      <c r="G173" s="42">
        <v>2655405023.4499998</v>
      </c>
    </row>
    <row r="174" spans="1:11" ht="15" customHeight="1" x14ac:dyDescent="0.2">
      <c r="A174" s="83">
        <v>44179</v>
      </c>
      <c r="B174" s="84">
        <v>3628</v>
      </c>
      <c r="C174" s="85" t="s">
        <v>48</v>
      </c>
      <c r="D174" s="86">
        <v>44179</v>
      </c>
      <c r="E174" s="88"/>
      <c r="F174" s="89">
        <v>1445743.58</v>
      </c>
      <c r="G174" s="87">
        <v>2656850767.0300002</v>
      </c>
    </row>
    <row r="175" spans="1:11" ht="15" customHeight="1" x14ac:dyDescent="0.2">
      <c r="A175" s="83">
        <v>44179</v>
      </c>
      <c r="B175" s="84">
        <v>3629</v>
      </c>
      <c r="C175" s="85" t="s">
        <v>48</v>
      </c>
      <c r="D175" s="86">
        <v>44179</v>
      </c>
      <c r="E175" s="88"/>
      <c r="F175" s="89">
        <v>33110000</v>
      </c>
      <c r="G175" s="87">
        <v>2689960767.0300002</v>
      </c>
    </row>
    <row r="176" spans="1:11" ht="15" customHeight="1" x14ac:dyDescent="0.2">
      <c r="A176" s="83">
        <v>44179</v>
      </c>
      <c r="B176" s="84">
        <v>3635</v>
      </c>
      <c r="C176" s="85" t="s">
        <v>17</v>
      </c>
      <c r="D176" s="86">
        <v>44179</v>
      </c>
      <c r="E176" s="87">
        <v>1445743.58</v>
      </c>
      <c r="F176" s="88"/>
      <c r="G176" s="89">
        <v>1872449121.22</v>
      </c>
    </row>
    <row r="177" spans="1:7" ht="15" customHeight="1" x14ac:dyDescent="0.2">
      <c r="A177" s="83">
        <v>44179</v>
      </c>
      <c r="B177" s="84">
        <v>3639</v>
      </c>
      <c r="C177" s="85" t="s">
        <v>17</v>
      </c>
      <c r="D177" s="86">
        <v>44179</v>
      </c>
      <c r="E177" s="87">
        <v>33110000</v>
      </c>
      <c r="F177" s="90"/>
      <c r="G177" s="87">
        <v>1814462634.05</v>
      </c>
    </row>
    <row r="178" spans="1:7" ht="15" customHeight="1" x14ac:dyDescent="0.2">
      <c r="A178" s="37">
        <v>44180</v>
      </c>
      <c r="B178" s="38">
        <v>3642</v>
      </c>
      <c r="C178" s="39" t="s">
        <v>16</v>
      </c>
      <c r="D178" s="40">
        <v>44180</v>
      </c>
      <c r="E178" s="41"/>
      <c r="F178" s="42">
        <v>361490313.82999998</v>
      </c>
      <c r="G178" s="42">
        <v>2117362947.8800001</v>
      </c>
    </row>
    <row r="179" spans="1:7" s="88" customFormat="1" ht="15" customHeight="1" x14ac:dyDescent="0.2">
      <c r="A179" s="50">
        <v>44180</v>
      </c>
      <c r="B179" s="51">
        <v>3643</v>
      </c>
      <c r="C179" s="52" t="s">
        <v>49</v>
      </c>
      <c r="D179" s="53">
        <v>44180</v>
      </c>
      <c r="E179" s="54">
        <v>10170000</v>
      </c>
      <c r="F179" s="55"/>
      <c r="G179" s="54">
        <v>2107192947.8800001</v>
      </c>
    </row>
    <row r="180" spans="1:7" ht="15" customHeight="1" x14ac:dyDescent="0.2">
      <c r="A180" s="50">
        <v>44180</v>
      </c>
      <c r="B180" s="51">
        <v>3645</v>
      </c>
      <c r="C180" s="52" t="s">
        <v>19</v>
      </c>
      <c r="D180" s="53">
        <v>44180</v>
      </c>
      <c r="E180" s="54">
        <v>605333.13</v>
      </c>
      <c r="F180" s="55"/>
      <c r="G180" s="54">
        <v>1864454364.1500001</v>
      </c>
    </row>
    <row r="181" spans="1:7" s="88" customFormat="1" ht="15" customHeight="1" x14ac:dyDescent="0.2">
      <c r="A181" s="50">
        <v>44180</v>
      </c>
      <c r="B181" s="51">
        <v>3647</v>
      </c>
      <c r="C181" s="52" t="s">
        <v>19</v>
      </c>
      <c r="D181" s="53">
        <v>44180</v>
      </c>
      <c r="E181" s="54">
        <v>85120.72</v>
      </c>
      <c r="F181" s="55"/>
      <c r="G181" s="54">
        <v>1830320954.1199999</v>
      </c>
    </row>
    <row r="182" spans="1:7" ht="15" customHeight="1" x14ac:dyDescent="0.2">
      <c r="A182" s="50">
        <v>44180</v>
      </c>
      <c r="B182" s="51">
        <v>3649</v>
      </c>
      <c r="C182" s="52" t="s">
        <v>19</v>
      </c>
      <c r="D182" s="53">
        <v>44180</v>
      </c>
      <c r="E182" s="54">
        <v>62776.25</v>
      </c>
      <c r="F182" s="55"/>
      <c r="G182" s="54">
        <v>1805147677.8699999</v>
      </c>
    </row>
    <row r="183" spans="1:7" s="88" customFormat="1" ht="15" customHeight="1" x14ac:dyDescent="0.2">
      <c r="A183" s="50">
        <v>44180</v>
      </c>
      <c r="B183" s="51">
        <v>3651</v>
      </c>
      <c r="C183" s="52" t="s">
        <v>19</v>
      </c>
      <c r="D183" s="53">
        <v>44180</v>
      </c>
      <c r="E183" s="54">
        <v>45150</v>
      </c>
      <c r="F183" s="55"/>
      <c r="G183" s="54">
        <v>1787042527.8699999</v>
      </c>
    </row>
    <row r="184" spans="1:7" ht="15" customHeight="1" x14ac:dyDescent="0.2">
      <c r="A184" s="50">
        <v>44180</v>
      </c>
      <c r="B184" s="51">
        <v>3653</v>
      </c>
      <c r="C184" s="52" t="s">
        <v>19</v>
      </c>
      <c r="D184" s="53">
        <v>44180</v>
      </c>
      <c r="E184" s="54">
        <v>39900</v>
      </c>
      <c r="F184" s="55"/>
      <c r="G184" s="54">
        <v>1771042627.8699999</v>
      </c>
    </row>
    <row r="185" spans="1:7" s="88" customFormat="1" ht="15" customHeight="1" x14ac:dyDescent="0.2">
      <c r="A185" s="50">
        <v>44180</v>
      </c>
      <c r="B185" s="51">
        <v>3655</v>
      </c>
      <c r="C185" s="52" t="s">
        <v>19</v>
      </c>
      <c r="D185" s="53">
        <v>44180</v>
      </c>
      <c r="E185" s="54">
        <v>63175</v>
      </c>
      <c r="F185" s="55"/>
      <c r="G185" s="54">
        <v>1745709452.8699999</v>
      </c>
    </row>
    <row r="186" spans="1:7" ht="15" customHeight="1" x14ac:dyDescent="0.2">
      <c r="A186" s="50">
        <v>44180</v>
      </c>
      <c r="B186" s="51">
        <v>3657</v>
      </c>
      <c r="C186" s="52" t="s">
        <v>19</v>
      </c>
      <c r="D186" s="53">
        <v>44180</v>
      </c>
      <c r="E186" s="54">
        <v>63962.5</v>
      </c>
      <c r="F186" s="55"/>
      <c r="G186" s="54">
        <v>1720060490.3699999</v>
      </c>
    </row>
    <row r="187" spans="1:7" s="88" customFormat="1" ht="15" customHeight="1" x14ac:dyDescent="0.2">
      <c r="A187" s="57">
        <v>44180</v>
      </c>
      <c r="B187" s="58">
        <v>3659</v>
      </c>
      <c r="C187" s="59" t="s">
        <v>19</v>
      </c>
      <c r="D187" s="60">
        <v>44180</v>
      </c>
      <c r="E187" s="61">
        <v>52947.92</v>
      </c>
      <c r="F187" s="62"/>
      <c r="G187" s="61">
        <v>1698828375.78</v>
      </c>
    </row>
    <row r="188" spans="1:7" ht="15" customHeight="1" x14ac:dyDescent="0.2">
      <c r="A188" s="50">
        <v>44180</v>
      </c>
      <c r="B188" s="51">
        <v>3661</v>
      </c>
      <c r="C188" s="52" t="s">
        <v>19</v>
      </c>
      <c r="D188" s="53">
        <v>44180</v>
      </c>
      <c r="E188" s="54">
        <v>75250</v>
      </c>
      <c r="F188" s="55"/>
      <c r="G188" s="54">
        <v>1668653125.78</v>
      </c>
    </row>
    <row r="189" spans="1:7" s="88" customFormat="1" ht="15" customHeight="1" x14ac:dyDescent="0.2">
      <c r="A189" s="50">
        <v>44180</v>
      </c>
      <c r="B189" s="51">
        <v>3663</v>
      </c>
      <c r="C189" s="52" t="s">
        <v>19</v>
      </c>
      <c r="D189" s="53">
        <v>44180</v>
      </c>
      <c r="E189" s="54">
        <v>41933.33</v>
      </c>
      <c r="F189" s="55"/>
      <c r="G189" s="54">
        <v>1651837859.1199999</v>
      </c>
    </row>
    <row r="190" spans="1:7" ht="15" customHeight="1" x14ac:dyDescent="0.2">
      <c r="A190" s="50">
        <v>44180</v>
      </c>
      <c r="B190" s="51">
        <v>3665</v>
      </c>
      <c r="C190" s="52" t="s">
        <v>19</v>
      </c>
      <c r="D190" s="53">
        <v>44180</v>
      </c>
      <c r="E190" s="54">
        <v>49700</v>
      </c>
      <c r="F190" s="55"/>
      <c r="G190" s="54">
        <v>1631908159.1199999</v>
      </c>
    </row>
    <row r="191" spans="1:7" s="88" customFormat="1" ht="15" customHeight="1" x14ac:dyDescent="0.2">
      <c r="A191" s="50">
        <v>44180</v>
      </c>
      <c r="B191" s="51">
        <v>3667</v>
      </c>
      <c r="C191" s="52" t="s">
        <v>19</v>
      </c>
      <c r="D191" s="53">
        <v>44180</v>
      </c>
      <c r="E191" s="54">
        <v>32066.67</v>
      </c>
      <c r="F191" s="55"/>
      <c r="G191" s="54">
        <v>1619049425.78</v>
      </c>
    </row>
    <row r="192" spans="1:7" ht="15" customHeight="1" x14ac:dyDescent="0.2">
      <c r="A192" s="50">
        <v>44180</v>
      </c>
      <c r="B192" s="51">
        <v>3669</v>
      </c>
      <c r="C192" s="52" t="s">
        <v>19</v>
      </c>
      <c r="D192" s="53">
        <v>44180</v>
      </c>
      <c r="E192" s="54">
        <v>75118.75</v>
      </c>
      <c r="F192" s="55"/>
      <c r="G192" s="54">
        <v>1588926807.03</v>
      </c>
    </row>
    <row r="193" spans="1:7" s="88" customFormat="1" ht="15" customHeight="1" x14ac:dyDescent="0.2">
      <c r="A193" s="50">
        <v>44180</v>
      </c>
      <c r="B193" s="51">
        <v>3671</v>
      </c>
      <c r="C193" s="52" t="s">
        <v>19</v>
      </c>
      <c r="D193" s="53">
        <v>44180</v>
      </c>
      <c r="E193" s="54">
        <v>65406.25</v>
      </c>
      <c r="F193" s="55"/>
      <c r="G193" s="54">
        <v>1562698900.78</v>
      </c>
    </row>
    <row r="194" spans="1:7" ht="15" customHeight="1" x14ac:dyDescent="0.2">
      <c r="A194" s="50">
        <v>44180</v>
      </c>
      <c r="B194" s="51">
        <v>3673</v>
      </c>
      <c r="C194" s="52" t="s">
        <v>19</v>
      </c>
      <c r="D194" s="53">
        <v>44180</v>
      </c>
      <c r="E194" s="54">
        <v>86275</v>
      </c>
      <c r="F194" s="55"/>
      <c r="G194" s="54">
        <v>1528102625.78</v>
      </c>
    </row>
    <row r="195" spans="1:7" s="88" customFormat="1" ht="15" customHeight="1" x14ac:dyDescent="0.2">
      <c r="A195" s="50">
        <v>44180</v>
      </c>
      <c r="B195" s="51">
        <v>3675</v>
      </c>
      <c r="C195" s="52" t="s">
        <v>19</v>
      </c>
      <c r="D195" s="53">
        <v>44180</v>
      </c>
      <c r="E195" s="54">
        <v>86133.33</v>
      </c>
      <c r="F195" s="55"/>
      <c r="G195" s="54">
        <v>1493563159.1199999</v>
      </c>
    </row>
    <row r="196" spans="1:7" ht="15" customHeight="1" x14ac:dyDescent="0.2">
      <c r="A196" s="50">
        <v>44180</v>
      </c>
      <c r="B196" s="51">
        <v>3677</v>
      </c>
      <c r="C196" s="52" t="s">
        <v>19</v>
      </c>
      <c r="D196" s="53">
        <v>44180</v>
      </c>
      <c r="E196" s="54">
        <v>56733.33</v>
      </c>
      <c r="F196" s="55"/>
      <c r="G196" s="54">
        <v>1470813092.46</v>
      </c>
    </row>
    <row r="197" spans="1:7" s="88" customFormat="1" ht="15" customHeight="1" x14ac:dyDescent="0.2">
      <c r="A197" s="50">
        <v>44180</v>
      </c>
      <c r="B197" s="51">
        <v>3679</v>
      </c>
      <c r="C197" s="52" t="s">
        <v>19</v>
      </c>
      <c r="D197" s="53">
        <v>44180</v>
      </c>
      <c r="E197" s="54">
        <v>108445.83</v>
      </c>
      <c r="F197" s="55"/>
      <c r="G197" s="54">
        <v>1427326313.3</v>
      </c>
    </row>
    <row r="198" spans="1:7" ht="15" customHeight="1" x14ac:dyDescent="0.2">
      <c r="A198" s="50">
        <v>44180</v>
      </c>
      <c r="B198" s="51">
        <v>3681</v>
      </c>
      <c r="C198" s="52" t="s">
        <v>19</v>
      </c>
      <c r="D198" s="53">
        <v>44180</v>
      </c>
      <c r="E198" s="54">
        <v>126666.67</v>
      </c>
      <c r="F198" s="55"/>
      <c r="G198" s="54">
        <v>1376532979.96</v>
      </c>
    </row>
    <row r="199" spans="1:7" s="88" customFormat="1" ht="15" customHeight="1" x14ac:dyDescent="0.2">
      <c r="A199" s="50">
        <v>44180</v>
      </c>
      <c r="B199" s="51">
        <v>3683</v>
      </c>
      <c r="C199" s="52" t="s">
        <v>19</v>
      </c>
      <c r="D199" s="53">
        <v>44180</v>
      </c>
      <c r="E199" s="54">
        <v>2006.03</v>
      </c>
      <c r="F199" s="55"/>
      <c r="G199" s="54">
        <v>1375728563.6800001</v>
      </c>
    </row>
    <row r="200" spans="1:7" ht="15" customHeight="1" x14ac:dyDescent="0.2">
      <c r="A200" s="50">
        <v>44180</v>
      </c>
      <c r="B200" s="51">
        <v>3685</v>
      </c>
      <c r="C200" s="52" t="s">
        <v>19</v>
      </c>
      <c r="D200" s="53">
        <v>44180</v>
      </c>
      <c r="E200" s="54">
        <v>2456.0300000000002</v>
      </c>
      <c r="F200" s="55"/>
      <c r="G200" s="54">
        <v>1374743697.4000001</v>
      </c>
    </row>
    <row r="201" spans="1:7" s="88" customFormat="1" ht="15" customHeight="1" x14ac:dyDescent="0.2">
      <c r="A201" s="50">
        <v>44180</v>
      </c>
      <c r="B201" s="51">
        <v>3687</v>
      </c>
      <c r="C201" s="52" t="s">
        <v>19</v>
      </c>
      <c r="D201" s="53">
        <v>44180</v>
      </c>
      <c r="E201" s="54">
        <v>2297.69</v>
      </c>
      <c r="F201" s="55"/>
      <c r="G201" s="54">
        <v>1373822322.79</v>
      </c>
    </row>
    <row r="202" spans="1:7" ht="15" customHeight="1" x14ac:dyDescent="0.2">
      <c r="A202" s="50">
        <v>44180</v>
      </c>
      <c r="B202" s="51">
        <v>3689</v>
      </c>
      <c r="C202" s="52" t="s">
        <v>19</v>
      </c>
      <c r="D202" s="53">
        <v>44180</v>
      </c>
      <c r="E202" s="54">
        <v>3489.36</v>
      </c>
      <c r="F202" s="55"/>
      <c r="G202" s="54">
        <v>1372423089.8499999</v>
      </c>
    </row>
    <row r="203" spans="1:7" s="88" customFormat="1" ht="15" customHeight="1" x14ac:dyDescent="0.2">
      <c r="A203" s="50">
        <v>44180</v>
      </c>
      <c r="B203" s="51">
        <v>3691</v>
      </c>
      <c r="C203" s="56" t="s">
        <v>19</v>
      </c>
      <c r="D203" s="53">
        <v>44180</v>
      </c>
      <c r="E203" s="54">
        <v>2681.03</v>
      </c>
      <c r="F203" s="55"/>
      <c r="G203" s="54">
        <v>1371347998.5699999</v>
      </c>
    </row>
    <row r="204" spans="1:7" ht="15" customHeight="1" x14ac:dyDescent="0.2">
      <c r="A204" s="50">
        <v>44180</v>
      </c>
      <c r="B204" s="51">
        <v>3693</v>
      </c>
      <c r="C204" s="56" t="s">
        <v>19</v>
      </c>
      <c r="D204" s="53">
        <v>44180</v>
      </c>
      <c r="E204" s="54">
        <v>2989.36</v>
      </c>
      <c r="F204" s="55"/>
      <c r="G204" s="54">
        <v>1370149265.6300001</v>
      </c>
    </row>
    <row r="205" spans="1:7" s="88" customFormat="1" ht="15" customHeight="1" x14ac:dyDescent="0.2">
      <c r="A205" s="50">
        <v>44180</v>
      </c>
      <c r="B205" s="51">
        <v>3695</v>
      </c>
      <c r="C205" s="56" t="s">
        <v>19</v>
      </c>
      <c r="D205" s="53">
        <v>44180</v>
      </c>
      <c r="E205" s="54">
        <v>2806.03</v>
      </c>
      <c r="F205" s="55"/>
      <c r="G205" s="54">
        <v>1369024049.3499999</v>
      </c>
    </row>
    <row r="206" spans="1:7" ht="15" customHeight="1" x14ac:dyDescent="0.2">
      <c r="A206" s="50">
        <v>44180</v>
      </c>
      <c r="B206" s="51">
        <v>3697</v>
      </c>
      <c r="C206" s="56" t="s">
        <v>19</v>
      </c>
      <c r="D206" s="53">
        <v>44180</v>
      </c>
      <c r="E206" s="54">
        <v>2989.36</v>
      </c>
      <c r="F206" s="55"/>
      <c r="G206" s="54">
        <v>1367825316.4100001</v>
      </c>
    </row>
    <row r="207" spans="1:7" s="88" customFormat="1" ht="15" customHeight="1" x14ac:dyDescent="0.2">
      <c r="A207" s="50">
        <v>44180</v>
      </c>
      <c r="B207" s="51">
        <v>3699</v>
      </c>
      <c r="C207" s="56" t="s">
        <v>19</v>
      </c>
      <c r="D207" s="53">
        <v>44180</v>
      </c>
      <c r="E207" s="54">
        <v>1622.69</v>
      </c>
      <c r="F207" s="55"/>
      <c r="G207" s="54">
        <v>1367174616.8</v>
      </c>
    </row>
    <row r="208" spans="1:7" ht="15" customHeight="1" x14ac:dyDescent="0.2">
      <c r="A208" s="50">
        <v>44180</v>
      </c>
      <c r="B208" s="51">
        <v>3701</v>
      </c>
      <c r="C208" s="56" t="s">
        <v>19</v>
      </c>
      <c r="D208" s="53">
        <v>44180</v>
      </c>
      <c r="E208" s="54">
        <v>2189.36</v>
      </c>
      <c r="F208" s="55"/>
      <c r="G208" s="54">
        <v>1366296683.8499999</v>
      </c>
    </row>
    <row r="209" spans="1:11" s="88" customFormat="1" ht="15" customHeight="1" x14ac:dyDescent="0.2">
      <c r="A209" s="50">
        <v>44180</v>
      </c>
      <c r="B209" s="51">
        <v>3703</v>
      </c>
      <c r="C209" s="56" t="s">
        <v>19</v>
      </c>
      <c r="D209" s="53">
        <v>44180</v>
      </c>
      <c r="E209" s="54">
        <v>3322.69</v>
      </c>
      <c r="F209" s="55"/>
      <c r="G209" s="54">
        <v>1364964284.25</v>
      </c>
    </row>
    <row r="210" spans="1:11" ht="15" customHeight="1" x14ac:dyDescent="0.2">
      <c r="A210" s="50">
        <v>44180</v>
      </c>
      <c r="B210" s="51">
        <v>3705</v>
      </c>
      <c r="C210" s="56" t="s">
        <v>19</v>
      </c>
      <c r="D210" s="53">
        <v>44180</v>
      </c>
      <c r="E210" s="54">
        <v>3322.69</v>
      </c>
      <c r="F210" s="55"/>
      <c r="G210" s="54">
        <v>1363631884.6500001</v>
      </c>
    </row>
    <row r="211" spans="1:11" s="88" customFormat="1" ht="15" customHeight="1" x14ac:dyDescent="0.2">
      <c r="A211" s="50">
        <v>44180</v>
      </c>
      <c r="B211" s="51">
        <v>3707</v>
      </c>
      <c r="C211" s="56" t="s">
        <v>19</v>
      </c>
      <c r="D211" s="53">
        <v>44180</v>
      </c>
      <c r="E211" s="54">
        <v>3322.69</v>
      </c>
      <c r="F211" s="55"/>
      <c r="G211" s="54">
        <v>1362299485.05</v>
      </c>
    </row>
    <row r="212" spans="1:11" ht="15" customHeight="1" x14ac:dyDescent="0.2">
      <c r="A212" s="50">
        <v>44180</v>
      </c>
      <c r="B212" s="51">
        <v>3709</v>
      </c>
      <c r="C212" s="56" t="s">
        <v>19</v>
      </c>
      <c r="D212" s="53">
        <v>44180</v>
      </c>
      <c r="E212" s="54">
        <v>3489.36</v>
      </c>
      <c r="F212" s="55"/>
      <c r="G212" s="54">
        <v>1360900252.1099999</v>
      </c>
    </row>
    <row r="213" spans="1:11" ht="15" customHeight="1" x14ac:dyDescent="0.2">
      <c r="A213" s="50">
        <v>44180</v>
      </c>
      <c r="B213" s="51">
        <v>3711</v>
      </c>
      <c r="C213" s="56" t="s">
        <v>19</v>
      </c>
      <c r="D213" s="53">
        <v>44180</v>
      </c>
      <c r="E213" s="54">
        <v>3439.36</v>
      </c>
      <c r="F213" s="55"/>
      <c r="G213" s="54">
        <v>1359521069.1700001</v>
      </c>
    </row>
    <row r="214" spans="1:11" ht="15" customHeight="1" x14ac:dyDescent="0.2">
      <c r="A214" s="50">
        <v>44180</v>
      </c>
      <c r="B214" s="51">
        <v>3713</v>
      </c>
      <c r="C214" s="56" t="s">
        <v>19</v>
      </c>
      <c r="D214" s="53">
        <v>44180</v>
      </c>
      <c r="E214" s="54">
        <v>3156.03</v>
      </c>
      <c r="F214" s="55"/>
      <c r="G214" s="54">
        <v>1358255502.8900001</v>
      </c>
    </row>
    <row r="215" spans="1:11" ht="15" customHeight="1" x14ac:dyDescent="0.2">
      <c r="A215" s="50">
        <v>44180</v>
      </c>
      <c r="B215" s="51">
        <v>3715</v>
      </c>
      <c r="C215" s="56" t="s">
        <v>19</v>
      </c>
      <c r="D215" s="53">
        <v>44180</v>
      </c>
      <c r="E215" s="54">
        <v>3172.69</v>
      </c>
      <c r="F215" s="55"/>
      <c r="G215" s="54">
        <v>1356983253.29</v>
      </c>
    </row>
    <row r="216" spans="1:11" ht="15" customHeight="1" x14ac:dyDescent="0.2">
      <c r="A216" s="50">
        <v>44180</v>
      </c>
      <c r="B216" s="51">
        <v>3717</v>
      </c>
      <c r="C216" s="56" t="s">
        <v>19</v>
      </c>
      <c r="D216" s="53">
        <v>44180</v>
      </c>
      <c r="E216" s="54">
        <v>54550</v>
      </c>
      <c r="F216" s="55"/>
      <c r="G216" s="54">
        <v>1335108703.29</v>
      </c>
    </row>
    <row r="217" spans="1:11" ht="15" customHeight="1" x14ac:dyDescent="0.2">
      <c r="A217" s="50">
        <v>44180</v>
      </c>
      <c r="B217" s="51">
        <v>3719</v>
      </c>
      <c r="C217" s="56" t="s">
        <v>19</v>
      </c>
      <c r="D217" s="53">
        <v>44180</v>
      </c>
      <c r="E217" s="54">
        <v>764300.27</v>
      </c>
      <c r="F217" s="55"/>
      <c r="G217" s="54">
        <v>1028624294.27</v>
      </c>
    </row>
    <row r="218" spans="1:11" ht="15" customHeight="1" x14ac:dyDescent="0.2">
      <c r="A218" s="50">
        <v>44181</v>
      </c>
      <c r="B218" s="51">
        <v>3721</v>
      </c>
      <c r="C218" s="56" t="s">
        <v>69</v>
      </c>
      <c r="D218" s="53">
        <v>44181</v>
      </c>
      <c r="E218" s="54">
        <v>67800</v>
      </c>
      <c r="F218" s="55"/>
      <c r="G218" s="54">
        <v>680971731.91999996</v>
      </c>
    </row>
    <row r="219" spans="1:11" ht="15" customHeight="1" x14ac:dyDescent="0.2">
      <c r="A219" s="37">
        <v>44181</v>
      </c>
      <c r="B219" s="38">
        <v>3722</v>
      </c>
      <c r="C219" s="43" t="s">
        <v>16</v>
      </c>
      <c r="D219" s="40">
        <v>44181</v>
      </c>
      <c r="E219" s="41"/>
      <c r="F219" s="42">
        <v>520647388.75</v>
      </c>
      <c r="G219" s="42">
        <v>1201619120.6700001</v>
      </c>
    </row>
    <row r="220" spans="1:11" s="132" customFormat="1" ht="15" customHeight="1" x14ac:dyDescent="0.2">
      <c r="A220" s="125">
        <v>44168</v>
      </c>
      <c r="B220" s="126">
        <v>3546</v>
      </c>
      <c r="C220" s="127" t="s">
        <v>29</v>
      </c>
      <c r="D220" s="128">
        <v>44168</v>
      </c>
      <c r="E220" s="129">
        <v>86592376</v>
      </c>
      <c r="F220" s="130"/>
      <c r="G220" s="131">
        <v>535881496.42000002</v>
      </c>
    </row>
    <row r="221" spans="1:11" s="132" customFormat="1" ht="15" customHeight="1" x14ac:dyDescent="0.2">
      <c r="A221" s="125">
        <v>44168</v>
      </c>
      <c r="B221" s="126">
        <v>3540</v>
      </c>
      <c r="C221" s="127" t="s">
        <v>26</v>
      </c>
      <c r="D221" s="128">
        <v>44168</v>
      </c>
      <c r="E221" s="129">
        <v>91768157.319999993</v>
      </c>
      <c r="F221" s="130"/>
      <c r="G221" s="131">
        <v>725598184.87</v>
      </c>
    </row>
    <row r="222" spans="1:11" s="132" customFormat="1" ht="15" customHeight="1" x14ac:dyDescent="0.2">
      <c r="A222" s="125">
        <v>44193</v>
      </c>
      <c r="B222" s="126">
        <v>3796</v>
      </c>
      <c r="C222" s="127" t="s">
        <v>17</v>
      </c>
      <c r="D222" s="128">
        <v>44193</v>
      </c>
      <c r="E222" s="129">
        <v>105013331.64</v>
      </c>
      <c r="F222" s="130"/>
      <c r="G222" s="131">
        <v>3173052523.9000001</v>
      </c>
    </row>
    <row r="223" spans="1:11" s="132" customFormat="1" ht="15" customHeight="1" x14ac:dyDescent="0.2">
      <c r="A223" s="125">
        <v>44172</v>
      </c>
      <c r="B223" s="126">
        <v>3567</v>
      </c>
      <c r="C223" s="127" t="s">
        <v>17</v>
      </c>
      <c r="D223" s="128">
        <v>44172</v>
      </c>
      <c r="E223" s="129">
        <v>110314242.14</v>
      </c>
      <c r="F223" s="130"/>
      <c r="G223" s="131">
        <v>2402091240.0100002</v>
      </c>
    </row>
    <row r="224" spans="1:11" ht="15" customHeight="1" x14ac:dyDescent="0.2">
      <c r="A224" s="83">
        <v>44195</v>
      </c>
      <c r="B224" s="84">
        <v>3872</v>
      </c>
      <c r="C224" s="85" t="s">
        <v>54</v>
      </c>
      <c r="D224" s="86">
        <v>44195</v>
      </c>
      <c r="E224" s="107">
        <v>1767410.24</v>
      </c>
      <c r="F224" s="90"/>
      <c r="G224" s="87">
        <v>752085062.87</v>
      </c>
      <c r="H224" s="88" t="s">
        <v>98</v>
      </c>
      <c r="I224" s="88"/>
      <c r="J224" s="88"/>
      <c r="K224" s="88"/>
    </row>
    <row r="225" spans="1:9" ht="15" customHeight="1" x14ac:dyDescent="0.2">
      <c r="A225" s="37">
        <v>44182</v>
      </c>
      <c r="B225" s="38">
        <v>3728</v>
      </c>
      <c r="C225" s="43" t="s">
        <v>15</v>
      </c>
      <c r="D225" s="40">
        <v>44182</v>
      </c>
      <c r="E225" s="41"/>
      <c r="F225" s="42">
        <v>676556.9</v>
      </c>
      <c r="G225" s="42">
        <v>279887624.25999999</v>
      </c>
    </row>
    <row r="226" spans="1:9" ht="15" customHeight="1" x14ac:dyDescent="0.2">
      <c r="A226" s="37">
        <v>44182</v>
      </c>
      <c r="B226" s="38">
        <v>3729</v>
      </c>
      <c r="C226" s="43" t="s">
        <v>16</v>
      </c>
      <c r="D226" s="40">
        <v>44182</v>
      </c>
      <c r="E226" s="41"/>
      <c r="F226" s="42">
        <v>604919559.74000001</v>
      </c>
      <c r="G226" s="42">
        <v>884807184</v>
      </c>
    </row>
    <row r="227" spans="1:9" ht="15" customHeight="1" x14ac:dyDescent="0.25">
      <c r="A227" s="166">
        <v>44175</v>
      </c>
      <c r="B227" s="167">
        <v>3601</v>
      </c>
      <c r="C227" s="168" t="s">
        <v>17</v>
      </c>
      <c r="D227" s="169">
        <v>44175</v>
      </c>
      <c r="E227" s="170">
        <v>45000000</v>
      </c>
      <c r="F227" s="171"/>
      <c r="G227" s="172">
        <v>924405224.05999994</v>
      </c>
      <c r="H227" s="173" t="s">
        <v>1163</v>
      </c>
      <c r="I227" s="174">
        <v>45000000</v>
      </c>
    </row>
    <row r="228" spans="1:9" ht="15" customHeight="1" x14ac:dyDescent="0.25">
      <c r="A228" s="188">
        <v>44175</v>
      </c>
      <c r="B228" s="189">
        <v>3603</v>
      </c>
      <c r="C228" s="190" t="s">
        <v>17</v>
      </c>
      <c r="D228" s="191">
        <v>44175</v>
      </c>
      <c r="E228" s="192">
        <v>68000000</v>
      </c>
      <c r="F228" s="193"/>
      <c r="G228" s="194">
        <v>820405224.05999994</v>
      </c>
      <c r="H228" s="198" t="s">
        <v>1197</v>
      </c>
      <c r="I228" s="199">
        <v>68000000</v>
      </c>
    </row>
    <row r="229" spans="1:9" s="132" customFormat="1" ht="15" customHeight="1" x14ac:dyDescent="0.2">
      <c r="A229" s="125">
        <v>44193</v>
      </c>
      <c r="B229" s="126">
        <v>3789</v>
      </c>
      <c r="C229" s="127" t="s">
        <v>28</v>
      </c>
      <c r="D229" s="128">
        <v>44193</v>
      </c>
      <c r="E229" s="129">
        <v>117903057.42</v>
      </c>
      <c r="F229" s="130"/>
      <c r="G229" s="131">
        <v>4603930939.0799999</v>
      </c>
    </row>
    <row r="230" spans="1:9" ht="15" customHeight="1" x14ac:dyDescent="0.2">
      <c r="A230" s="50">
        <v>44182</v>
      </c>
      <c r="B230" s="51">
        <v>3733</v>
      </c>
      <c r="C230" s="56" t="s">
        <v>19</v>
      </c>
      <c r="D230" s="53">
        <v>44182</v>
      </c>
      <c r="E230" s="54">
        <v>22350.3</v>
      </c>
      <c r="F230" s="55"/>
      <c r="G230" s="54">
        <v>353500638.30000001</v>
      </c>
    </row>
    <row r="231" spans="1:9" s="132" customFormat="1" ht="15" customHeight="1" x14ac:dyDescent="0.2">
      <c r="A231" s="125">
        <v>44175</v>
      </c>
      <c r="B231" s="126">
        <v>3606</v>
      </c>
      <c r="C231" s="127" t="s">
        <v>17</v>
      </c>
      <c r="D231" s="128">
        <v>44175</v>
      </c>
      <c r="E231" s="129">
        <v>118545336.19</v>
      </c>
      <c r="F231" s="130"/>
      <c r="G231" s="131">
        <v>275534652.08999997</v>
      </c>
    </row>
    <row r="232" spans="1:9" ht="15" customHeight="1" x14ac:dyDescent="0.2">
      <c r="A232" s="50">
        <v>44182</v>
      </c>
      <c r="B232" s="51">
        <v>3735</v>
      </c>
      <c r="C232" s="56" t="s">
        <v>19</v>
      </c>
      <c r="D232" s="53">
        <v>44182</v>
      </c>
      <c r="E232" s="54">
        <v>187521.94</v>
      </c>
      <c r="F232" s="55"/>
      <c r="G232" s="54">
        <v>278304341.07999998</v>
      </c>
    </row>
    <row r="233" spans="1:9" s="132" customFormat="1" ht="15" customHeight="1" x14ac:dyDescent="0.2">
      <c r="A233" s="125">
        <v>44182</v>
      </c>
      <c r="B233" s="126">
        <v>3738</v>
      </c>
      <c r="C233" s="127" t="s">
        <v>28</v>
      </c>
      <c r="D233" s="128">
        <v>44182</v>
      </c>
      <c r="E233" s="129">
        <v>124709138.02</v>
      </c>
      <c r="F233" s="130"/>
      <c r="G233" s="131">
        <v>19928340.960000001</v>
      </c>
    </row>
    <row r="234" spans="1:9" ht="15" customHeight="1" x14ac:dyDescent="0.2">
      <c r="A234" s="50">
        <v>44182</v>
      </c>
      <c r="B234" s="51">
        <v>3737</v>
      </c>
      <c r="C234" s="56" t="s">
        <v>19</v>
      </c>
      <c r="D234" s="53">
        <v>44182</v>
      </c>
      <c r="E234" s="54">
        <v>333333.82</v>
      </c>
      <c r="F234" s="55"/>
      <c r="G234" s="54">
        <v>144637478.97999999</v>
      </c>
    </row>
    <row r="235" spans="1:9" s="132" customFormat="1" ht="15" customHeight="1" x14ac:dyDescent="0.2">
      <c r="A235" s="125">
        <v>44194</v>
      </c>
      <c r="B235" s="126">
        <v>3814</v>
      </c>
      <c r="C235" s="127" t="s">
        <v>42</v>
      </c>
      <c r="D235" s="128">
        <v>44194</v>
      </c>
      <c r="E235" s="129">
        <v>129910000.43000001</v>
      </c>
      <c r="F235" s="130"/>
      <c r="G235" s="131">
        <v>1541810701.8399999</v>
      </c>
    </row>
    <row r="236" spans="1:9" ht="15" customHeight="1" x14ac:dyDescent="0.2">
      <c r="A236" s="50">
        <v>44182</v>
      </c>
      <c r="B236" s="51">
        <v>3739</v>
      </c>
      <c r="C236" s="56" t="s">
        <v>19</v>
      </c>
      <c r="D236" s="53">
        <v>44182</v>
      </c>
      <c r="E236" s="54">
        <v>311772.84999999998</v>
      </c>
      <c r="F236" s="55"/>
      <c r="G236" s="54">
        <v>19616568.109999999</v>
      </c>
    </row>
    <row r="237" spans="1:9" ht="15" customHeight="1" x14ac:dyDescent="0.2">
      <c r="A237" s="37">
        <v>44183</v>
      </c>
      <c r="B237" s="38">
        <v>3740</v>
      </c>
      <c r="C237" s="43" t="s">
        <v>16</v>
      </c>
      <c r="D237" s="40">
        <v>44183</v>
      </c>
      <c r="E237" s="41"/>
      <c r="F237" s="42">
        <v>642954235.74000001</v>
      </c>
      <c r="G237" s="42">
        <v>662570803.85000002</v>
      </c>
    </row>
    <row r="238" spans="1:9" ht="15" customHeight="1" x14ac:dyDescent="0.2">
      <c r="A238" s="37">
        <v>44184</v>
      </c>
      <c r="B238" s="38">
        <v>3741</v>
      </c>
      <c r="C238" s="43" t="s">
        <v>15</v>
      </c>
      <c r="D238" s="40">
        <v>44184</v>
      </c>
      <c r="E238" s="41"/>
      <c r="F238" s="42">
        <v>5799132.6100000003</v>
      </c>
      <c r="G238" s="42">
        <v>668369936.46000004</v>
      </c>
    </row>
    <row r="239" spans="1:9" ht="15" customHeight="1" x14ac:dyDescent="0.2">
      <c r="A239" s="37">
        <v>44184</v>
      </c>
      <c r="B239" s="38">
        <v>3742</v>
      </c>
      <c r="C239" s="43" t="s">
        <v>16</v>
      </c>
      <c r="D239" s="40">
        <v>44184</v>
      </c>
      <c r="E239" s="41"/>
      <c r="F239" s="42">
        <v>854474743.96000004</v>
      </c>
      <c r="G239" s="42">
        <v>1522844680.4200001</v>
      </c>
    </row>
    <row r="240" spans="1:9" ht="15" customHeight="1" x14ac:dyDescent="0.2">
      <c r="A240" s="37">
        <v>44185</v>
      </c>
      <c r="B240" s="38">
        <v>3743</v>
      </c>
      <c r="C240" s="43" t="s">
        <v>16</v>
      </c>
      <c r="D240" s="40">
        <v>44185</v>
      </c>
      <c r="E240" s="41"/>
      <c r="F240" s="42">
        <v>1078337266.3599999</v>
      </c>
      <c r="G240" s="42">
        <v>2601181946.7800002</v>
      </c>
    </row>
    <row r="241" spans="1:9" ht="15" customHeight="1" x14ac:dyDescent="0.2">
      <c r="A241" s="37">
        <v>44186</v>
      </c>
      <c r="B241" s="38">
        <v>3744</v>
      </c>
      <c r="C241" s="43" t="s">
        <v>15</v>
      </c>
      <c r="D241" s="40">
        <v>44186</v>
      </c>
      <c r="E241" s="41"/>
      <c r="F241" s="42">
        <v>670965.52</v>
      </c>
      <c r="G241" s="42">
        <v>2601852912.3000002</v>
      </c>
    </row>
    <row r="242" spans="1:9" ht="15" customHeight="1" x14ac:dyDescent="0.2">
      <c r="A242" s="37">
        <v>44186</v>
      </c>
      <c r="B242" s="38">
        <v>3745</v>
      </c>
      <c r="C242" s="43" t="s">
        <v>16</v>
      </c>
      <c r="D242" s="40">
        <v>44186</v>
      </c>
      <c r="E242" s="41"/>
      <c r="F242" s="42">
        <v>618609495.25</v>
      </c>
      <c r="G242" s="42">
        <v>3220462407.5500002</v>
      </c>
    </row>
    <row r="243" spans="1:9" s="132" customFormat="1" ht="15" customHeight="1" x14ac:dyDescent="0.2">
      <c r="A243" s="125">
        <v>44186</v>
      </c>
      <c r="B243" s="126">
        <v>3756</v>
      </c>
      <c r="C243" s="127" t="s">
        <v>17</v>
      </c>
      <c r="D243" s="128">
        <v>44186</v>
      </c>
      <c r="E243" s="129">
        <v>123360937.48</v>
      </c>
      <c r="F243" s="130"/>
      <c r="G243" s="131">
        <v>972835198.97000003</v>
      </c>
    </row>
    <row r="244" spans="1:9" ht="15" customHeight="1" x14ac:dyDescent="0.2">
      <c r="A244" s="50">
        <v>44186</v>
      </c>
      <c r="B244" s="51">
        <v>3747</v>
      </c>
      <c r="C244" s="56" t="s">
        <v>19</v>
      </c>
      <c r="D244" s="53">
        <v>44186</v>
      </c>
      <c r="E244" s="54">
        <v>1362842.14</v>
      </c>
      <c r="F244" s="55"/>
      <c r="G244" s="54">
        <v>2673962707.9499998</v>
      </c>
    </row>
    <row r="245" spans="1:9" s="175" customFormat="1" ht="15" customHeight="1" x14ac:dyDescent="0.25">
      <c r="A245" s="166">
        <v>44175</v>
      </c>
      <c r="B245" s="167">
        <v>3604</v>
      </c>
      <c r="C245" s="168" t="s">
        <v>45</v>
      </c>
      <c r="D245" s="169">
        <v>44175</v>
      </c>
      <c r="E245" s="170">
        <v>425262080.57999998</v>
      </c>
      <c r="F245" s="171"/>
      <c r="G245" s="172">
        <v>395143143.48000002</v>
      </c>
      <c r="H245" s="173" t="s">
        <v>1164</v>
      </c>
      <c r="I245" s="174">
        <v>425262080.57999998</v>
      </c>
    </row>
    <row r="246" spans="1:9" ht="15" customHeight="1" x14ac:dyDescent="0.2">
      <c r="A246" s="50">
        <v>44186</v>
      </c>
      <c r="B246" s="51">
        <v>3749</v>
      </c>
      <c r="C246" s="56" t="s">
        <v>19</v>
      </c>
      <c r="D246" s="53">
        <v>44186</v>
      </c>
      <c r="E246" s="54">
        <v>27248.799999999999</v>
      </c>
      <c r="F246" s="55"/>
      <c r="G246" s="54">
        <v>2663035939.1500001</v>
      </c>
    </row>
    <row r="247" spans="1:9" s="132" customFormat="1" ht="15" customHeight="1" x14ac:dyDescent="0.2">
      <c r="A247" s="125">
        <v>44176</v>
      </c>
      <c r="B247" s="126">
        <v>3614</v>
      </c>
      <c r="C247" s="127" t="s">
        <v>22</v>
      </c>
      <c r="D247" s="128">
        <v>44176</v>
      </c>
      <c r="E247" s="129">
        <v>129943842.3</v>
      </c>
      <c r="F247" s="130"/>
      <c r="G247" s="131">
        <v>779760207.62</v>
      </c>
    </row>
    <row r="248" spans="1:9" ht="15" customHeight="1" x14ac:dyDescent="0.2">
      <c r="A248" s="50">
        <v>44186</v>
      </c>
      <c r="B248" s="51">
        <v>3751</v>
      </c>
      <c r="C248" s="56" t="s">
        <v>19</v>
      </c>
      <c r="D248" s="53">
        <v>44186</v>
      </c>
      <c r="E248" s="54">
        <v>192339.77</v>
      </c>
      <c r="F248" s="55"/>
      <c r="G248" s="54">
        <v>2585907693.1900001</v>
      </c>
    </row>
    <row r="249" spans="1:9" s="132" customFormat="1" ht="15" customHeight="1" x14ac:dyDescent="0.2">
      <c r="A249" s="125">
        <v>44182</v>
      </c>
      <c r="B249" s="126">
        <v>3736</v>
      </c>
      <c r="C249" s="127" t="s">
        <v>27</v>
      </c>
      <c r="D249" s="128">
        <v>44182</v>
      </c>
      <c r="E249" s="129">
        <v>133333528.28</v>
      </c>
      <c r="F249" s="130"/>
      <c r="G249" s="131">
        <v>144970812.80000001</v>
      </c>
    </row>
    <row r="250" spans="1:9" s="132" customFormat="1" ht="15" customHeight="1" x14ac:dyDescent="0.2">
      <c r="A250" s="125">
        <v>44174</v>
      </c>
      <c r="B250" s="126">
        <v>3597</v>
      </c>
      <c r="C250" s="127" t="s">
        <v>17</v>
      </c>
      <c r="D250" s="128">
        <v>44174</v>
      </c>
      <c r="E250" s="129">
        <v>157666782.22999999</v>
      </c>
      <c r="F250" s="130"/>
      <c r="G250" s="131">
        <v>441288474.13999999</v>
      </c>
    </row>
    <row r="251" spans="1:9" s="132" customFormat="1" ht="15" customHeight="1" x14ac:dyDescent="0.2">
      <c r="A251" s="125">
        <v>44173</v>
      </c>
      <c r="B251" s="126">
        <v>3583</v>
      </c>
      <c r="C251" s="127" t="s">
        <v>20</v>
      </c>
      <c r="D251" s="128">
        <v>44173</v>
      </c>
      <c r="E251" s="129">
        <v>158413624.00999999</v>
      </c>
      <c r="F251" s="130"/>
      <c r="G251" s="131">
        <v>731304591.03999996</v>
      </c>
    </row>
    <row r="252" spans="1:9" s="175" customFormat="1" ht="15" customHeight="1" x14ac:dyDescent="0.25">
      <c r="A252" s="188">
        <v>44176</v>
      </c>
      <c r="B252" s="189">
        <v>3621</v>
      </c>
      <c r="C252" s="190" t="s">
        <v>17</v>
      </c>
      <c r="D252" s="191">
        <v>44176</v>
      </c>
      <c r="E252" s="192">
        <v>50000000</v>
      </c>
      <c r="F252" s="193"/>
      <c r="G252" s="194">
        <v>299997787.38999999</v>
      </c>
      <c r="H252" s="198" t="s">
        <v>1204</v>
      </c>
      <c r="I252" s="199">
        <v>50000000</v>
      </c>
    </row>
    <row r="253" spans="1:9" s="175" customFormat="1" ht="15" customHeight="1" x14ac:dyDescent="0.25">
      <c r="A253" s="166">
        <v>44176</v>
      </c>
      <c r="B253" s="167">
        <v>3620</v>
      </c>
      <c r="C253" s="168" t="s">
        <v>17</v>
      </c>
      <c r="D253" s="169">
        <v>44176</v>
      </c>
      <c r="E253" s="170">
        <v>381908394.01999998</v>
      </c>
      <c r="F253" s="171"/>
      <c r="G253" s="172">
        <v>349997787.38999999</v>
      </c>
      <c r="H253" s="173" t="s">
        <v>1165</v>
      </c>
      <c r="I253" s="174">
        <v>381908394.01999998</v>
      </c>
    </row>
    <row r="254" spans="1:9" s="175" customFormat="1" ht="15" customHeight="1" x14ac:dyDescent="0.25">
      <c r="A254" s="188">
        <v>44179</v>
      </c>
      <c r="B254" s="189">
        <v>3633</v>
      </c>
      <c r="C254" s="190" t="s">
        <v>17</v>
      </c>
      <c r="D254" s="191">
        <v>44179</v>
      </c>
      <c r="E254" s="192">
        <v>220688738</v>
      </c>
      <c r="F254" s="200"/>
      <c r="G254" s="201">
        <v>1875157275.05</v>
      </c>
      <c r="H254" s="198" t="s">
        <v>1191</v>
      </c>
      <c r="I254" s="199">
        <v>220688738</v>
      </c>
    </row>
    <row r="255" spans="1:9" s="132" customFormat="1" ht="15" customHeight="1" x14ac:dyDescent="0.2">
      <c r="A255" s="125">
        <v>44181</v>
      </c>
      <c r="B255" s="126">
        <v>3723</v>
      </c>
      <c r="C255" s="127" t="s">
        <v>17</v>
      </c>
      <c r="D255" s="128">
        <v>44181</v>
      </c>
      <c r="E255" s="129">
        <v>159243545.40000001</v>
      </c>
      <c r="F255" s="130"/>
      <c r="G255" s="131">
        <v>1042375575.27</v>
      </c>
    </row>
    <row r="256" spans="1:9" ht="15" customHeight="1" x14ac:dyDescent="0.2">
      <c r="A256" s="50">
        <v>44187</v>
      </c>
      <c r="B256" s="51">
        <v>3759</v>
      </c>
      <c r="C256" s="56" t="s">
        <v>71</v>
      </c>
      <c r="D256" s="53">
        <v>44187</v>
      </c>
      <c r="E256" s="54">
        <v>67800</v>
      </c>
      <c r="F256" s="55"/>
      <c r="G256" s="54">
        <v>518327996.86000001</v>
      </c>
    </row>
    <row r="257" spans="1:9" ht="15" customHeight="1" x14ac:dyDescent="0.2">
      <c r="A257" s="37">
        <v>44187</v>
      </c>
      <c r="B257" s="38">
        <v>3760</v>
      </c>
      <c r="C257" s="43" t="s">
        <v>15</v>
      </c>
      <c r="D257" s="40">
        <v>44187</v>
      </c>
      <c r="E257" s="41"/>
      <c r="F257" s="42">
        <v>18647962.890000001</v>
      </c>
      <c r="G257" s="42">
        <v>536975959.75</v>
      </c>
    </row>
    <row r="258" spans="1:9" ht="15" customHeight="1" x14ac:dyDescent="0.2">
      <c r="A258" s="44">
        <v>44187</v>
      </c>
      <c r="B258" s="45">
        <v>3761</v>
      </c>
      <c r="C258" s="46" t="s">
        <v>16</v>
      </c>
      <c r="D258" s="47">
        <v>44187</v>
      </c>
      <c r="E258" s="48"/>
      <c r="F258" s="49">
        <v>592494834.37</v>
      </c>
      <c r="G258" s="49">
        <v>1129470794.1199999</v>
      </c>
    </row>
    <row r="259" spans="1:9" s="132" customFormat="1" ht="15" customHeight="1" x14ac:dyDescent="0.2">
      <c r="A259" s="125">
        <v>44194</v>
      </c>
      <c r="B259" s="126">
        <v>3818</v>
      </c>
      <c r="C259" s="127" t="s">
        <v>41</v>
      </c>
      <c r="D259" s="128">
        <v>44194</v>
      </c>
      <c r="E259" s="129">
        <v>161387520</v>
      </c>
      <c r="F259" s="130"/>
      <c r="G259" s="131">
        <v>1359045906.8399999</v>
      </c>
    </row>
    <row r="260" spans="1:9" ht="15" customHeight="1" x14ac:dyDescent="0.2">
      <c r="A260" s="50">
        <v>44187</v>
      </c>
      <c r="B260" s="51">
        <v>3763</v>
      </c>
      <c r="C260" s="56" t="s">
        <v>19</v>
      </c>
      <c r="D260" s="53">
        <v>44187</v>
      </c>
      <c r="E260" s="54">
        <v>84901.75</v>
      </c>
      <c r="F260" s="55"/>
      <c r="G260" s="54">
        <v>1095425192.77</v>
      </c>
    </row>
    <row r="261" spans="1:9" s="132" customFormat="1" ht="15" customHeight="1" x14ac:dyDescent="0.2">
      <c r="A261" s="125">
        <v>44193</v>
      </c>
      <c r="B261" s="126">
        <v>3800</v>
      </c>
      <c r="C261" s="127" t="s">
        <v>17</v>
      </c>
      <c r="D261" s="128">
        <v>44193</v>
      </c>
      <c r="E261" s="129">
        <v>180962501.47</v>
      </c>
      <c r="F261" s="130"/>
      <c r="G261" s="131">
        <v>2289714274.8400002</v>
      </c>
    </row>
    <row r="262" spans="1:9" ht="15" customHeight="1" x14ac:dyDescent="0.2">
      <c r="A262" s="50">
        <v>44187</v>
      </c>
      <c r="B262" s="51">
        <v>3765</v>
      </c>
      <c r="C262" s="56" t="s">
        <v>19</v>
      </c>
      <c r="D262" s="53">
        <v>44187</v>
      </c>
      <c r="E262" s="54">
        <v>142097.66</v>
      </c>
      <c r="F262" s="55"/>
      <c r="G262" s="54">
        <v>1038444029.1900001</v>
      </c>
    </row>
    <row r="263" spans="1:9" s="132" customFormat="1" ht="15" customHeight="1" x14ac:dyDescent="0.2">
      <c r="A263" s="125">
        <v>44193</v>
      </c>
      <c r="B263" s="126">
        <v>3801</v>
      </c>
      <c r="C263" s="127" t="s">
        <v>17</v>
      </c>
      <c r="D263" s="128">
        <v>44193</v>
      </c>
      <c r="E263" s="129">
        <v>198726351.12</v>
      </c>
      <c r="F263" s="130"/>
      <c r="G263" s="131">
        <v>2090987923.72</v>
      </c>
    </row>
    <row r="264" spans="1:9" ht="15" customHeight="1" x14ac:dyDescent="0.2">
      <c r="A264" s="50">
        <v>44187</v>
      </c>
      <c r="B264" s="51">
        <v>3767</v>
      </c>
      <c r="C264" s="56" t="s">
        <v>19</v>
      </c>
      <c r="D264" s="53">
        <v>44187</v>
      </c>
      <c r="E264" s="54">
        <v>685447.89</v>
      </c>
      <c r="F264" s="55"/>
      <c r="G264" s="54">
        <v>763579427.02999997</v>
      </c>
    </row>
    <row r="265" spans="1:9" s="132" customFormat="1" ht="15" customHeight="1" x14ac:dyDescent="0.2">
      <c r="A265" s="125">
        <v>44182</v>
      </c>
      <c r="B265" s="126">
        <v>3730</v>
      </c>
      <c r="C265" s="127" t="s">
        <v>17</v>
      </c>
      <c r="D265" s="128">
        <v>44182</v>
      </c>
      <c r="E265" s="129">
        <v>207344075.40000001</v>
      </c>
      <c r="F265" s="130"/>
      <c r="G265" s="131">
        <v>677463108.60000002</v>
      </c>
    </row>
    <row r="266" spans="1:9" ht="15" customHeight="1" x14ac:dyDescent="0.2">
      <c r="A266" s="50">
        <v>44187</v>
      </c>
      <c r="B266" s="51">
        <v>3769</v>
      </c>
      <c r="C266" s="56" t="s">
        <v>19</v>
      </c>
      <c r="D266" s="53">
        <v>44187</v>
      </c>
      <c r="E266" s="54">
        <v>44213.4</v>
      </c>
      <c r="F266" s="55"/>
      <c r="G266" s="54">
        <v>745849853.63</v>
      </c>
    </row>
    <row r="267" spans="1:9" ht="15" customHeight="1" x14ac:dyDescent="0.2">
      <c r="A267" s="37">
        <v>44188</v>
      </c>
      <c r="B267" s="38">
        <v>3770</v>
      </c>
      <c r="C267" s="43" t="s">
        <v>15</v>
      </c>
      <c r="D267" s="40">
        <v>44188</v>
      </c>
      <c r="E267" s="41"/>
      <c r="F267" s="42">
        <v>12098116.25</v>
      </c>
      <c r="G267" s="42">
        <v>757947969.88</v>
      </c>
    </row>
    <row r="268" spans="1:9" ht="15" customHeight="1" x14ac:dyDescent="0.2">
      <c r="A268" s="37">
        <v>44188</v>
      </c>
      <c r="B268" s="38">
        <v>3771</v>
      </c>
      <c r="C268" s="43" t="s">
        <v>16</v>
      </c>
      <c r="D268" s="40">
        <v>44188</v>
      </c>
      <c r="E268" s="41"/>
      <c r="F268" s="42">
        <v>750459105.05999994</v>
      </c>
      <c r="G268" s="42">
        <v>1508407074.9400001</v>
      </c>
    </row>
    <row r="269" spans="1:9" s="175" customFormat="1" ht="15" customHeight="1" x14ac:dyDescent="0.25">
      <c r="A269" s="166">
        <v>44180</v>
      </c>
      <c r="B269" s="167">
        <v>3720</v>
      </c>
      <c r="C269" s="168" t="s">
        <v>17</v>
      </c>
      <c r="D269" s="169">
        <v>44180</v>
      </c>
      <c r="E269" s="170">
        <v>347584762.35000002</v>
      </c>
      <c r="F269" s="171"/>
      <c r="G269" s="172">
        <v>681039531.91999996</v>
      </c>
      <c r="H269" s="173" t="s">
        <v>1166</v>
      </c>
      <c r="I269" s="174">
        <v>347584762.35000002</v>
      </c>
    </row>
    <row r="270" spans="1:9" ht="15" customHeight="1" x14ac:dyDescent="0.2">
      <c r="A270" s="50">
        <v>44188</v>
      </c>
      <c r="B270" s="51">
        <v>3773</v>
      </c>
      <c r="C270" s="56" t="s">
        <v>19</v>
      </c>
      <c r="D270" s="53">
        <v>44188</v>
      </c>
      <c r="E270" s="54">
        <v>1265901.83</v>
      </c>
      <c r="F270" s="55"/>
      <c r="G270" s="54">
        <v>1000780440.91</v>
      </c>
    </row>
    <row r="271" spans="1:9" s="175" customFormat="1" ht="15" customHeight="1" x14ac:dyDescent="0.25">
      <c r="A271" s="166">
        <v>44181</v>
      </c>
      <c r="B271" s="167">
        <v>3726</v>
      </c>
      <c r="C271" s="168" t="s">
        <v>17</v>
      </c>
      <c r="D271" s="169">
        <v>44181</v>
      </c>
      <c r="E271" s="170">
        <v>328903789.36000001</v>
      </c>
      <c r="F271" s="171"/>
      <c r="G271" s="172">
        <v>313766810.94</v>
      </c>
      <c r="H271" s="173" t="s">
        <v>1167</v>
      </c>
      <c r="I271" s="174">
        <v>328903789.36000001</v>
      </c>
    </row>
    <row r="272" spans="1:9" s="175" customFormat="1" ht="15" customHeight="1" x14ac:dyDescent="0.25">
      <c r="A272" s="166">
        <v>44182</v>
      </c>
      <c r="B272" s="167">
        <v>3731</v>
      </c>
      <c r="C272" s="168" t="s">
        <v>17</v>
      </c>
      <c r="D272" s="169">
        <v>44182</v>
      </c>
      <c r="E272" s="170">
        <v>315000000</v>
      </c>
      <c r="F272" s="171"/>
      <c r="G272" s="172">
        <v>362463108.60000002</v>
      </c>
      <c r="H272" s="173" t="s">
        <v>1168</v>
      </c>
      <c r="I272" s="174">
        <v>315000000</v>
      </c>
    </row>
    <row r="273" spans="1:9" ht="15" customHeight="1" x14ac:dyDescent="0.2">
      <c r="A273" s="37">
        <v>44189</v>
      </c>
      <c r="B273" s="38">
        <v>3776</v>
      </c>
      <c r="C273" s="43" t="s">
        <v>15</v>
      </c>
      <c r="D273" s="40">
        <v>44189</v>
      </c>
      <c r="E273" s="41"/>
      <c r="F273" s="42">
        <v>15090303.15</v>
      </c>
      <c r="G273" s="42">
        <v>386459997.41000003</v>
      </c>
    </row>
    <row r="274" spans="1:9" ht="15" customHeight="1" x14ac:dyDescent="0.2">
      <c r="A274" s="37">
        <v>44189</v>
      </c>
      <c r="B274" s="38">
        <v>3777</v>
      </c>
      <c r="C274" s="43" t="s">
        <v>16</v>
      </c>
      <c r="D274" s="40">
        <v>44189</v>
      </c>
      <c r="E274" s="41"/>
      <c r="F274" s="42">
        <v>1193435185.9100001</v>
      </c>
      <c r="G274" s="42">
        <v>1579895183.3199999</v>
      </c>
    </row>
    <row r="275" spans="1:9" ht="15" customHeight="1" x14ac:dyDescent="0.2">
      <c r="A275" s="37">
        <v>44190</v>
      </c>
      <c r="B275" s="38">
        <v>3778</v>
      </c>
      <c r="C275" s="43" t="s">
        <v>15</v>
      </c>
      <c r="D275" s="40">
        <v>44190</v>
      </c>
      <c r="E275" s="41"/>
      <c r="F275" s="42">
        <v>12865336.98</v>
      </c>
      <c r="G275" s="42">
        <v>1592760520.3</v>
      </c>
    </row>
    <row r="276" spans="1:9" ht="15" customHeight="1" x14ac:dyDescent="0.2">
      <c r="A276" s="37">
        <v>44190</v>
      </c>
      <c r="B276" s="38">
        <v>3779</v>
      </c>
      <c r="C276" s="43" t="s">
        <v>16</v>
      </c>
      <c r="D276" s="40">
        <v>44190</v>
      </c>
      <c r="E276" s="41"/>
      <c r="F276" s="42">
        <v>1634752883.22</v>
      </c>
      <c r="G276" s="42">
        <v>3227513403.52</v>
      </c>
    </row>
    <row r="277" spans="1:9" ht="15" customHeight="1" x14ac:dyDescent="0.2">
      <c r="A277" s="37">
        <v>44191</v>
      </c>
      <c r="B277" s="38">
        <v>3780</v>
      </c>
      <c r="C277" s="43" t="s">
        <v>15</v>
      </c>
      <c r="D277" s="40">
        <v>44191</v>
      </c>
      <c r="E277" s="41"/>
      <c r="F277" s="42">
        <v>670965.52</v>
      </c>
      <c r="G277" s="42">
        <v>3228184369.04</v>
      </c>
    </row>
    <row r="278" spans="1:9" ht="15" customHeight="1" x14ac:dyDescent="0.2">
      <c r="A278" s="37">
        <v>44191</v>
      </c>
      <c r="B278" s="38">
        <v>3781</v>
      </c>
      <c r="C278" s="43" t="s">
        <v>16</v>
      </c>
      <c r="D278" s="40">
        <v>44191</v>
      </c>
      <c r="E278" s="41"/>
      <c r="F278" s="42">
        <v>517498285.73000002</v>
      </c>
      <c r="G278" s="42">
        <v>3745682654.77</v>
      </c>
    </row>
    <row r="279" spans="1:9" ht="15" customHeight="1" x14ac:dyDescent="0.2">
      <c r="A279" s="50">
        <v>44192</v>
      </c>
      <c r="B279" s="51">
        <v>3782</v>
      </c>
      <c r="C279" s="56" t="s">
        <v>74</v>
      </c>
      <c r="D279" s="53">
        <v>44192</v>
      </c>
      <c r="E279" s="54">
        <v>67800</v>
      </c>
      <c r="F279" s="55"/>
      <c r="G279" s="54">
        <v>3745614854.77</v>
      </c>
    </row>
    <row r="280" spans="1:9" ht="15" customHeight="1" x14ac:dyDescent="0.2">
      <c r="A280" s="37">
        <v>44192</v>
      </c>
      <c r="B280" s="38">
        <v>3783</v>
      </c>
      <c r="C280" s="43" t="s">
        <v>15</v>
      </c>
      <c r="D280" s="40">
        <v>44192</v>
      </c>
      <c r="E280" s="41"/>
      <c r="F280" s="42">
        <v>2526009.98</v>
      </c>
      <c r="G280" s="42">
        <v>3748140864.75</v>
      </c>
    </row>
    <row r="281" spans="1:9" ht="15" customHeight="1" x14ac:dyDescent="0.2">
      <c r="A281" s="37">
        <v>44192</v>
      </c>
      <c r="B281" s="38">
        <v>3784</v>
      </c>
      <c r="C281" s="43" t="s">
        <v>16</v>
      </c>
      <c r="D281" s="40">
        <v>44192</v>
      </c>
      <c r="E281" s="41"/>
      <c r="F281" s="42">
        <v>515860586.95999998</v>
      </c>
      <c r="G281" s="42">
        <v>4264001451.71</v>
      </c>
    </row>
    <row r="282" spans="1:9" ht="15" customHeight="1" x14ac:dyDescent="0.2">
      <c r="A282" s="37">
        <v>44193</v>
      </c>
      <c r="B282" s="38">
        <v>3785</v>
      </c>
      <c r="C282" s="43" t="s">
        <v>15</v>
      </c>
      <c r="D282" s="40">
        <v>44193</v>
      </c>
      <c r="E282" s="41"/>
      <c r="F282" s="42">
        <v>2795689.66</v>
      </c>
      <c r="G282" s="42">
        <v>4266797141.3699999</v>
      </c>
    </row>
    <row r="283" spans="1:9" ht="15" customHeight="1" x14ac:dyDescent="0.2">
      <c r="A283" s="37">
        <v>44193</v>
      </c>
      <c r="B283" s="38">
        <v>3786</v>
      </c>
      <c r="C283" s="43" t="s">
        <v>16</v>
      </c>
      <c r="D283" s="40">
        <v>44193</v>
      </c>
      <c r="E283" s="41"/>
      <c r="F283" s="42">
        <v>457041855.13</v>
      </c>
      <c r="G283" s="42">
        <v>4723838996.5</v>
      </c>
    </row>
    <row r="284" spans="1:9" s="132" customFormat="1" ht="15" customHeight="1" x14ac:dyDescent="0.2">
      <c r="A284" s="125">
        <v>44174</v>
      </c>
      <c r="B284" s="126">
        <v>3593</v>
      </c>
      <c r="C284" s="127" t="s">
        <v>43</v>
      </c>
      <c r="D284" s="128">
        <v>44174</v>
      </c>
      <c r="E284" s="129">
        <v>208845762.72</v>
      </c>
      <c r="F284" s="130"/>
      <c r="G284" s="131">
        <v>799977370.77999997</v>
      </c>
    </row>
    <row r="285" spans="1:9" ht="15" customHeight="1" x14ac:dyDescent="0.2">
      <c r="A285" s="50">
        <v>44193</v>
      </c>
      <c r="B285" s="51">
        <v>3788</v>
      </c>
      <c r="C285" s="56" t="s">
        <v>19</v>
      </c>
      <c r="D285" s="53">
        <v>44193</v>
      </c>
      <c r="E285" s="54">
        <v>5000</v>
      </c>
      <c r="F285" s="55"/>
      <c r="G285" s="54">
        <v>4721833996.5</v>
      </c>
    </row>
    <row r="286" spans="1:9" s="175" customFormat="1" ht="15" customHeight="1" x14ac:dyDescent="0.25">
      <c r="A286" s="166">
        <v>44186</v>
      </c>
      <c r="B286" s="167">
        <v>3757</v>
      </c>
      <c r="C286" s="168" t="s">
        <v>17</v>
      </c>
      <c r="D286" s="169">
        <v>44186</v>
      </c>
      <c r="E286" s="170">
        <v>220155040.43000001</v>
      </c>
      <c r="F286" s="171"/>
      <c r="G286" s="172">
        <v>752680158.53999996</v>
      </c>
      <c r="H286" s="173" t="s">
        <v>1169</v>
      </c>
      <c r="I286" s="174">
        <v>220155040.43000001</v>
      </c>
    </row>
    <row r="287" spans="1:9" ht="15" customHeight="1" x14ac:dyDescent="0.2">
      <c r="A287" s="50">
        <v>44193</v>
      </c>
      <c r="B287" s="51">
        <v>3790</v>
      </c>
      <c r="C287" s="56" t="s">
        <v>19</v>
      </c>
      <c r="D287" s="53">
        <v>44193</v>
      </c>
      <c r="E287" s="54">
        <v>294757.64</v>
      </c>
      <c r="F287" s="55"/>
      <c r="G287" s="54">
        <v>4603636181.4399996</v>
      </c>
    </row>
    <row r="288" spans="1:9" s="175" customFormat="1" ht="15" customHeight="1" x14ac:dyDescent="0.25">
      <c r="A288" s="166">
        <v>44186</v>
      </c>
      <c r="B288" s="167">
        <v>3758</v>
      </c>
      <c r="C288" s="168" t="s">
        <v>17</v>
      </c>
      <c r="D288" s="169">
        <v>44186</v>
      </c>
      <c r="E288" s="170">
        <v>234284361.68000001</v>
      </c>
      <c r="F288" s="171"/>
      <c r="G288" s="172">
        <v>518395796.86000001</v>
      </c>
      <c r="H288" s="173" t="s">
        <v>1170</v>
      </c>
    </row>
    <row r="289" spans="1:9" ht="15" customHeight="1" x14ac:dyDescent="0.2">
      <c r="A289" s="50">
        <v>44193</v>
      </c>
      <c r="B289" s="51">
        <v>3792</v>
      </c>
      <c r="C289" s="56" t="s">
        <v>19</v>
      </c>
      <c r="D289" s="53">
        <v>44193</v>
      </c>
      <c r="E289" s="54">
        <v>567500</v>
      </c>
      <c r="F289" s="55"/>
      <c r="G289" s="54">
        <v>4376068681.4399996</v>
      </c>
    </row>
    <row r="290" spans="1:9" s="132" customFormat="1" ht="15" customHeight="1" x14ac:dyDescent="0.2">
      <c r="A290" s="125">
        <v>44173</v>
      </c>
      <c r="B290" s="126">
        <v>3587</v>
      </c>
      <c r="C290" s="127" t="s">
        <v>41</v>
      </c>
      <c r="D290" s="128">
        <v>44173</v>
      </c>
      <c r="E290" s="129">
        <v>221280000</v>
      </c>
      <c r="F290" s="130"/>
      <c r="G290" s="131">
        <v>489585171.88999999</v>
      </c>
    </row>
    <row r="291" spans="1:9" ht="15" customHeight="1" x14ac:dyDescent="0.2">
      <c r="A291" s="50">
        <v>44193</v>
      </c>
      <c r="B291" s="51">
        <v>3794</v>
      </c>
      <c r="C291" s="56" t="s">
        <v>19</v>
      </c>
      <c r="D291" s="53">
        <v>44193</v>
      </c>
      <c r="E291" s="54">
        <v>929582.92</v>
      </c>
      <c r="F291" s="55"/>
      <c r="G291" s="54">
        <v>4003305930.52</v>
      </c>
    </row>
    <row r="292" spans="1:9" s="132" customFormat="1" ht="15" customHeight="1" x14ac:dyDescent="0.2">
      <c r="A292" s="125">
        <v>44173</v>
      </c>
      <c r="B292" s="126">
        <v>3579</v>
      </c>
      <c r="C292" s="127" t="s">
        <v>38</v>
      </c>
      <c r="D292" s="128">
        <v>44173</v>
      </c>
      <c r="E292" s="129">
        <v>229479811.31999999</v>
      </c>
      <c r="F292" s="130"/>
      <c r="G292" s="131">
        <v>944249544.99000001</v>
      </c>
    </row>
    <row r="293" spans="1:9" s="175" customFormat="1" ht="15" customHeight="1" x14ac:dyDescent="0.25">
      <c r="A293" s="166">
        <v>44186</v>
      </c>
      <c r="B293" s="167">
        <v>3746</v>
      </c>
      <c r="C293" s="168" t="s">
        <v>20</v>
      </c>
      <c r="D293" s="169">
        <v>44186</v>
      </c>
      <c r="E293" s="170">
        <v>545136857.46000004</v>
      </c>
      <c r="F293" s="171"/>
      <c r="G293" s="172">
        <v>2675325550.0900002</v>
      </c>
      <c r="H293" s="173" t="s">
        <v>1171</v>
      </c>
      <c r="I293" s="174">
        <v>545136857.46000004</v>
      </c>
    </row>
    <row r="294" spans="1:9" ht="15" customHeight="1" x14ac:dyDescent="0.25">
      <c r="A294" s="181">
        <v>44188</v>
      </c>
      <c r="B294" s="182">
        <v>3775</v>
      </c>
      <c r="C294" s="183" t="s">
        <v>17</v>
      </c>
      <c r="D294" s="184">
        <v>44188</v>
      </c>
      <c r="E294" s="185">
        <v>331883800.24000001</v>
      </c>
      <c r="F294" s="186"/>
      <c r="G294" s="187">
        <v>371369694.25999999</v>
      </c>
      <c r="H294" s="202" t="s">
        <v>1205</v>
      </c>
      <c r="I294" s="176">
        <v>331883800.24000001</v>
      </c>
    </row>
    <row r="295" spans="1:9" s="132" customFormat="1" ht="15" customHeight="1" x14ac:dyDescent="0.2">
      <c r="A295" s="125">
        <v>44186</v>
      </c>
      <c r="B295" s="126">
        <v>3754</v>
      </c>
      <c r="C295" s="127" t="s">
        <v>17</v>
      </c>
      <c r="D295" s="128">
        <v>44186</v>
      </c>
      <c r="E295" s="129">
        <v>229676474.30000001</v>
      </c>
      <c r="F295" s="130"/>
      <c r="G295" s="131">
        <v>1552411772.22</v>
      </c>
    </row>
    <row r="296" spans="1:9" s="175" customFormat="1" ht="15" customHeight="1" x14ac:dyDescent="0.25">
      <c r="A296" s="166">
        <v>44188</v>
      </c>
      <c r="B296" s="167">
        <v>3772</v>
      </c>
      <c r="C296" s="168" t="s">
        <v>26</v>
      </c>
      <c r="D296" s="169">
        <v>44188</v>
      </c>
      <c r="E296" s="170">
        <v>506360732.19999999</v>
      </c>
      <c r="F296" s="171"/>
      <c r="G296" s="172">
        <v>1002046342.74</v>
      </c>
      <c r="H296" s="173" t="s">
        <v>1172</v>
      </c>
      <c r="I296" s="174">
        <v>506360732.19999999</v>
      </c>
    </row>
    <row r="297" spans="1:9" s="175" customFormat="1" ht="15" customHeight="1" x14ac:dyDescent="0.25">
      <c r="A297" s="166">
        <v>44193</v>
      </c>
      <c r="B297" s="167">
        <v>3787</v>
      </c>
      <c r="C297" s="168" t="s">
        <v>75</v>
      </c>
      <c r="D297" s="169">
        <v>44193</v>
      </c>
      <c r="E297" s="170">
        <v>2000000</v>
      </c>
      <c r="F297" s="171"/>
      <c r="G297" s="172">
        <v>4721838996.5</v>
      </c>
      <c r="H297" s="173" t="s">
        <v>1186</v>
      </c>
      <c r="I297" s="174">
        <v>2000000</v>
      </c>
    </row>
    <row r="298" spans="1:9" s="132" customFormat="1" ht="17.25" customHeight="1" x14ac:dyDescent="0.2">
      <c r="A298" s="125">
        <v>44180</v>
      </c>
      <c r="B298" s="126">
        <v>3644</v>
      </c>
      <c r="C298" s="127" t="s">
        <v>50</v>
      </c>
      <c r="D298" s="128">
        <v>44180</v>
      </c>
      <c r="E298" s="129">
        <v>242133250.59999999</v>
      </c>
      <c r="F298" s="130"/>
      <c r="G298" s="131">
        <v>1865059697.28</v>
      </c>
    </row>
    <row r="299" spans="1:9" s="132" customFormat="1" ht="15" customHeight="1" x14ac:dyDescent="0.2">
      <c r="A299" s="125">
        <v>44172</v>
      </c>
      <c r="B299" s="126">
        <v>3573</v>
      </c>
      <c r="C299" s="127" t="s">
        <v>17</v>
      </c>
      <c r="D299" s="128">
        <v>44172</v>
      </c>
      <c r="E299" s="129">
        <v>242991401.87</v>
      </c>
      <c r="F299" s="130"/>
      <c r="G299" s="131">
        <v>1687218407.77</v>
      </c>
    </row>
    <row r="300" spans="1:9" ht="15" customHeight="1" x14ac:dyDescent="0.25">
      <c r="A300" s="166">
        <v>44193</v>
      </c>
      <c r="B300" s="167">
        <v>3803</v>
      </c>
      <c r="C300" s="168" t="s">
        <v>17</v>
      </c>
      <c r="D300" s="169">
        <v>44193</v>
      </c>
      <c r="E300" s="170">
        <v>30000000</v>
      </c>
      <c r="F300" s="171"/>
      <c r="G300" s="172">
        <v>1785987923.72</v>
      </c>
      <c r="H300" s="173" t="s">
        <v>1173</v>
      </c>
      <c r="I300" s="174">
        <v>30000000</v>
      </c>
    </row>
    <row r="301" spans="1:9" s="132" customFormat="1" ht="15" customHeight="1" x14ac:dyDescent="0.2">
      <c r="A301" s="125">
        <v>44172</v>
      </c>
      <c r="B301" s="126">
        <v>3572</v>
      </c>
      <c r="C301" s="127" t="s">
        <v>17</v>
      </c>
      <c r="D301" s="128">
        <v>44172</v>
      </c>
      <c r="E301" s="129">
        <v>246079114.52000001</v>
      </c>
      <c r="F301" s="130"/>
      <c r="G301" s="131">
        <v>1930209809.6400001</v>
      </c>
    </row>
    <row r="302" spans="1:9" ht="15" customHeight="1" x14ac:dyDescent="0.2">
      <c r="A302" s="50">
        <v>44194</v>
      </c>
      <c r="B302" s="51">
        <v>3805</v>
      </c>
      <c r="C302" s="56" t="s">
        <v>77</v>
      </c>
      <c r="D302" s="53">
        <v>44194</v>
      </c>
      <c r="E302" s="54">
        <v>67800</v>
      </c>
      <c r="F302" s="55"/>
      <c r="G302" s="54">
        <v>1719597723.6199999</v>
      </c>
    </row>
    <row r="303" spans="1:9" ht="15" customHeight="1" x14ac:dyDescent="0.2">
      <c r="A303" s="37">
        <v>44194</v>
      </c>
      <c r="B303" s="38">
        <v>3806</v>
      </c>
      <c r="C303" s="43" t="s">
        <v>15</v>
      </c>
      <c r="D303" s="40">
        <v>44194</v>
      </c>
      <c r="E303" s="41"/>
      <c r="F303" s="42">
        <v>16549038.32</v>
      </c>
      <c r="G303" s="42">
        <v>1736146761.9400001</v>
      </c>
    </row>
    <row r="304" spans="1:9" ht="15" customHeight="1" x14ac:dyDescent="0.2">
      <c r="A304" s="37">
        <v>44194</v>
      </c>
      <c r="B304" s="38">
        <v>3807</v>
      </c>
      <c r="C304" s="43" t="s">
        <v>16</v>
      </c>
      <c r="D304" s="40">
        <v>44194</v>
      </c>
      <c r="E304" s="41"/>
      <c r="F304" s="42">
        <v>658620941.37</v>
      </c>
      <c r="G304" s="42">
        <v>2394767703.3099999</v>
      </c>
    </row>
    <row r="305" spans="1:9" s="132" customFormat="1" ht="15" customHeight="1" x14ac:dyDescent="0.2">
      <c r="A305" s="125">
        <v>44169</v>
      </c>
      <c r="B305" s="126">
        <v>3551</v>
      </c>
      <c r="C305" s="127" t="s">
        <v>31</v>
      </c>
      <c r="D305" s="128">
        <v>44169</v>
      </c>
      <c r="E305" s="131">
        <v>250538393.71000001</v>
      </c>
      <c r="F305" s="130"/>
      <c r="G305" s="131">
        <v>1062873549.15</v>
      </c>
    </row>
    <row r="306" spans="1:9" ht="15" customHeight="1" x14ac:dyDescent="0.2">
      <c r="A306" s="50">
        <v>44194</v>
      </c>
      <c r="B306" s="51">
        <v>3809</v>
      </c>
      <c r="C306" s="56" t="s">
        <v>19</v>
      </c>
      <c r="D306" s="53">
        <v>44194</v>
      </c>
      <c r="E306" s="54">
        <v>339190.31</v>
      </c>
      <c r="F306" s="55"/>
      <c r="G306" s="54">
        <v>2258752390.4400001</v>
      </c>
    </row>
    <row r="307" spans="1:9" s="132" customFormat="1" ht="15" customHeight="1" x14ac:dyDescent="0.2">
      <c r="A307" s="125">
        <v>44168</v>
      </c>
      <c r="B307" s="126">
        <v>3538</v>
      </c>
      <c r="C307" s="127" t="s">
        <v>25</v>
      </c>
      <c r="D307" s="128">
        <v>44168</v>
      </c>
      <c r="E307" s="129">
        <v>250538393.71000001</v>
      </c>
      <c r="F307" s="130"/>
      <c r="G307" s="131">
        <v>817992688.16999996</v>
      </c>
    </row>
    <row r="308" spans="1:9" ht="15" customHeight="1" x14ac:dyDescent="0.2">
      <c r="A308" s="50">
        <v>44194</v>
      </c>
      <c r="B308" s="51">
        <v>3811</v>
      </c>
      <c r="C308" s="56" t="s">
        <v>19</v>
      </c>
      <c r="D308" s="53">
        <v>44194</v>
      </c>
      <c r="E308" s="54">
        <v>38919.42</v>
      </c>
      <c r="F308" s="55"/>
      <c r="G308" s="54">
        <v>2243145702.27</v>
      </c>
    </row>
    <row r="309" spans="1:9" s="132" customFormat="1" ht="15" customHeight="1" x14ac:dyDescent="0.2">
      <c r="A309" s="138">
        <v>44194</v>
      </c>
      <c r="B309" s="139">
        <v>3824</v>
      </c>
      <c r="C309" s="140" t="s">
        <v>20</v>
      </c>
      <c r="D309" s="141">
        <v>44194</v>
      </c>
      <c r="E309" s="142">
        <v>253225326.47999999</v>
      </c>
      <c r="F309" s="143"/>
      <c r="G309" s="144">
        <v>763153131.26999998</v>
      </c>
    </row>
    <row r="310" spans="1:9" ht="15" customHeight="1" x14ac:dyDescent="0.2">
      <c r="A310" s="50">
        <v>44194</v>
      </c>
      <c r="B310" s="51">
        <v>3813</v>
      </c>
      <c r="C310" s="56" t="s">
        <v>19</v>
      </c>
      <c r="D310" s="53">
        <v>44194</v>
      </c>
      <c r="E310" s="54">
        <v>1425000</v>
      </c>
      <c r="F310" s="55"/>
      <c r="G310" s="54">
        <v>1671720702.27</v>
      </c>
    </row>
    <row r="311" spans="1:9" s="132" customFormat="1" ht="15" customHeight="1" x14ac:dyDescent="0.2">
      <c r="A311" s="125">
        <v>44194</v>
      </c>
      <c r="B311" s="126">
        <v>3820</v>
      </c>
      <c r="C311" s="127" t="s">
        <v>47</v>
      </c>
      <c r="D311" s="128">
        <v>44194</v>
      </c>
      <c r="E311" s="129">
        <v>261560455.08000001</v>
      </c>
      <c r="F311" s="130"/>
      <c r="G311" s="131">
        <v>1097081982.96</v>
      </c>
    </row>
    <row r="312" spans="1:9" ht="15" customHeight="1" x14ac:dyDescent="0.2">
      <c r="A312" s="50">
        <v>44194</v>
      </c>
      <c r="B312" s="51">
        <v>3815</v>
      </c>
      <c r="C312" s="56" t="s">
        <v>19</v>
      </c>
      <c r="D312" s="53">
        <v>44194</v>
      </c>
      <c r="E312" s="54">
        <v>324775</v>
      </c>
      <c r="F312" s="55"/>
      <c r="G312" s="54">
        <v>1541485926.8399999</v>
      </c>
    </row>
    <row r="313" spans="1:9" s="132" customFormat="1" ht="15" customHeight="1" x14ac:dyDescent="0.2">
      <c r="A313" s="125">
        <v>44187</v>
      </c>
      <c r="B313" s="126">
        <v>3766</v>
      </c>
      <c r="C313" s="127" t="s">
        <v>20</v>
      </c>
      <c r="D313" s="128">
        <v>44187</v>
      </c>
      <c r="E313" s="129">
        <v>274179154.26999998</v>
      </c>
      <c r="F313" s="130"/>
      <c r="G313" s="131">
        <v>764264874.91999996</v>
      </c>
    </row>
    <row r="314" spans="1:9" ht="15" customHeight="1" x14ac:dyDescent="0.2">
      <c r="A314" s="50">
        <v>44194</v>
      </c>
      <c r="B314" s="51">
        <v>3817</v>
      </c>
      <c r="C314" s="56" t="s">
        <v>19</v>
      </c>
      <c r="D314" s="53">
        <v>44194</v>
      </c>
      <c r="E314" s="54">
        <v>52500</v>
      </c>
      <c r="F314" s="55"/>
      <c r="G314" s="54">
        <v>1520433426.8399999</v>
      </c>
    </row>
    <row r="315" spans="1:9" s="175" customFormat="1" ht="15" customHeight="1" x14ac:dyDescent="0.25">
      <c r="A315" s="166">
        <v>44193</v>
      </c>
      <c r="B315" s="167">
        <v>3804</v>
      </c>
      <c r="C315" s="168" t="s">
        <v>17</v>
      </c>
      <c r="D315" s="169">
        <v>44193</v>
      </c>
      <c r="E315" s="170">
        <v>66322400.100000001</v>
      </c>
      <c r="F315" s="171"/>
      <c r="G315" s="172">
        <v>1719665523.6199999</v>
      </c>
      <c r="H315" s="173" t="s">
        <v>1174</v>
      </c>
      <c r="I315" s="174">
        <v>66322400.100000001</v>
      </c>
    </row>
    <row r="316" spans="1:9" ht="15" customHeight="1" x14ac:dyDescent="0.2">
      <c r="A316" s="50">
        <v>44194</v>
      </c>
      <c r="B316" s="51">
        <v>3819</v>
      </c>
      <c r="C316" s="56" t="s">
        <v>19</v>
      </c>
      <c r="D316" s="53">
        <v>44194</v>
      </c>
      <c r="E316" s="54">
        <v>403468.79999999999</v>
      </c>
      <c r="F316" s="55"/>
      <c r="G316" s="54">
        <v>1358642438.04</v>
      </c>
    </row>
    <row r="317" spans="1:9" s="132" customFormat="1" ht="15" customHeight="1" x14ac:dyDescent="0.2">
      <c r="A317" s="125">
        <v>44179</v>
      </c>
      <c r="B317" s="126">
        <v>3631</v>
      </c>
      <c r="C317" s="127" t="s">
        <v>17</v>
      </c>
      <c r="D317" s="128">
        <v>44179</v>
      </c>
      <c r="E317" s="129">
        <v>281157452.20999998</v>
      </c>
      <c r="G317" s="151">
        <v>2377003465.2600002</v>
      </c>
    </row>
    <row r="318" spans="1:9" ht="15" customHeight="1" x14ac:dyDescent="0.2">
      <c r="A318" s="50">
        <v>44194</v>
      </c>
      <c r="B318" s="51">
        <v>3821</v>
      </c>
      <c r="C318" s="56" t="s">
        <v>19</v>
      </c>
      <c r="D318" s="53">
        <v>44194</v>
      </c>
      <c r="E318" s="54">
        <v>653901.14</v>
      </c>
      <c r="F318" s="55"/>
      <c r="G318" s="54">
        <v>1096428081.8199999</v>
      </c>
    </row>
    <row r="319" spans="1:9" s="175" customFormat="1" ht="15" customHeight="1" x14ac:dyDescent="0.25">
      <c r="A319" s="166">
        <v>44193</v>
      </c>
      <c r="B319" s="167">
        <v>3799</v>
      </c>
      <c r="C319" s="168" t="s">
        <v>17</v>
      </c>
      <c r="D319" s="169">
        <v>44193</v>
      </c>
      <c r="E319" s="170">
        <v>79775747.590000004</v>
      </c>
      <c r="F319" s="171"/>
      <c r="G319" s="172">
        <v>2470676776.3099999</v>
      </c>
      <c r="H319" s="173" t="s">
        <v>1175</v>
      </c>
      <c r="I319" s="174">
        <v>79775747.590000004</v>
      </c>
    </row>
    <row r="320" spans="1:9" ht="15" customHeight="1" x14ac:dyDescent="0.2">
      <c r="A320" s="50">
        <v>44194</v>
      </c>
      <c r="B320" s="51">
        <v>3823</v>
      </c>
      <c r="C320" s="56" t="s">
        <v>19</v>
      </c>
      <c r="D320" s="53">
        <v>44194</v>
      </c>
      <c r="E320" s="54">
        <v>199625</v>
      </c>
      <c r="F320" s="55"/>
      <c r="G320" s="54">
        <v>1016378457.75</v>
      </c>
    </row>
    <row r="321" spans="1:9" s="132" customFormat="1" ht="15" customHeight="1" x14ac:dyDescent="0.2">
      <c r="A321" s="125">
        <v>44179</v>
      </c>
      <c r="B321" s="126">
        <v>3632</v>
      </c>
      <c r="C321" s="127" t="s">
        <v>17</v>
      </c>
      <c r="D321" s="128">
        <v>44179</v>
      </c>
      <c r="E321" s="129">
        <v>281157452.20999998</v>
      </c>
      <c r="G321" s="151">
        <v>2095846013.05</v>
      </c>
    </row>
    <row r="322" spans="1:9" ht="15" customHeight="1" x14ac:dyDescent="0.2">
      <c r="A322" s="50">
        <v>44194</v>
      </c>
      <c r="B322" s="51">
        <v>3825</v>
      </c>
      <c r="C322" s="56" t="s">
        <v>19</v>
      </c>
      <c r="D322" s="53">
        <v>44194</v>
      </c>
      <c r="E322" s="54">
        <v>633063.31999999995</v>
      </c>
      <c r="F322" s="55"/>
      <c r="G322" s="54">
        <v>762520067.95000005</v>
      </c>
    </row>
    <row r="323" spans="1:9" s="88" customFormat="1" ht="15" customHeight="1" x14ac:dyDescent="0.2">
      <c r="A323" s="83">
        <v>44195</v>
      </c>
      <c r="B323" s="84">
        <v>3850</v>
      </c>
      <c r="C323" s="85" t="s">
        <v>58</v>
      </c>
      <c r="D323" s="86">
        <v>44195</v>
      </c>
      <c r="E323" s="107">
        <v>18850000</v>
      </c>
      <c r="F323" s="90"/>
      <c r="G323" s="87">
        <v>1068579155.66</v>
      </c>
      <c r="H323" s="88" t="s">
        <v>98</v>
      </c>
    </row>
    <row r="324" spans="1:9" s="88" customFormat="1" ht="15" customHeight="1" x14ac:dyDescent="0.2">
      <c r="A324" s="83">
        <v>44195</v>
      </c>
      <c r="B324" s="84">
        <v>3846</v>
      </c>
      <c r="C324" s="85" t="s">
        <v>56</v>
      </c>
      <c r="D324" s="86">
        <v>44195</v>
      </c>
      <c r="E324" s="107">
        <v>21364583.329999998</v>
      </c>
      <c r="F324" s="90"/>
      <c r="G324" s="87">
        <v>1141241629.6199999</v>
      </c>
      <c r="H324" s="88" t="s">
        <v>98</v>
      </c>
    </row>
    <row r="325" spans="1:9" s="132" customFormat="1" ht="15" customHeight="1" x14ac:dyDescent="0.2">
      <c r="A325" s="125">
        <v>44169</v>
      </c>
      <c r="B325" s="126">
        <v>3559</v>
      </c>
      <c r="C325" s="127" t="s">
        <v>17</v>
      </c>
      <c r="D325" s="128">
        <v>44169</v>
      </c>
      <c r="E325" s="129">
        <v>292202832.88</v>
      </c>
      <c r="F325" s="130"/>
      <c r="G325" s="131">
        <v>254699220.28999999</v>
      </c>
    </row>
    <row r="326" spans="1:9" s="88" customFormat="1" ht="15" customHeight="1" x14ac:dyDescent="0.2">
      <c r="A326" s="83">
        <v>44195</v>
      </c>
      <c r="B326" s="84">
        <v>3862</v>
      </c>
      <c r="C326" s="85" t="s">
        <v>65</v>
      </c>
      <c r="D326" s="86">
        <v>44195</v>
      </c>
      <c r="E326" s="107">
        <v>21750000</v>
      </c>
      <c r="F326" s="90"/>
      <c r="G326" s="87">
        <v>859266911.89999998</v>
      </c>
      <c r="H326" s="88" t="s">
        <v>98</v>
      </c>
    </row>
    <row r="327" spans="1:9" s="132" customFormat="1" ht="15" customHeight="1" x14ac:dyDescent="0.2">
      <c r="A327" s="125">
        <v>44186</v>
      </c>
      <c r="B327" s="126">
        <v>3752</v>
      </c>
      <c r="C327" s="127" t="s">
        <v>17</v>
      </c>
      <c r="D327" s="128">
        <v>44186</v>
      </c>
      <c r="E327" s="129">
        <v>297119183.14999998</v>
      </c>
      <c r="F327" s="130"/>
      <c r="G327" s="131">
        <v>2288788510.04</v>
      </c>
    </row>
    <row r="328" spans="1:9" s="132" customFormat="1" ht="15" customHeight="1" x14ac:dyDescent="0.2">
      <c r="A328" s="125">
        <v>44188</v>
      </c>
      <c r="B328" s="126">
        <v>3774</v>
      </c>
      <c r="C328" s="127" t="s">
        <v>17</v>
      </c>
      <c r="D328" s="128">
        <v>44188</v>
      </c>
      <c r="E328" s="129">
        <v>297526946.41000003</v>
      </c>
      <c r="F328" s="130"/>
      <c r="G328" s="131">
        <v>703253494.5</v>
      </c>
    </row>
    <row r="329" spans="1:9" s="132" customFormat="1" ht="15" customHeight="1" x14ac:dyDescent="0.2">
      <c r="A329" s="125">
        <v>44180</v>
      </c>
      <c r="B329" s="126">
        <v>3718</v>
      </c>
      <c r="C329" s="127" t="s">
        <v>20</v>
      </c>
      <c r="D329" s="128">
        <v>44180</v>
      </c>
      <c r="E329" s="129">
        <v>305720108.75</v>
      </c>
      <c r="F329" s="130"/>
      <c r="G329" s="131">
        <v>1029388594.54</v>
      </c>
    </row>
    <row r="330" spans="1:9" s="132" customFormat="1" ht="15" customHeight="1" x14ac:dyDescent="0.2">
      <c r="A330" s="125">
        <v>44166</v>
      </c>
      <c r="B330" s="126">
        <v>3523</v>
      </c>
      <c r="C330" s="127" t="s">
        <v>20</v>
      </c>
      <c r="D330" s="128">
        <v>44166</v>
      </c>
      <c r="E330" s="129">
        <v>317716910.97000003</v>
      </c>
      <c r="F330" s="130"/>
      <c r="G330" s="131">
        <v>156216130.84999999</v>
      </c>
    </row>
    <row r="331" spans="1:9" ht="15" customHeight="1" x14ac:dyDescent="0.25">
      <c r="A331" s="166">
        <v>44193</v>
      </c>
      <c r="B331" s="167">
        <v>3797</v>
      </c>
      <c r="C331" s="168" t="s">
        <v>17</v>
      </c>
      <c r="D331" s="169">
        <v>44193</v>
      </c>
      <c r="E331" s="170">
        <v>222600000</v>
      </c>
      <c r="F331" s="171"/>
      <c r="G331" s="172">
        <v>2950452523.9000001</v>
      </c>
      <c r="H331" s="173" t="s">
        <v>1176</v>
      </c>
      <c r="I331" s="174">
        <v>222600000</v>
      </c>
    </row>
    <row r="332" spans="1:9" ht="15" customHeight="1" x14ac:dyDescent="0.2">
      <c r="A332" s="50">
        <v>44195</v>
      </c>
      <c r="B332" s="51">
        <v>3835</v>
      </c>
      <c r="C332" s="56" t="s">
        <v>80</v>
      </c>
      <c r="D332" s="53">
        <v>44195</v>
      </c>
      <c r="E332" s="54">
        <v>67800</v>
      </c>
      <c r="F332" s="55"/>
      <c r="G332" s="54">
        <v>560593370.58000004</v>
      </c>
      <c r="H332" s="2" t="s">
        <v>98</v>
      </c>
    </row>
    <row r="333" spans="1:9" ht="15" customHeight="1" x14ac:dyDescent="0.2">
      <c r="A333" s="37">
        <v>44195</v>
      </c>
      <c r="B333" s="38">
        <v>3836</v>
      </c>
      <c r="C333" s="43" t="s">
        <v>15</v>
      </c>
      <c r="D333" s="40">
        <v>44195</v>
      </c>
      <c r="E333" s="41"/>
      <c r="F333" s="42">
        <v>2336264.66</v>
      </c>
      <c r="G333" s="42">
        <v>562929635.24000001</v>
      </c>
      <c r="H333" s="2" t="s">
        <v>98</v>
      </c>
    </row>
    <row r="334" spans="1:9" ht="15" customHeight="1" x14ac:dyDescent="0.2">
      <c r="A334" s="37">
        <v>44195</v>
      </c>
      <c r="B334" s="38">
        <v>3837</v>
      </c>
      <c r="C334" s="43" t="s">
        <v>16</v>
      </c>
      <c r="D334" s="40">
        <v>44195</v>
      </c>
      <c r="E334" s="41"/>
      <c r="F334" s="42">
        <v>716142015.21000004</v>
      </c>
      <c r="G334" s="42">
        <v>1279071650.45</v>
      </c>
      <c r="H334" s="2" t="s">
        <v>98</v>
      </c>
    </row>
    <row r="335" spans="1:9" s="132" customFormat="1" ht="15" customHeight="1" x14ac:dyDescent="0.2">
      <c r="A335" s="125">
        <v>44181</v>
      </c>
      <c r="B335" s="126">
        <v>3725</v>
      </c>
      <c r="C335" s="127" t="s">
        <v>17</v>
      </c>
      <c r="D335" s="128">
        <v>44181</v>
      </c>
      <c r="E335" s="129">
        <v>334497891</v>
      </c>
      <c r="F335" s="130"/>
      <c r="G335" s="131">
        <v>642670600.29999995</v>
      </c>
    </row>
    <row r="336" spans="1:9" ht="15" customHeight="1" x14ac:dyDescent="0.2">
      <c r="A336" s="50">
        <v>44195</v>
      </c>
      <c r="B336" s="51">
        <v>3839</v>
      </c>
      <c r="C336" s="56" t="s">
        <v>19</v>
      </c>
      <c r="D336" s="53">
        <v>44195</v>
      </c>
      <c r="E336" s="54">
        <v>71906.25</v>
      </c>
      <c r="F336" s="55"/>
      <c r="G336" s="54">
        <v>1250237244.2</v>
      </c>
      <c r="H336" s="2" t="s">
        <v>98</v>
      </c>
    </row>
    <row r="337" spans="1:9" s="175" customFormat="1" ht="15" customHeight="1" x14ac:dyDescent="0.25">
      <c r="A337" s="166">
        <v>44193</v>
      </c>
      <c r="B337" s="167">
        <v>3791</v>
      </c>
      <c r="C337" s="168" t="s">
        <v>70</v>
      </c>
      <c r="D337" s="169">
        <v>44193</v>
      </c>
      <c r="E337" s="170">
        <v>227000000</v>
      </c>
      <c r="F337" s="171"/>
      <c r="G337" s="172">
        <v>4376636181.4399996</v>
      </c>
      <c r="H337" s="173" t="s">
        <v>1177</v>
      </c>
      <c r="I337" s="174">
        <v>227000000</v>
      </c>
    </row>
    <row r="338" spans="1:9" ht="15" customHeight="1" x14ac:dyDescent="0.2">
      <c r="A338" s="50">
        <v>44195</v>
      </c>
      <c r="B338" s="51">
        <v>3841</v>
      </c>
      <c r="C338" s="56" t="s">
        <v>19</v>
      </c>
      <c r="D338" s="53">
        <v>44195</v>
      </c>
      <c r="E338" s="54">
        <v>73312.5</v>
      </c>
      <c r="F338" s="55"/>
      <c r="G338" s="54">
        <v>1220838931.7</v>
      </c>
      <c r="H338" s="2" t="s">
        <v>98</v>
      </c>
    </row>
    <row r="339" spans="1:9" ht="15" customHeight="1" x14ac:dyDescent="0.25">
      <c r="A339" s="166">
        <v>44193</v>
      </c>
      <c r="B339" s="167">
        <v>3802</v>
      </c>
      <c r="C339" s="168" t="s">
        <v>17</v>
      </c>
      <c r="D339" s="169">
        <v>44193</v>
      </c>
      <c r="E339" s="170">
        <v>275000000</v>
      </c>
      <c r="F339" s="171"/>
      <c r="G339" s="172">
        <v>1815987923.72</v>
      </c>
      <c r="H339" s="173" t="s">
        <v>1178</v>
      </c>
      <c r="I339" s="174">
        <v>275000000</v>
      </c>
    </row>
    <row r="340" spans="1:9" ht="15" customHeight="1" x14ac:dyDescent="0.2">
      <c r="A340" s="50">
        <v>44195</v>
      </c>
      <c r="B340" s="51">
        <v>3843</v>
      </c>
      <c r="C340" s="56" t="s">
        <v>19</v>
      </c>
      <c r="D340" s="53">
        <v>44195</v>
      </c>
      <c r="E340" s="54">
        <v>73312.5</v>
      </c>
      <c r="F340" s="55"/>
      <c r="G340" s="54">
        <v>1191440619.2</v>
      </c>
      <c r="H340" s="2" t="s">
        <v>98</v>
      </c>
    </row>
    <row r="341" spans="1:9" s="132" customFormat="1" x14ac:dyDescent="0.2">
      <c r="A341" s="125">
        <v>44193</v>
      </c>
      <c r="B341" s="126">
        <v>3793</v>
      </c>
      <c r="C341" s="127" t="s">
        <v>76</v>
      </c>
      <c r="D341" s="128">
        <v>44193</v>
      </c>
      <c r="E341" s="129">
        <v>371833168</v>
      </c>
      <c r="F341" s="130"/>
      <c r="G341" s="131">
        <v>4004235513.4400001</v>
      </c>
    </row>
    <row r="342" spans="1:9" ht="15" customHeight="1" x14ac:dyDescent="0.2">
      <c r="A342" s="50">
        <v>44195</v>
      </c>
      <c r="B342" s="51">
        <v>3845</v>
      </c>
      <c r="C342" s="56" t="s">
        <v>19</v>
      </c>
      <c r="D342" s="53">
        <v>44195</v>
      </c>
      <c r="E342" s="54">
        <v>71906.25</v>
      </c>
      <c r="F342" s="55"/>
      <c r="G342" s="54">
        <v>1162606212.95</v>
      </c>
      <c r="H342" s="2" t="s">
        <v>98</v>
      </c>
    </row>
    <row r="343" spans="1:9" ht="15" customHeight="1" x14ac:dyDescent="0.25">
      <c r="A343" s="166">
        <v>44193</v>
      </c>
      <c r="B343" s="167">
        <v>3798</v>
      </c>
      <c r="C343" s="168" t="s">
        <v>17</v>
      </c>
      <c r="D343" s="169">
        <v>44193</v>
      </c>
      <c r="E343" s="170">
        <v>400000000</v>
      </c>
      <c r="F343" s="171"/>
      <c r="G343" s="172">
        <v>2550452523.9000001</v>
      </c>
      <c r="H343" s="173" t="s">
        <v>1179</v>
      </c>
      <c r="I343" s="174">
        <v>400000000</v>
      </c>
    </row>
    <row r="344" spans="1:9" ht="15" customHeight="1" x14ac:dyDescent="0.2">
      <c r="A344" s="50">
        <v>44195</v>
      </c>
      <c r="B344" s="51">
        <v>3847</v>
      </c>
      <c r="C344" s="56" t="s">
        <v>19</v>
      </c>
      <c r="D344" s="53">
        <v>44195</v>
      </c>
      <c r="E344" s="54">
        <v>53411.46</v>
      </c>
      <c r="F344" s="55"/>
      <c r="G344" s="54">
        <v>1141188218.1600001</v>
      </c>
      <c r="H344" s="2" t="s">
        <v>98</v>
      </c>
    </row>
    <row r="345" spans="1:9" s="132" customFormat="1" ht="15" customHeight="1" x14ac:dyDescent="0.2">
      <c r="A345" s="125">
        <v>44172</v>
      </c>
      <c r="B345" s="126">
        <v>3566</v>
      </c>
      <c r="C345" s="127" t="s">
        <v>17</v>
      </c>
      <c r="D345" s="128">
        <v>44172</v>
      </c>
      <c r="E345" s="129">
        <v>391333335.31</v>
      </c>
      <c r="F345" s="130"/>
      <c r="G345" s="131">
        <v>2512405482.1500001</v>
      </c>
    </row>
    <row r="346" spans="1:9" ht="15" customHeight="1" x14ac:dyDescent="0.2">
      <c r="A346" s="50">
        <v>44195</v>
      </c>
      <c r="B346" s="51">
        <v>3849</v>
      </c>
      <c r="C346" s="56" t="s">
        <v>19</v>
      </c>
      <c r="D346" s="53">
        <v>44195</v>
      </c>
      <c r="E346" s="54">
        <v>134062.5</v>
      </c>
      <c r="F346" s="55"/>
      <c r="G346" s="54">
        <v>1087429155.6600001</v>
      </c>
      <c r="H346" s="2" t="s">
        <v>98</v>
      </c>
    </row>
    <row r="347" spans="1:9" s="175" customFormat="1" ht="15" customHeight="1" x14ac:dyDescent="0.25">
      <c r="A347" s="166">
        <v>44193</v>
      </c>
      <c r="B347" s="167">
        <v>3795</v>
      </c>
      <c r="C347" s="168" t="s">
        <v>17</v>
      </c>
      <c r="D347" s="169">
        <v>44193</v>
      </c>
      <c r="E347" s="170">
        <v>725240074.98000002</v>
      </c>
      <c r="F347" s="171"/>
      <c r="G347" s="172">
        <v>3278065855.54</v>
      </c>
      <c r="H347" s="173" t="s">
        <v>1180</v>
      </c>
      <c r="I347" s="174">
        <v>725240074.98000002</v>
      </c>
    </row>
    <row r="348" spans="1:9" ht="15" customHeight="1" x14ac:dyDescent="0.2">
      <c r="A348" s="50">
        <v>44195</v>
      </c>
      <c r="B348" s="51">
        <v>3851</v>
      </c>
      <c r="C348" s="56" t="s">
        <v>19</v>
      </c>
      <c r="D348" s="53">
        <v>44195</v>
      </c>
      <c r="E348" s="54">
        <v>47125</v>
      </c>
      <c r="F348" s="55"/>
      <c r="G348" s="54">
        <v>1068532030.66</v>
      </c>
      <c r="H348" s="2" t="s">
        <v>98</v>
      </c>
    </row>
    <row r="349" spans="1:9" s="132" customFormat="1" ht="15" customHeight="1" x14ac:dyDescent="0.2">
      <c r="A349" s="125">
        <v>44186</v>
      </c>
      <c r="B349" s="126">
        <v>3755</v>
      </c>
      <c r="C349" s="127" t="s">
        <v>17</v>
      </c>
      <c r="D349" s="128">
        <v>44186</v>
      </c>
      <c r="E349" s="129">
        <v>456215635.76999998</v>
      </c>
      <c r="F349" s="130"/>
      <c r="G349" s="131">
        <v>1096196136.45</v>
      </c>
    </row>
    <row r="350" spans="1:9" ht="15" customHeight="1" x14ac:dyDescent="0.2">
      <c r="A350" s="50">
        <v>44195</v>
      </c>
      <c r="B350" s="51">
        <v>3853</v>
      </c>
      <c r="C350" s="56" t="s">
        <v>19</v>
      </c>
      <c r="D350" s="53">
        <v>44195</v>
      </c>
      <c r="E350" s="54">
        <v>68484.38</v>
      </c>
      <c r="F350" s="55"/>
      <c r="G350" s="54">
        <v>1041069796.28</v>
      </c>
      <c r="H350" s="2" t="s">
        <v>98</v>
      </c>
    </row>
    <row r="351" spans="1:9" s="175" customFormat="1" ht="15" customHeight="1" x14ac:dyDescent="0.25">
      <c r="A351" s="188">
        <v>44194</v>
      </c>
      <c r="B351" s="189">
        <v>3810</v>
      </c>
      <c r="C351" s="190" t="s">
        <v>78</v>
      </c>
      <c r="D351" s="191">
        <v>44194</v>
      </c>
      <c r="E351" s="192">
        <v>15567768.75</v>
      </c>
      <c r="F351" s="193"/>
      <c r="G351" s="194">
        <v>2243184621.6900001</v>
      </c>
      <c r="H351" s="198" t="s">
        <v>1206</v>
      </c>
      <c r="I351" s="199">
        <v>15567768.75</v>
      </c>
    </row>
    <row r="352" spans="1:9" ht="15" customHeight="1" x14ac:dyDescent="0.2">
      <c r="A352" s="50">
        <v>44195</v>
      </c>
      <c r="B352" s="51">
        <v>3855</v>
      </c>
      <c r="C352" s="56" t="s">
        <v>19</v>
      </c>
      <c r="D352" s="53">
        <v>44195</v>
      </c>
      <c r="E352" s="54">
        <v>82968.75</v>
      </c>
      <c r="F352" s="55"/>
      <c r="G352" s="54">
        <v>1007799327.53</v>
      </c>
      <c r="H352" s="2" t="s">
        <v>98</v>
      </c>
    </row>
    <row r="353" spans="1:9" ht="15" customHeight="1" x14ac:dyDescent="0.25">
      <c r="A353" s="166">
        <v>44194</v>
      </c>
      <c r="B353" s="167">
        <v>3834</v>
      </c>
      <c r="C353" s="168" t="s">
        <v>17</v>
      </c>
      <c r="D353" s="169">
        <v>44194</v>
      </c>
      <c r="E353" s="170">
        <v>93000000</v>
      </c>
      <c r="F353" s="171"/>
      <c r="G353" s="172">
        <v>560661170.58000004</v>
      </c>
      <c r="H353" s="173" t="s">
        <v>1176</v>
      </c>
      <c r="I353" s="174">
        <v>93000000</v>
      </c>
    </row>
    <row r="354" spans="1:9" ht="15" customHeight="1" x14ac:dyDescent="0.2">
      <c r="A354" s="50">
        <v>44195</v>
      </c>
      <c r="B354" s="51">
        <v>3857</v>
      </c>
      <c r="C354" s="56" t="s">
        <v>19</v>
      </c>
      <c r="D354" s="53">
        <v>44195</v>
      </c>
      <c r="E354" s="54">
        <v>97453.13</v>
      </c>
      <c r="F354" s="55"/>
      <c r="G354" s="54">
        <v>968720624.39999998</v>
      </c>
      <c r="H354" s="2" t="s">
        <v>98</v>
      </c>
    </row>
    <row r="355" spans="1:9" s="132" customFormat="1" ht="15" customHeight="1" x14ac:dyDescent="0.2">
      <c r="A355" s="125">
        <v>44186</v>
      </c>
      <c r="B355" s="126">
        <v>3753</v>
      </c>
      <c r="C355" s="127" t="s">
        <v>17</v>
      </c>
      <c r="D355" s="128">
        <v>44186</v>
      </c>
      <c r="E355" s="129">
        <v>506700263.51999998</v>
      </c>
      <c r="F355" s="130"/>
      <c r="G355" s="131">
        <v>1782088246.52</v>
      </c>
    </row>
    <row r="356" spans="1:9" ht="15" customHeight="1" x14ac:dyDescent="0.2">
      <c r="A356" s="50">
        <v>44195</v>
      </c>
      <c r="B356" s="51">
        <v>3859</v>
      </c>
      <c r="C356" s="56" t="s">
        <v>19</v>
      </c>
      <c r="D356" s="53">
        <v>44195</v>
      </c>
      <c r="E356" s="54">
        <v>106962.5</v>
      </c>
      <c r="F356" s="55"/>
      <c r="G356" s="54">
        <v>925828661.89999998</v>
      </c>
      <c r="H356" s="2" t="s">
        <v>98</v>
      </c>
    </row>
    <row r="357" spans="1:9" s="175" customFormat="1" ht="15" customHeight="1" x14ac:dyDescent="0.25">
      <c r="A357" s="166">
        <v>44194</v>
      </c>
      <c r="B357" s="167">
        <v>3808</v>
      </c>
      <c r="C357" s="168" t="s">
        <v>40</v>
      </c>
      <c r="D357" s="169">
        <v>44194</v>
      </c>
      <c r="E357" s="170">
        <v>135676122.56</v>
      </c>
      <c r="F357" s="171"/>
      <c r="G357" s="172">
        <v>2259091580.75</v>
      </c>
      <c r="H357" s="173" t="s">
        <v>1181</v>
      </c>
      <c r="I357" s="174">
        <v>135676122.56</v>
      </c>
    </row>
    <row r="358" spans="1:9" ht="15" customHeight="1" x14ac:dyDescent="0.2">
      <c r="A358" s="50">
        <v>44195</v>
      </c>
      <c r="B358" s="51">
        <v>3861</v>
      </c>
      <c r="C358" s="56" t="s">
        <v>19</v>
      </c>
      <c r="D358" s="53">
        <v>44195</v>
      </c>
      <c r="E358" s="54">
        <v>111750</v>
      </c>
      <c r="F358" s="55"/>
      <c r="G358" s="54">
        <v>881016911.89999998</v>
      </c>
      <c r="H358" s="2" t="s">
        <v>98</v>
      </c>
    </row>
    <row r="359" spans="1:9" s="132" customFormat="1" ht="15" customHeight="1" x14ac:dyDescent="0.2">
      <c r="A359" s="125">
        <v>44166</v>
      </c>
      <c r="B359" s="126">
        <v>3520</v>
      </c>
      <c r="C359" s="127" t="s">
        <v>17</v>
      </c>
      <c r="D359" s="128">
        <v>44166</v>
      </c>
      <c r="E359" s="129">
        <v>647000000</v>
      </c>
      <c r="F359" s="130"/>
      <c r="G359" s="131">
        <v>510660968.18000001</v>
      </c>
    </row>
    <row r="360" spans="1:9" ht="15" customHeight="1" x14ac:dyDescent="0.2">
      <c r="A360" s="50">
        <v>44195</v>
      </c>
      <c r="B360" s="51">
        <v>3863</v>
      </c>
      <c r="C360" s="56" t="s">
        <v>19</v>
      </c>
      <c r="D360" s="53">
        <v>44195</v>
      </c>
      <c r="E360" s="54">
        <v>54375</v>
      </c>
      <c r="F360" s="55"/>
      <c r="G360" s="54">
        <v>859212536.89999998</v>
      </c>
      <c r="H360" s="2" t="s">
        <v>98</v>
      </c>
    </row>
    <row r="361" spans="1:9" ht="15" customHeight="1" x14ac:dyDescent="0.25">
      <c r="A361" s="166">
        <v>44194</v>
      </c>
      <c r="B361" s="167">
        <v>3812</v>
      </c>
      <c r="C361" s="168" t="s">
        <v>79</v>
      </c>
      <c r="D361" s="169">
        <v>44194</v>
      </c>
      <c r="E361" s="170">
        <v>570000000</v>
      </c>
      <c r="F361" s="171"/>
      <c r="G361" s="172">
        <v>1673145702.27</v>
      </c>
      <c r="H361" s="173" t="s">
        <v>1182</v>
      </c>
      <c r="I361" s="174">
        <v>570000000</v>
      </c>
    </row>
    <row r="362" spans="1:9" ht="15" customHeight="1" x14ac:dyDescent="0.2">
      <c r="A362" s="50">
        <v>44195</v>
      </c>
      <c r="B362" s="51">
        <v>3865</v>
      </c>
      <c r="C362" s="56" t="s">
        <v>19</v>
      </c>
      <c r="D362" s="53">
        <v>44195</v>
      </c>
      <c r="E362" s="54">
        <v>134464.57999999999</v>
      </c>
      <c r="F362" s="55"/>
      <c r="G362" s="54">
        <v>805292238.99000001</v>
      </c>
      <c r="H362" s="2" t="s">
        <v>98</v>
      </c>
    </row>
    <row r="363" spans="1:9" s="175" customFormat="1" ht="15" customHeight="1" x14ac:dyDescent="0.25">
      <c r="A363" s="166">
        <v>44195</v>
      </c>
      <c r="B363" s="167">
        <v>3899</v>
      </c>
      <c r="C363" s="168" t="s">
        <v>17</v>
      </c>
      <c r="D363" s="169">
        <v>44195</v>
      </c>
      <c r="E363" s="170">
        <v>152000000</v>
      </c>
      <c r="F363" s="171"/>
      <c r="G363" s="172">
        <v>319945644.88</v>
      </c>
      <c r="H363" s="173" t="s">
        <v>1183</v>
      </c>
      <c r="I363" s="174">
        <v>152000000</v>
      </c>
    </row>
    <row r="364" spans="1:9" ht="15" customHeight="1" x14ac:dyDescent="0.2">
      <c r="A364" s="50">
        <v>44195</v>
      </c>
      <c r="B364" s="51">
        <v>3867</v>
      </c>
      <c r="C364" s="56" t="s">
        <v>19</v>
      </c>
      <c r="D364" s="53">
        <v>44195</v>
      </c>
      <c r="E364" s="54">
        <v>121683.33</v>
      </c>
      <c r="F364" s="55"/>
      <c r="G364" s="54">
        <v>756497222.33000004</v>
      </c>
      <c r="H364" s="2" t="s">
        <v>98</v>
      </c>
    </row>
    <row r="365" spans="1:9" s="88" customFormat="1" ht="15" customHeight="1" x14ac:dyDescent="0.2">
      <c r="A365" s="83">
        <v>44195</v>
      </c>
      <c r="B365" s="84">
        <v>3852</v>
      </c>
      <c r="C365" s="85" t="s">
        <v>59</v>
      </c>
      <c r="D365" s="86">
        <v>44195</v>
      </c>
      <c r="E365" s="107">
        <v>27393750</v>
      </c>
      <c r="F365" s="90"/>
      <c r="G365" s="87">
        <v>1041138280.66</v>
      </c>
      <c r="H365" s="88" t="s">
        <v>98</v>
      </c>
    </row>
    <row r="366" spans="1:9" ht="15" customHeight="1" x14ac:dyDescent="0.2">
      <c r="A366" s="50">
        <v>44195</v>
      </c>
      <c r="B366" s="51">
        <v>3869</v>
      </c>
      <c r="C366" s="56" t="s">
        <v>19</v>
      </c>
      <c r="D366" s="53">
        <v>44195</v>
      </c>
      <c r="E366" s="54">
        <v>3018.53</v>
      </c>
      <c r="F366" s="55"/>
      <c r="G366" s="54">
        <v>755286793.54999995</v>
      </c>
      <c r="H366" s="2" t="s">
        <v>98</v>
      </c>
    </row>
    <row r="367" spans="1:9" s="88" customFormat="1" ht="15" customHeight="1" x14ac:dyDescent="0.2">
      <c r="A367" s="83">
        <v>44194</v>
      </c>
      <c r="B367" s="84">
        <v>3831</v>
      </c>
      <c r="C367" s="85" t="s">
        <v>17</v>
      </c>
      <c r="D367" s="86">
        <v>44194</v>
      </c>
      <c r="E367" s="107">
        <v>28762500</v>
      </c>
      <c r="F367" s="90"/>
      <c r="G367" s="87">
        <v>698961170.58000004</v>
      </c>
      <c r="H367" s="88" t="s">
        <v>98</v>
      </c>
    </row>
    <row r="368" spans="1:9" ht="15" customHeight="1" x14ac:dyDescent="0.2">
      <c r="A368" s="50">
        <v>44195</v>
      </c>
      <c r="B368" s="51">
        <v>3871</v>
      </c>
      <c r="C368" s="56" t="s">
        <v>19</v>
      </c>
      <c r="D368" s="53">
        <v>44195</v>
      </c>
      <c r="E368" s="54">
        <v>3576.86</v>
      </c>
      <c r="F368" s="55"/>
      <c r="G368" s="54">
        <v>753852473.11000001</v>
      </c>
      <c r="H368" s="2" t="s">
        <v>98</v>
      </c>
    </row>
    <row r="369" spans="1:8" s="88" customFormat="1" ht="15" customHeight="1" x14ac:dyDescent="0.2">
      <c r="A369" s="83">
        <v>44195</v>
      </c>
      <c r="B369" s="84">
        <v>3838</v>
      </c>
      <c r="C369" s="85" t="s">
        <v>52</v>
      </c>
      <c r="D369" s="86">
        <v>44195</v>
      </c>
      <c r="E369" s="107">
        <v>28762500</v>
      </c>
      <c r="F369" s="90"/>
      <c r="G369" s="87">
        <v>1250309150.45</v>
      </c>
      <c r="H369" s="88" t="s">
        <v>98</v>
      </c>
    </row>
    <row r="370" spans="1:8" ht="15" customHeight="1" x14ac:dyDescent="0.2">
      <c r="A370" s="50">
        <v>44195</v>
      </c>
      <c r="B370" s="51">
        <v>3873</v>
      </c>
      <c r="C370" s="56" t="s">
        <v>19</v>
      </c>
      <c r="D370" s="53">
        <v>44195</v>
      </c>
      <c r="E370" s="54">
        <v>4418.53</v>
      </c>
      <c r="F370" s="55"/>
      <c r="G370" s="54">
        <v>752080644.34000003</v>
      </c>
      <c r="H370" s="2" t="s">
        <v>98</v>
      </c>
    </row>
    <row r="371" spans="1:8" s="88" customFormat="1" ht="15" customHeight="1" x14ac:dyDescent="0.2">
      <c r="A371" s="83">
        <v>44195</v>
      </c>
      <c r="B371" s="84">
        <v>3844</v>
      </c>
      <c r="C371" s="85" t="s">
        <v>55</v>
      </c>
      <c r="D371" s="86">
        <v>44195</v>
      </c>
      <c r="E371" s="107">
        <v>28762500</v>
      </c>
      <c r="F371" s="90"/>
      <c r="G371" s="87">
        <v>1162678119.2</v>
      </c>
      <c r="H371" s="88" t="s">
        <v>98</v>
      </c>
    </row>
    <row r="372" spans="1:8" ht="15" customHeight="1" x14ac:dyDescent="0.2">
      <c r="A372" s="50">
        <v>44195</v>
      </c>
      <c r="B372" s="51">
        <v>3875</v>
      </c>
      <c r="C372" s="56" t="s">
        <v>19</v>
      </c>
      <c r="D372" s="53">
        <v>44195</v>
      </c>
      <c r="E372" s="54">
        <v>2926.86</v>
      </c>
      <c r="F372" s="55"/>
      <c r="G372" s="54">
        <v>750906973.89999998</v>
      </c>
      <c r="H372" s="2" t="s">
        <v>98</v>
      </c>
    </row>
    <row r="373" spans="1:8" s="88" customFormat="1" ht="15" customHeight="1" x14ac:dyDescent="0.2">
      <c r="A373" s="83">
        <v>44195</v>
      </c>
      <c r="B373" s="84">
        <v>3840</v>
      </c>
      <c r="C373" s="85" t="s">
        <v>53</v>
      </c>
      <c r="D373" s="86">
        <v>44195</v>
      </c>
      <c r="E373" s="107">
        <v>29325000</v>
      </c>
      <c r="F373" s="90"/>
      <c r="G373" s="87">
        <v>1220912244.2</v>
      </c>
      <c r="H373" s="88" t="s">
        <v>98</v>
      </c>
    </row>
    <row r="374" spans="1:8" ht="15" customHeight="1" x14ac:dyDescent="0.2">
      <c r="A374" s="50">
        <v>44195</v>
      </c>
      <c r="B374" s="51">
        <v>3877</v>
      </c>
      <c r="C374" s="56" t="s">
        <v>19</v>
      </c>
      <c r="D374" s="53">
        <v>44195</v>
      </c>
      <c r="E374" s="54">
        <v>1722.69</v>
      </c>
      <c r="F374" s="55"/>
      <c r="G374" s="54">
        <v>750216174.28999996</v>
      </c>
      <c r="H374" s="2" t="s">
        <v>98</v>
      </c>
    </row>
    <row r="375" spans="1:8" s="88" customFormat="1" ht="15" customHeight="1" x14ac:dyDescent="0.2">
      <c r="A375" s="83">
        <v>44195</v>
      </c>
      <c r="B375" s="84">
        <v>3842</v>
      </c>
      <c r="C375" s="85" t="s">
        <v>54</v>
      </c>
      <c r="D375" s="86">
        <v>44195</v>
      </c>
      <c r="E375" s="107">
        <v>29325000</v>
      </c>
      <c r="F375" s="90"/>
      <c r="G375" s="87">
        <v>1191513931.7</v>
      </c>
      <c r="H375" s="88" t="s">
        <v>98</v>
      </c>
    </row>
    <row r="376" spans="1:8" ht="15" customHeight="1" x14ac:dyDescent="0.2">
      <c r="A376" s="50">
        <v>44195</v>
      </c>
      <c r="B376" s="51">
        <v>3879</v>
      </c>
      <c r="C376" s="56" t="s">
        <v>19</v>
      </c>
      <c r="D376" s="53">
        <v>44195</v>
      </c>
      <c r="E376" s="54">
        <v>3101.86</v>
      </c>
      <c r="F376" s="55"/>
      <c r="G376" s="54">
        <v>748972328.85000002</v>
      </c>
      <c r="H376" s="2" t="s">
        <v>98</v>
      </c>
    </row>
    <row r="377" spans="1:8" s="88" customFormat="1" ht="15" customHeight="1" x14ac:dyDescent="0.2">
      <c r="A377" s="83">
        <v>44194</v>
      </c>
      <c r="B377" s="84">
        <v>3830</v>
      </c>
      <c r="C377" s="85" t="s">
        <v>17</v>
      </c>
      <c r="D377" s="86">
        <v>44194</v>
      </c>
      <c r="E377" s="107">
        <v>31412500</v>
      </c>
      <c r="F377" s="90"/>
      <c r="G377" s="87">
        <v>727723670.58000004</v>
      </c>
      <c r="H377" s="88" t="s">
        <v>98</v>
      </c>
    </row>
    <row r="378" spans="1:8" ht="15" customHeight="1" x14ac:dyDescent="0.2">
      <c r="A378" s="50">
        <v>44195</v>
      </c>
      <c r="B378" s="51">
        <v>3881</v>
      </c>
      <c r="C378" s="56" t="s">
        <v>19</v>
      </c>
      <c r="D378" s="53">
        <v>44195</v>
      </c>
      <c r="E378" s="54">
        <v>2997.69</v>
      </c>
      <c r="F378" s="55"/>
      <c r="G378" s="54">
        <v>747770254.24000001</v>
      </c>
      <c r="H378" s="2" t="s">
        <v>98</v>
      </c>
    </row>
    <row r="379" spans="1:8" s="88" customFormat="1" ht="15" customHeight="1" x14ac:dyDescent="0.2">
      <c r="A379" s="83">
        <v>44195</v>
      </c>
      <c r="B379" s="84">
        <v>3854</v>
      </c>
      <c r="C379" s="85" t="s">
        <v>81</v>
      </c>
      <c r="D379" s="86">
        <v>44195</v>
      </c>
      <c r="E379" s="107">
        <v>33187500</v>
      </c>
      <c r="F379" s="90"/>
      <c r="G379" s="87">
        <v>1007882296.28</v>
      </c>
      <c r="H379" s="88" t="s">
        <v>98</v>
      </c>
    </row>
    <row r="380" spans="1:8" ht="15" customHeight="1" x14ac:dyDescent="0.2">
      <c r="A380" s="57">
        <v>44195</v>
      </c>
      <c r="B380" s="58">
        <v>3883</v>
      </c>
      <c r="C380" s="59" t="s">
        <v>19</v>
      </c>
      <c r="D380" s="60">
        <v>44195</v>
      </c>
      <c r="E380" s="61">
        <v>3364.36</v>
      </c>
      <c r="F380" s="62"/>
      <c r="G380" s="61">
        <v>746421146.29999995</v>
      </c>
      <c r="H380" s="2" t="s">
        <v>98</v>
      </c>
    </row>
    <row r="381" spans="1:8" s="88" customFormat="1" ht="15" customHeight="1" x14ac:dyDescent="0.2">
      <c r="A381" s="83">
        <v>44195</v>
      </c>
      <c r="B381" s="84">
        <v>3856</v>
      </c>
      <c r="C381" s="85" t="s">
        <v>61</v>
      </c>
      <c r="D381" s="86">
        <v>44195</v>
      </c>
      <c r="E381" s="107">
        <v>38981250</v>
      </c>
      <c r="F381" s="90"/>
      <c r="G381" s="87">
        <v>968818077.52999997</v>
      </c>
      <c r="H381" s="88" t="s">
        <v>98</v>
      </c>
    </row>
    <row r="382" spans="1:8" ht="15" customHeight="1" x14ac:dyDescent="0.2">
      <c r="A382" s="50">
        <v>44195</v>
      </c>
      <c r="B382" s="51">
        <v>3885</v>
      </c>
      <c r="C382" s="52" t="s">
        <v>19</v>
      </c>
      <c r="D382" s="53">
        <v>44195</v>
      </c>
      <c r="E382" s="54">
        <v>3576.86</v>
      </c>
      <c r="F382" s="55"/>
      <c r="G382" s="54">
        <v>744986825.86000001</v>
      </c>
      <c r="H382" s="2" t="s">
        <v>98</v>
      </c>
    </row>
    <row r="383" spans="1:8" s="88" customFormat="1" ht="15" customHeight="1" x14ac:dyDescent="0.2">
      <c r="A383" s="83">
        <v>44195</v>
      </c>
      <c r="B383" s="84">
        <v>3858</v>
      </c>
      <c r="C383" s="85" t="s">
        <v>63</v>
      </c>
      <c r="D383" s="86">
        <v>44195</v>
      </c>
      <c r="E383" s="107">
        <v>42785000</v>
      </c>
      <c r="F383" s="90"/>
      <c r="G383" s="87">
        <v>925935624.39999998</v>
      </c>
      <c r="H383" s="88" t="s">
        <v>98</v>
      </c>
    </row>
    <row r="384" spans="1:8" ht="15" customHeight="1" x14ac:dyDescent="0.2">
      <c r="A384" s="50">
        <v>44195</v>
      </c>
      <c r="B384" s="51">
        <v>3887</v>
      </c>
      <c r="C384" s="52" t="s">
        <v>19</v>
      </c>
      <c r="D384" s="53">
        <v>44195</v>
      </c>
      <c r="E384" s="54">
        <v>3289.36</v>
      </c>
      <c r="F384" s="55"/>
      <c r="G384" s="54">
        <v>743667792.91999996</v>
      </c>
      <c r="H384" s="2" t="s">
        <v>98</v>
      </c>
    </row>
    <row r="385" spans="1:9" s="88" customFormat="1" ht="15" customHeight="1" x14ac:dyDescent="0.2">
      <c r="A385" s="83">
        <v>44194</v>
      </c>
      <c r="B385" s="84">
        <v>3833</v>
      </c>
      <c r="C385" s="85" t="s">
        <v>17</v>
      </c>
      <c r="D385" s="86">
        <v>44194</v>
      </c>
      <c r="E385" s="107">
        <v>44700000</v>
      </c>
      <c r="F385" s="90"/>
      <c r="G385" s="87">
        <v>653661170.58000004</v>
      </c>
      <c r="H385" s="88" t="s">
        <v>98</v>
      </c>
    </row>
    <row r="386" spans="1:9" ht="15" customHeight="1" x14ac:dyDescent="0.2">
      <c r="A386" s="50">
        <v>44195</v>
      </c>
      <c r="B386" s="51">
        <v>3889</v>
      </c>
      <c r="C386" s="52" t="s">
        <v>19</v>
      </c>
      <c r="D386" s="53">
        <v>44195</v>
      </c>
      <c r="E386" s="54">
        <v>3789.36</v>
      </c>
      <c r="F386" s="55"/>
      <c r="G386" s="54">
        <v>742148259.98000002</v>
      </c>
      <c r="H386" s="2" t="s">
        <v>98</v>
      </c>
    </row>
    <row r="387" spans="1:9" s="88" customFormat="1" ht="15" customHeight="1" x14ac:dyDescent="0.2">
      <c r="A387" s="83">
        <v>44195</v>
      </c>
      <c r="B387" s="84">
        <v>3860</v>
      </c>
      <c r="C387" s="85" t="s">
        <v>64</v>
      </c>
      <c r="D387" s="86">
        <v>44195</v>
      </c>
      <c r="E387" s="107">
        <v>44700000</v>
      </c>
      <c r="F387" s="90"/>
      <c r="G387" s="87">
        <v>881128661.89999998</v>
      </c>
      <c r="H387" s="88" t="s">
        <v>98</v>
      </c>
    </row>
    <row r="388" spans="1:9" ht="15" customHeight="1" x14ac:dyDescent="0.2">
      <c r="A388" s="50">
        <v>44195</v>
      </c>
      <c r="B388" s="51">
        <v>3891</v>
      </c>
      <c r="C388" s="52" t="s">
        <v>19</v>
      </c>
      <c r="D388" s="53">
        <v>44195</v>
      </c>
      <c r="E388" s="54">
        <v>4001.86</v>
      </c>
      <c r="F388" s="55"/>
      <c r="G388" s="54">
        <v>740543514.53999996</v>
      </c>
      <c r="H388" s="2" t="s">
        <v>98</v>
      </c>
    </row>
    <row r="389" spans="1:9" s="88" customFormat="1" ht="15" customHeight="1" x14ac:dyDescent="0.2">
      <c r="A389" s="83">
        <v>44195</v>
      </c>
      <c r="B389" s="84">
        <v>3866</v>
      </c>
      <c r="C389" s="85" t="s">
        <v>67</v>
      </c>
      <c r="D389" s="86">
        <v>44195</v>
      </c>
      <c r="E389" s="107">
        <v>48673333.329999998</v>
      </c>
      <c r="F389" s="90"/>
      <c r="G389" s="87">
        <v>756618905.65999997</v>
      </c>
      <c r="H389" s="88" t="s">
        <v>98</v>
      </c>
    </row>
    <row r="390" spans="1:9" ht="15" customHeight="1" x14ac:dyDescent="0.2">
      <c r="A390" s="50">
        <v>44195</v>
      </c>
      <c r="B390" s="51">
        <v>3893</v>
      </c>
      <c r="C390" s="52" t="s">
        <v>19</v>
      </c>
      <c r="D390" s="53">
        <v>44195</v>
      </c>
      <c r="E390" s="54">
        <v>3364.36</v>
      </c>
      <c r="F390" s="55"/>
      <c r="G390" s="54">
        <v>739194406.60000002</v>
      </c>
      <c r="H390" s="2" t="s">
        <v>98</v>
      </c>
    </row>
    <row r="391" spans="1:9" s="88" customFormat="1" ht="15" customHeight="1" x14ac:dyDescent="0.2">
      <c r="A391" s="83">
        <v>44195</v>
      </c>
      <c r="B391" s="84">
        <v>3848</v>
      </c>
      <c r="C391" s="85" t="s">
        <v>57</v>
      </c>
      <c r="D391" s="86">
        <v>44195</v>
      </c>
      <c r="E391" s="107">
        <v>53625000</v>
      </c>
      <c r="F391" s="90"/>
      <c r="G391" s="87">
        <v>1087563218.1600001</v>
      </c>
      <c r="H391" s="88" t="s">
        <v>98</v>
      </c>
    </row>
    <row r="392" spans="1:9" ht="15" customHeight="1" x14ac:dyDescent="0.2">
      <c r="A392" s="50">
        <v>44195</v>
      </c>
      <c r="B392" s="51">
        <v>3895</v>
      </c>
      <c r="C392" s="52" t="s">
        <v>19</v>
      </c>
      <c r="D392" s="53">
        <v>44195</v>
      </c>
      <c r="E392" s="54">
        <v>2106.0300000000002</v>
      </c>
      <c r="F392" s="55"/>
      <c r="G392" s="54">
        <v>738349890.32000005</v>
      </c>
    </row>
    <row r="393" spans="1:9" s="88" customFormat="1" ht="15" customHeight="1" x14ac:dyDescent="0.2">
      <c r="A393" s="83">
        <v>44195</v>
      </c>
      <c r="B393" s="84">
        <v>3864</v>
      </c>
      <c r="C393" s="85" t="s">
        <v>66</v>
      </c>
      <c r="D393" s="86">
        <v>44195</v>
      </c>
      <c r="E393" s="107">
        <v>53785833.329999998</v>
      </c>
      <c r="F393" s="90"/>
      <c r="G393" s="87">
        <v>805426703.57000005</v>
      </c>
      <c r="H393" s="88" t="s">
        <v>98</v>
      </c>
    </row>
    <row r="394" spans="1:9" ht="15" customHeight="1" x14ac:dyDescent="0.2">
      <c r="A394" s="50">
        <v>44195</v>
      </c>
      <c r="B394" s="51">
        <v>3897</v>
      </c>
      <c r="C394" s="52" t="s">
        <v>19</v>
      </c>
      <c r="D394" s="53">
        <v>44195</v>
      </c>
      <c r="E394" s="54">
        <v>3501.86</v>
      </c>
      <c r="F394" s="55"/>
      <c r="G394" s="54">
        <v>736945644.88</v>
      </c>
    </row>
    <row r="395" spans="1:9" s="132" customFormat="1" ht="15" customHeight="1" x14ac:dyDescent="0.2">
      <c r="A395" s="125">
        <v>44168</v>
      </c>
      <c r="B395" s="126">
        <v>3548</v>
      </c>
      <c r="C395" s="127" t="s">
        <v>30</v>
      </c>
      <c r="D395" s="128">
        <v>44168</v>
      </c>
      <c r="E395" s="130"/>
      <c r="F395" s="131">
        <v>250538393.71000001</v>
      </c>
      <c r="G395" s="131">
        <v>786203409.19000006</v>
      </c>
    </row>
    <row r="396" spans="1:9" ht="15" customHeight="1" x14ac:dyDescent="0.25">
      <c r="A396" s="166">
        <v>44195</v>
      </c>
      <c r="B396" s="167">
        <v>3898</v>
      </c>
      <c r="C396" s="168" t="s">
        <v>17</v>
      </c>
      <c r="D396" s="169">
        <v>44195</v>
      </c>
      <c r="E396" s="170">
        <v>265000000</v>
      </c>
      <c r="F396" s="171"/>
      <c r="G396" s="172">
        <v>471945644.88</v>
      </c>
      <c r="H396" s="173" t="s">
        <v>1184</v>
      </c>
      <c r="I396" s="174">
        <v>265000000</v>
      </c>
    </row>
    <row r="397" spans="1:9" ht="15" customHeight="1" x14ac:dyDescent="0.2">
      <c r="A397" s="37">
        <v>44196</v>
      </c>
      <c r="B397" s="38">
        <v>3900</v>
      </c>
      <c r="C397" s="39" t="s">
        <v>15</v>
      </c>
      <c r="D397" s="40">
        <v>44196</v>
      </c>
      <c r="E397" s="41"/>
      <c r="F397" s="42">
        <v>8675024.9900000002</v>
      </c>
      <c r="G397" s="42">
        <v>328620669.87</v>
      </c>
    </row>
    <row r="398" spans="1:9" ht="15" customHeight="1" x14ac:dyDescent="0.2">
      <c r="A398" s="37">
        <v>44196</v>
      </c>
      <c r="B398" s="38">
        <v>3901</v>
      </c>
      <c r="C398" s="39" t="s">
        <v>16</v>
      </c>
      <c r="D398" s="40">
        <v>44196</v>
      </c>
      <c r="E398" s="41"/>
      <c r="F398" s="42">
        <v>1214634926.8499999</v>
      </c>
      <c r="G398" s="42">
        <v>1543255596.72</v>
      </c>
    </row>
    <row r="399" spans="1:9" s="175" customFormat="1" ht="15" customHeight="1" x14ac:dyDescent="0.25">
      <c r="A399" s="166">
        <v>44196</v>
      </c>
      <c r="B399" s="167">
        <v>3902</v>
      </c>
      <c r="C399" s="168" t="s">
        <v>17</v>
      </c>
      <c r="D399" s="169">
        <v>44196</v>
      </c>
      <c r="E399" s="170">
        <v>43663481.530000001</v>
      </c>
      <c r="F399" s="171"/>
      <c r="G399" s="172">
        <v>1499592115.1900001</v>
      </c>
      <c r="H399" s="173" t="s">
        <v>1185</v>
      </c>
      <c r="I399" s="174">
        <v>43663481.530000001</v>
      </c>
    </row>
    <row r="400" spans="1:9" ht="15" customHeight="1" x14ac:dyDescent="0.2">
      <c r="A400" s="50">
        <v>44196</v>
      </c>
      <c r="B400" s="51">
        <v>3903</v>
      </c>
      <c r="C400" s="52" t="s">
        <v>82</v>
      </c>
      <c r="D400" s="53">
        <v>44196</v>
      </c>
      <c r="E400" s="63">
        <v>833</v>
      </c>
      <c r="F400" s="55"/>
      <c r="G400" s="54">
        <v>1499591282.1900001</v>
      </c>
    </row>
    <row r="401" spans="1:8" ht="15" customHeight="1" x14ac:dyDescent="0.2">
      <c r="A401" s="50">
        <v>44196</v>
      </c>
      <c r="B401" s="51">
        <v>3904</v>
      </c>
      <c r="C401" s="52" t="s">
        <v>83</v>
      </c>
      <c r="D401" s="53">
        <v>44196</v>
      </c>
      <c r="E401" s="54">
        <v>18452</v>
      </c>
      <c r="F401" s="55"/>
      <c r="G401" s="54">
        <v>1499572830.1900001</v>
      </c>
    </row>
    <row r="404" spans="1:8" x14ac:dyDescent="0.2">
      <c r="E404" s="1">
        <f>-SUBTOTAL(9,E13:E403)</f>
        <v>-22102923456.850002</v>
      </c>
      <c r="F404" s="1">
        <f>SUBTOTAL(9,F14:F403)</f>
        <v>23056469815.269997</v>
      </c>
    </row>
    <row r="406" spans="1:8" x14ac:dyDescent="0.2">
      <c r="F406" s="3">
        <f>+E404+F404</f>
        <v>953546358.41999435</v>
      </c>
    </row>
    <row r="407" spans="1:8" x14ac:dyDescent="0.2">
      <c r="F407" s="3"/>
    </row>
    <row r="410" spans="1:8" x14ac:dyDescent="0.2">
      <c r="H410" s="152"/>
    </row>
  </sheetData>
  <autoFilter ref="A14:K401" xr:uid="{00000000-0009-0000-0000-000000000000}">
    <sortState ref="A24:K401">
      <sortCondition ref="A16:A403"/>
    </sortState>
  </autoFilter>
  <pageMargins left="0.11811023622047244" right="7.874015748031496E-2" top="0.31496062992125984" bottom="0.15748031496062992" header="0" footer="0"/>
  <pageSetup scale="54" fitToHeight="0"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I96"/>
  <sheetViews>
    <sheetView tabSelected="1" zoomScaleNormal="100" workbookViewId="0">
      <selection sqref="A1:XFD1048576"/>
    </sheetView>
  </sheetViews>
  <sheetFormatPr baseColWidth="10" defaultRowHeight="12.75" x14ac:dyDescent="0.2"/>
  <cols>
    <col min="1" max="1" width="15.33203125" style="11" bestFit="1" customWidth="1"/>
    <col min="2" max="2" width="12" style="11" customWidth="1"/>
    <col min="3" max="3" width="17.83203125" style="11" customWidth="1"/>
    <col min="4" max="4" width="77.6640625" style="11" bestFit="1" customWidth="1"/>
    <col min="5" max="5" width="23.6640625" style="13" customWidth="1"/>
    <col min="6" max="6" width="19" style="13" customWidth="1"/>
    <col min="7" max="7" width="21.33203125" style="10" bestFit="1" customWidth="1"/>
    <col min="8" max="8" width="12.1640625" style="10" bestFit="1" customWidth="1"/>
    <col min="9" max="9" width="57.83203125" style="10" bestFit="1" customWidth="1"/>
    <col min="10" max="16384" width="12" style="11"/>
  </cols>
  <sheetData>
    <row r="1" spans="1:9" ht="15" x14ac:dyDescent="0.25">
      <c r="A1" s="8" t="s">
        <v>84</v>
      </c>
      <c r="B1" s="8" t="s">
        <v>85</v>
      </c>
      <c r="C1" s="8" t="s">
        <v>86</v>
      </c>
      <c r="D1" s="8" t="s">
        <v>87</v>
      </c>
      <c r="E1" s="206" t="s">
        <v>88</v>
      </c>
      <c r="F1" s="206" t="s">
        <v>89</v>
      </c>
      <c r="G1" s="10" t="s">
        <v>90</v>
      </c>
      <c r="H1" s="10" t="s">
        <v>91</v>
      </c>
      <c r="I1" s="10" t="s">
        <v>92</v>
      </c>
    </row>
    <row r="2" spans="1:9" ht="14.25" customHeight="1" x14ac:dyDescent="0.2">
      <c r="A2" s="12">
        <v>44196</v>
      </c>
      <c r="B2" s="10" t="s">
        <v>1159</v>
      </c>
      <c r="C2" s="11">
        <v>1133001</v>
      </c>
      <c r="D2" s="11" t="s">
        <v>1163</v>
      </c>
      <c r="E2" s="13">
        <v>45000000</v>
      </c>
      <c r="G2" s="10">
        <v>3601</v>
      </c>
      <c r="I2" s="10" t="s">
        <v>1187</v>
      </c>
    </row>
    <row r="3" spans="1:9" x14ac:dyDescent="0.2">
      <c r="A3" s="12">
        <v>44196</v>
      </c>
      <c r="B3" s="10" t="s">
        <v>1159</v>
      </c>
      <c r="C3" s="11">
        <v>1133001</v>
      </c>
      <c r="D3" s="11" t="s">
        <v>1173</v>
      </c>
      <c r="E3" s="15">
        <v>30000000</v>
      </c>
      <c r="G3" s="10">
        <v>3803</v>
      </c>
    </row>
    <row r="4" spans="1:9" s="10" customFormat="1" x14ac:dyDescent="0.2">
      <c r="A4" s="12">
        <v>44196</v>
      </c>
      <c r="B4" s="10" t="s">
        <v>1159</v>
      </c>
      <c r="C4" s="11">
        <v>1133001</v>
      </c>
      <c r="D4" s="11" t="s">
        <v>1176</v>
      </c>
      <c r="E4" s="13">
        <v>222600000</v>
      </c>
      <c r="F4" s="15"/>
      <c r="G4" s="10">
        <v>3797</v>
      </c>
    </row>
    <row r="5" spans="1:9" s="10" customFormat="1" x14ac:dyDescent="0.2">
      <c r="A5" s="12">
        <v>44196</v>
      </c>
      <c r="B5" s="10" t="s">
        <v>1159</v>
      </c>
      <c r="C5" s="11">
        <v>1133001</v>
      </c>
      <c r="D5" s="11" t="s">
        <v>1178</v>
      </c>
      <c r="E5" s="13">
        <v>275000000</v>
      </c>
      <c r="F5" s="13"/>
      <c r="G5" s="10">
        <v>3802</v>
      </c>
    </row>
    <row r="6" spans="1:9" s="10" customFormat="1" x14ac:dyDescent="0.2">
      <c r="A6" s="12">
        <v>44196</v>
      </c>
      <c r="B6" s="10" t="s">
        <v>1159</v>
      </c>
      <c r="C6" s="11">
        <v>1133001</v>
      </c>
      <c r="D6" s="11" t="s">
        <v>1179</v>
      </c>
      <c r="E6" s="15">
        <v>400000000</v>
      </c>
      <c r="F6" s="13"/>
      <c r="G6" s="10">
        <v>3798</v>
      </c>
    </row>
    <row r="7" spans="1:9" x14ac:dyDescent="0.2">
      <c r="A7" s="12">
        <v>44196</v>
      </c>
      <c r="B7" s="10" t="s">
        <v>1159</v>
      </c>
      <c r="C7" s="11">
        <v>1133001</v>
      </c>
      <c r="D7" s="11" t="s">
        <v>1176</v>
      </c>
      <c r="E7" s="13">
        <v>93000000</v>
      </c>
      <c r="G7" s="10">
        <v>3834</v>
      </c>
    </row>
    <row r="8" spans="1:9" x14ac:dyDescent="0.2">
      <c r="A8" s="12">
        <v>44196</v>
      </c>
      <c r="B8" s="10" t="s">
        <v>1159</v>
      </c>
      <c r="C8" s="11">
        <v>1133001</v>
      </c>
      <c r="D8" s="11" t="s">
        <v>1182</v>
      </c>
      <c r="E8" s="13">
        <v>570000000</v>
      </c>
      <c r="G8" s="10">
        <v>3812</v>
      </c>
    </row>
    <row r="9" spans="1:9" x14ac:dyDescent="0.2">
      <c r="A9" s="12">
        <v>44196</v>
      </c>
      <c r="B9" s="10" t="s">
        <v>1159</v>
      </c>
      <c r="C9" s="11">
        <v>1133001</v>
      </c>
      <c r="D9" s="11" t="s">
        <v>1184</v>
      </c>
      <c r="E9" s="13">
        <v>265000000</v>
      </c>
      <c r="G9" s="10">
        <v>3898</v>
      </c>
    </row>
    <row r="10" spans="1:9" x14ac:dyDescent="0.2">
      <c r="A10" s="12">
        <v>44196</v>
      </c>
      <c r="B10" s="10" t="s">
        <v>1159</v>
      </c>
      <c r="C10" s="165">
        <v>1112001</v>
      </c>
      <c r="D10" s="11" t="s">
        <v>17</v>
      </c>
      <c r="F10" s="13">
        <v>45000000</v>
      </c>
      <c r="G10" s="10">
        <v>3601</v>
      </c>
      <c r="H10" s="10" t="s">
        <v>116</v>
      </c>
    </row>
    <row r="11" spans="1:9" x14ac:dyDescent="0.2">
      <c r="A11" s="12">
        <v>44196</v>
      </c>
      <c r="B11" s="10" t="s">
        <v>1159</v>
      </c>
      <c r="C11" s="165">
        <v>1112001</v>
      </c>
      <c r="D11" s="11" t="s">
        <v>17</v>
      </c>
      <c r="F11" s="13">
        <v>30000000</v>
      </c>
      <c r="G11" s="10">
        <v>3803</v>
      </c>
      <c r="H11" s="10" t="s">
        <v>116</v>
      </c>
    </row>
    <row r="12" spans="1:9" x14ac:dyDescent="0.2">
      <c r="A12" s="12">
        <v>44196</v>
      </c>
      <c r="B12" s="10" t="s">
        <v>1159</v>
      </c>
      <c r="C12" s="165">
        <v>1112001</v>
      </c>
      <c r="D12" s="11" t="s">
        <v>17</v>
      </c>
      <c r="F12" s="13">
        <v>222600000</v>
      </c>
      <c r="G12" s="10">
        <v>3797</v>
      </c>
      <c r="H12" s="10" t="s">
        <v>116</v>
      </c>
    </row>
    <row r="13" spans="1:9" x14ac:dyDescent="0.2">
      <c r="A13" s="12">
        <v>44196</v>
      </c>
      <c r="B13" s="10" t="s">
        <v>1159</v>
      </c>
      <c r="C13" s="165">
        <v>1112001</v>
      </c>
      <c r="D13" s="11" t="s">
        <v>17</v>
      </c>
      <c r="F13" s="13">
        <v>275000000</v>
      </c>
      <c r="G13" s="10">
        <v>3802</v>
      </c>
      <c r="H13" s="10" t="s">
        <v>116</v>
      </c>
    </row>
    <row r="14" spans="1:9" x14ac:dyDescent="0.2">
      <c r="A14" s="12">
        <v>44196</v>
      </c>
      <c r="B14" s="10" t="s">
        <v>1159</v>
      </c>
      <c r="C14" s="165">
        <v>1112001</v>
      </c>
      <c r="D14" s="11" t="s">
        <v>17</v>
      </c>
      <c r="F14" s="13">
        <v>400000000</v>
      </c>
      <c r="G14" s="10">
        <v>3798</v>
      </c>
      <c r="H14" s="10" t="s">
        <v>116</v>
      </c>
    </row>
    <row r="15" spans="1:9" ht="12.75" customHeight="1" x14ac:dyDescent="0.2">
      <c r="A15" s="12">
        <v>44196</v>
      </c>
      <c r="B15" s="10" t="s">
        <v>1159</v>
      </c>
      <c r="C15" s="165">
        <v>1112001</v>
      </c>
      <c r="D15" s="11" t="s">
        <v>17</v>
      </c>
      <c r="F15" s="13">
        <v>93000000</v>
      </c>
      <c r="G15" s="10">
        <v>3834</v>
      </c>
      <c r="H15" s="10" t="s">
        <v>116</v>
      </c>
    </row>
    <row r="16" spans="1:9" x14ac:dyDescent="0.2">
      <c r="A16" s="12">
        <v>44196</v>
      </c>
      <c r="B16" s="10" t="s">
        <v>1159</v>
      </c>
      <c r="C16" s="165">
        <v>1112001</v>
      </c>
      <c r="D16" s="11" t="s">
        <v>79</v>
      </c>
      <c r="E16" s="15"/>
      <c r="F16" s="13">
        <v>570000000</v>
      </c>
      <c r="G16" s="10">
        <v>3812</v>
      </c>
      <c r="H16" s="10" t="s">
        <v>116</v>
      </c>
    </row>
    <row r="17" spans="1:8" s="11" customFormat="1" x14ac:dyDescent="0.2">
      <c r="A17" s="12">
        <v>44196</v>
      </c>
      <c r="B17" s="10" t="s">
        <v>1159</v>
      </c>
      <c r="C17" s="165">
        <v>1112001</v>
      </c>
      <c r="D17" s="11" t="s">
        <v>17</v>
      </c>
      <c r="E17" s="13"/>
      <c r="F17" s="13">
        <v>265000000</v>
      </c>
      <c r="G17" s="10">
        <v>3898</v>
      </c>
      <c r="H17" s="10" t="s">
        <v>116</v>
      </c>
    </row>
    <row r="18" spans="1:8" s="11" customFormat="1" ht="15" x14ac:dyDescent="0.2">
      <c r="A18" s="12">
        <v>44196</v>
      </c>
      <c r="B18" s="10" t="s">
        <v>1159</v>
      </c>
      <c r="C18" s="71" t="s">
        <v>163</v>
      </c>
      <c r="D18" s="11" t="s">
        <v>1160</v>
      </c>
      <c r="E18" s="207">
        <v>882829429.87</v>
      </c>
      <c r="F18" s="13"/>
      <c r="G18" s="215">
        <v>3574</v>
      </c>
      <c r="H18" s="10" t="s">
        <v>1190</v>
      </c>
    </row>
    <row r="19" spans="1:8" s="11" customFormat="1" ht="15" x14ac:dyDescent="0.2">
      <c r="A19" s="12">
        <v>44196</v>
      </c>
      <c r="B19" s="10" t="s">
        <v>1159</v>
      </c>
      <c r="C19" s="71" t="s">
        <v>163</v>
      </c>
      <c r="D19" s="11" t="s">
        <v>1162</v>
      </c>
      <c r="E19" s="207">
        <v>200000000</v>
      </c>
      <c r="F19" s="13"/>
      <c r="G19" s="215">
        <v>3595</v>
      </c>
      <c r="H19" s="10" t="s">
        <v>1190</v>
      </c>
    </row>
    <row r="20" spans="1:8" s="11" customFormat="1" ht="15" x14ac:dyDescent="0.2">
      <c r="A20" s="12">
        <v>44196</v>
      </c>
      <c r="B20" s="10" t="s">
        <v>1159</v>
      </c>
      <c r="C20" s="71" t="s">
        <v>163</v>
      </c>
      <c r="D20" s="11" t="s">
        <v>1164</v>
      </c>
      <c r="E20" s="207">
        <v>425262080.57999998</v>
      </c>
      <c r="F20" s="13"/>
      <c r="G20" s="215">
        <v>3604</v>
      </c>
      <c r="H20" s="10" t="s">
        <v>1190</v>
      </c>
    </row>
    <row r="21" spans="1:8" s="11" customFormat="1" ht="15" x14ac:dyDescent="0.2">
      <c r="A21" s="12">
        <v>44196</v>
      </c>
      <c r="B21" s="10" t="s">
        <v>1159</v>
      </c>
      <c r="C21" s="71" t="s">
        <v>163</v>
      </c>
      <c r="D21" s="11" t="s">
        <v>1167</v>
      </c>
      <c r="E21" s="207">
        <v>328903789.36000001</v>
      </c>
      <c r="F21" s="13"/>
      <c r="G21" s="215">
        <v>3726</v>
      </c>
      <c r="H21" s="10" t="s">
        <v>1190</v>
      </c>
    </row>
    <row r="22" spans="1:8" s="11" customFormat="1" ht="15" x14ac:dyDescent="0.2">
      <c r="A22" s="12">
        <v>44196</v>
      </c>
      <c r="B22" s="10" t="s">
        <v>1159</v>
      </c>
      <c r="C22" s="71" t="s">
        <v>163</v>
      </c>
      <c r="D22" s="11" t="s">
        <v>1168</v>
      </c>
      <c r="E22" s="207">
        <v>315000000</v>
      </c>
      <c r="F22" s="13"/>
      <c r="G22" s="215">
        <v>3731</v>
      </c>
      <c r="H22" s="10" t="s">
        <v>1190</v>
      </c>
    </row>
    <row r="23" spans="1:8" s="11" customFormat="1" ht="15" x14ac:dyDescent="0.2">
      <c r="A23" s="12">
        <v>44196</v>
      </c>
      <c r="B23" s="10" t="s">
        <v>1159</v>
      </c>
      <c r="C23" s="71" t="s">
        <v>163</v>
      </c>
      <c r="D23" s="11" t="s">
        <v>1171</v>
      </c>
      <c r="E23" s="207">
        <v>545136857.46000004</v>
      </c>
      <c r="F23" s="19"/>
      <c r="G23" s="215">
        <v>3746</v>
      </c>
      <c r="H23" s="10" t="s">
        <v>1190</v>
      </c>
    </row>
    <row r="24" spans="1:8" s="11" customFormat="1" ht="15" x14ac:dyDescent="0.2">
      <c r="A24" s="12">
        <v>44196</v>
      </c>
      <c r="B24" s="10" t="s">
        <v>1159</v>
      </c>
      <c r="C24" s="71" t="s">
        <v>163</v>
      </c>
      <c r="D24" s="11" t="s">
        <v>1172</v>
      </c>
      <c r="E24" s="207">
        <v>506360732.19999999</v>
      </c>
      <c r="F24" s="19"/>
      <c r="G24" s="215">
        <v>3772</v>
      </c>
      <c r="H24" s="10" t="s">
        <v>1190</v>
      </c>
    </row>
    <row r="25" spans="1:8" s="11" customFormat="1" ht="15" x14ac:dyDescent="0.2">
      <c r="A25" s="12">
        <v>44196</v>
      </c>
      <c r="B25" s="10" t="s">
        <v>1159</v>
      </c>
      <c r="C25" s="71" t="s">
        <v>163</v>
      </c>
      <c r="D25" s="11" t="s">
        <v>1175</v>
      </c>
      <c r="E25" s="207">
        <v>79775747.590000004</v>
      </c>
      <c r="F25" s="16"/>
      <c r="G25" s="215">
        <v>3799</v>
      </c>
      <c r="H25" s="10" t="s">
        <v>1190</v>
      </c>
    </row>
    <row r="26" spans="1:8" s="11" customFormat="1" ht="12.75" customHeight="1" x14ac:dyDescent="0.25">
      <c r="A26" s="12">
        <v>44196</v>
      </c>
      <c r="B26" s="10" t="s">
        <v>1159</v>
      </c>
      <c r="C26" s="71" t="s">
        <v>163</v>
      </c>
      <c r="D26" s="18" t="s">
        <v>1177</v>
      </c>
      <c r="E26" s="207">
        <v>227000000</v>
      </c>
      <c r="F26" s="13"/>
      <c r="G26" s="215">
        <v>3791</v>
      </c>
      <c r="H26" s="10" t="s">
        <v>1190</v>
      </c>
    </row>
    <row r="27" spans="1:8" s="11" customFormat="1" ht="15" x14ac:dyDescent="0.2">
      <c r="A27" s="12">
        <v>44196</v>
      </c>
      <c r="B27" s="10" t="s">
        <v>1159</v>
      </c>
      <c r="C27" s="71" t="s">
        <v>163</v>
      </c>
      <c r="D27" s="11" t="s">
        <v>1181</v>
      </c>
      <c r="E27" s="207">
        <v>135676122.56</v>
      </c>
      <c r="F27" s="13"/>
      <c r="G27" s="215">
        <v>3808</v>
      </c>
      <c r="H27" s="10" t="s">
        <v>1190</v>
      </c>
    </row>
    <row r="28" spans="1:8" s="11" customFormat="1" ht="15" x14ac:dyDescent="0.2">
      <c r="A28" s="12">
        <v>44196</v>
      </c>
      <c r="B28" s="10" t="s">
        <v>1159</v>
      </c>
      <c r="C28" s="71" t="s">
        <v>163</v>
      </c>
      <c r="D28" s="11" t="s">
        <v>1183</v>
      </c>
      <c r="E28" s="207">
        <v>152000000</v>
      </c>
      <c r="F28" s="13"/>
      <c r="G28" s="215">
        <v>3899</v>
      </c>
      <c r="H28" s="10" t="s">
        <v>1190</v>
      </c>
    </row>
    <row r="29" spans="1:8" s="11" customFormat="1" ht="12.75" customHeight="1" x14ac:dyDescent="0.2">
      <c r="A29" s="12">
        <v>44196</v>
      </c>
      <c r="B29" s="10" t="s">
        <v>1159</v>
      </c>
      <c r="C29" s="165">
        <v>1112001</v>
      </c>
      <c r="D29" s="104" t="s">
        <v>17</v>
      </c>
      <c r="E29" s="13"/>
      <c r="F29" s="207">
        <v>882829429.87</v>
      </c>
      <c r="G29" s="215">
        <v>3574</v>
      </c>
      <c r="H29" s="10" t="s">
        <v>116</v>
      </c>
    </row>
    <row r="30" spans="1:8" s="11" customFormat="1" ht="15" x14ac:dyDescent="0.2">
      <c r="A30" s="12">
        <v>44196</v>
      </c>
      <c r="B30" s="10" t="s">
        <v>1159</v>
      </c>
      <c r="C30" s="165">
        <v>1112001</v>
      </c>
      <c r="D30" s="104" t="s">
        <v>44</v>
      </c>
      <c r="E30" s="13"/>
      <c r="F30" s="207">
        <v>200000000</v>
      </c>
      <c r="G30" s="215">
        <v>3595</v>
      </c>
      <c r="H30" s="10" t="s">
        <v>116</v>
      </c>
    </row>
    <row r="31" spans="1:8" s="11" customFormat="1" ht="15" x14ac:dyDescent="0.2">
      <c r="A31" s="12">
        <v>44196</v>
      </c>
      <c r="B31" s="10" t="s">
        <v>1159</v>
      </c>
      <c r="C31" s="165">
        <v>1112001</v>
      </c>
      <c r="D31" s="104" t="s">
        <v>45</v>
      </c>
      <c r="E31" s="13"/>
      <c r="F31" s="207">
        <v>425262080.57999998</v>
      </c>
      <c r="G31" s="215">
        <v>3604</v>
      </c>
      <c r="H31" s="10" t="s">
        <v>116</v>
      </c>
    </row>
    <row r="32" spans="1:8" s="11" customFormat="1" ht="15" x14ac:dyDescent="0.2">
      <c r="A32" s="12">
        <v>44196</v>
      </c>
      <c r="B32" s="10" t="s">
        <v>1159</v>
      </c>
      <c r="C32" s="165">
        <v>1112001</v>
      </c>
      <c r="D32" s="104" t="s">
        <v>17</v>
      </c>
      <c r="E32" s="13"/>
      <c r="F32" s="207">
        <v>328903789.36000001</v>
      </c>
      <c r="G32" s="215">
        <v>3726</v>
      </c>
      <c r="H32" s="10" t="s">
        <v>116</v>
      </c>
    </row>
    <row r="33" spans="1:8" s="11" customFormat="1" ht="15" x14ac:dyDescent="0.2">
      <c r="A33" s="12">
        <v>44196</v>
      </c>
      <c r="B33" s="10" t="s">
        <v>1159</v>
      </c>
      <c r="C33" s="165">
        <v>1112001</v>
      </c>
      <c r="D33" s="104" t="s">
        <v>17</v>
      </c>
      <c r="E33" s="13"/>
      <c r="F33" s="207">
        <v>315000000</v>
      </c>
      <c r="G33" s="215">
        <v>3731</v>
      </c>
      <c r="H33" s="10" t="s">
        <v>116</v>
      </c>
    </row>
    <row r="34" spans="1:8" s="11" customFormat="1" ht="15" x14ac:dyDescent="0.2">
      <c r="A34" s="12">
        <v>44196</v>
      </c>
      <c r="B34" s="10" t="s">
        <v>1159</v>
      </c>
      <c r="C34" s="165">
        <v>1112001</v>
      </c>
      <c r="D34" s="104" t="s">
        <v>20</v>
      </c>
      <c r="E34" s="13"/>
      <c r="F34" s="207">
        <v>545136857.46000004</v>
      </c>
      <c r="G34" s="215">
        <v>3746</v>
      </c>
      <c r="H34" s="10" t="s">
        <v>116</v>
      </c>
    </row>
    <row r="35" spans="1:8" s="11" customFormat="1" ht="15" x14ac:dyDescent="0.2">
      <c r="A35" s="12">
        <v>44196</v>
      </c>
      <c r="B35" s="10" t="s">
        <v>1159</v>
      </c>
      <c r="C35" s="165">
        <v>1112001</v>
      </c>
      <c r="D35" s="104" t="s">
        <v>26</v>
      </c>
      <c r="E35" s="13"/>
      <c r="F35" s="207">
        <v>506360732.19999999</v>
      </c>
      <c r="G35" s="215">
        <v>3772</v>
      </c>
      <c r="H35" s="10" t="s">
        <v>116</v>
      </c>
    </row>
    <row r="36" spans="1:8" s="11" customFormat="1" ht="15" x14ac:dyDescent="0.2">
      <c r="A36" s="12">
        <v>44196</v>
      </c>
      <c r="B36" s="10" t="s">
        <v>1159</v>
      </c>
      <c r="C36" s="165">
        <v>1112001</v>
      </c>
      <c r="D36" s="104" t="s">
        <v>17</v>
      </c>
      <c r="E36" s="13"/>
      <c r="F36" s="207">
        <v>79775747.590000004</v>
      </c>
      <c r="G36" s="215">
        <v>3799</v>
      </c>
      <c r="H36" s="10" t="s">
        <v>116</v>
      </c>
    </row>
    <row r="37" spans="1:8" s="11" customFormat="1" ht="15" x14ac:dyDescent="0.2">
      <c r="A37" s="12">
        <v>44196</v>
      </c>
      <c r="B37" s="10" t="s">
        <v>1159</v>
      </c>
      <c r="C37" s="165">
        <v>1112001</v>
      </c>
      <c r="D37" s="104" t="s">
        <v>70</v>
      </c>
      <c r="E37" s="13"/>
      <c r="F37" s="207">
        <v>227000000</v>
      </c>
      <c r="G37" s="215">
        <v>3791</v>
      </c>
      <c r="H37" s="10" t="s">
        <v>116</v>
      </c>
    </row>
    <row r="38" spans="1:8" s="11" customFormat="1" ht="15" x14ac:dyDescent="0.2">
      <c r="A38" s="12">
        <v>44196</v>
      </c>
      <c r="B38" s="10" t="s">
        <v>1159</v>
      </c>
      <c r="C38" s="165">
        <v>1112001</v>
      </c>
      <c r="D38" s="104" t="s">
        <v>40</v>
      </c>
      <c r="E38" s="13"/>
      <c r="F38" s="207">
        <v>135676122.56</v>
      </c>
      <c r="G38" s="215">
        <v>3808</v>
      </c>
      <c r="H38" s="10" t="s">
        <v>116</v>
      </c>
    </row>
    <row r="39" spans="1:8" s="11" customFormat="1" ht="15" x14ac:dyDescent="0.2">
      <c r="A39" s="12">
        <v>44196</v>
      </c>
      <c r="B39" s="10" t="s">
        <v>1159</v>
      </c>
      <c r="C39" s="165">
        <v>1112001</v>
      </c>
      <c r="D39" s="104" t="s">
        <v>17</v>
      </c>
      <c r="E39" s="13"/>
      <c r="F39" s="207">
        <v>152000000</v>
      </c>
      <c r="G39" s="215">
        <v>3899</v>
      </c>
      <c r="H39" s="10" t="s">
        <v>116</v>
      </c>
    </row>
    <row r="40" spans="1:8" s="11" customFormat="1" ht="15" x14ac:dyDescent="0.25">
      <c r="A40" s="12">
        <v>44196</v>
      </c>
      <c r="B40" s="10" t="s">
        <v>1159</v>
      </c>
      <c r="C40" s="71" t="s">
        <v>161</v>
      </c>
      <c r="D40" s="196" t="s">
        <v>1165</v>
      </c>
      <c r="E40" s="207">
        <v>381908394.01999998</v>
      </c>
      <c r="F40" s="13"/>
      <c r="G40" s="10">
        <v>3620</v>
      </c>
      <c r="H40" s="10" t="s">
        <v>1190</v>
      </c>
    </row>
    <row r="41" spans="1:8" s="11" customFormat="1" ht="15" x14ac:dyDescent="0.25">
      <c r="A41" s="12">
        <v>44196</v>
      </c>
      <c r="B41" s="10" t="s">
        <v>1159</v>
      </c>
      <c r="C41" s="71" t="s">
        <v>161</v>
      </c>
      <c r="D41" s="196" t="s">
        <v>1166</v>
      </c>
      <c r="E41" s="207">
        <v>347584762.35000002</v>
      </c>
      <c r="F41" s="13"/>
      <c r="G41" s="10">
        <v>3720</v>
      </c>
      <c r="H41" s="10" t="s">
        <v>1190</v>
      </c>
    </row>
    <row r="42" spans="1:8" s="11" customFormat="1" ht="15" x14ac:dyDescent="0.25">
      <c r="A42" s="12">
        <v>44196</v>
      </c>
      <c r="B42" s="10" t="s">
        <v>1159</v>
      </c>
      <c r="C42" s="71" t="s">
        <v>161</v>
      </c>
      <c r="D42" s="196" t="s">
        <v>1170</v>
      </c>
      <c r="E42" s="207">
        <v>234284361.68000001</v>
      </c>
      <c r="F42" s="15"/>
      <c r="G42" s="10">
        <v>3758</v>
      </c>
      <c r="H42" s="10" t="s">
        <v>1190</v>
      </c>
    </row>
    <row r="43" spans="1:8" s="11" customFormat="1" ht="15" x14ac:dyDescent="0.25">
      <c r="A43" s="12">
        <v>44196</v>
      </c>
      <c r="B43" s="10" t="s">
        <v>1159</v>
      </c>
      <c r="C43" s="71" t="s">
        <v>161</v>
      </c>
      <c r="D43" s="196" t="s">
        <v>1186</v>
      </c>
      <c r="E43" s="207">
        <v>2000000</v>
      </c>
      <c r="F43" s="13"/>
      <c r="G43" s="10">
        <v>3787</v>
      </c>
      <c r="H43" s="10" t="s">
        <v>1190</v>
      </c>
    </row>
    <row r="44" spans="1:8" s="11" customFormat="1" ht="15" x14ac:dyDescent="0.25">
      <c r="A44" s="12">
        <v>44196</v>
      </c>
      <c r="B44" s="10" t="s">
        <v>1159</v>
      </c>
      <c r="C44" s="71" t="s">
        <v>161</v>
      </c>
      <c r="D44" s="196" t="s">
        <v>1180</v>
      </c>
      <c r="E44" s="207">
        <v>725240074.98000002</v>
      </c>
      <c r="F44" s="13"/>
      <c r="G44" s="10">
        <v>3795</v>
      </c>
      <c r="H44" s="10" t="s">
        <v>1190</v>
      </c>
    </row>
    <row r="45" spans="1:8" s="11" customFormat="1" ht="15" x14ac:dyDescent="0.2">
      <c r="A45" s="12">
        <v>44196</v>
      </c>
      <c r="B45" s="10" t="s">
        <v>1159</v>
      </c>
      <c r="C45" s="165">
        <v>1112001</v>
      </c>
      <c r="D45" s="104" t="s">
        <v>17</v>
      </c>
      <c r="E45" s="13"/>
      <c r="F45" s="207">
        <v>381908394.01999998</v>
      </c>
      <c r="G45" s="215">
        <v>3620</v>
      </c>
      <c r="H45" s="10" t="s">
        <v>116</v>
      </c>
    </row>
    <row r="46" spans="1:8" s="11" customFormat="1" ht="15" x14ac:dyDescent="0.2">
      <c r="A46" s="12">
        <v>44196</v>
      </c>
      <c r="B46" s="10" t="s">
        <v>1159</v>
      </c>
      <c r="C46" s="165">
        <v>1112001</v>
      </c>
      <c r="D46" s="104" t="s">
        <v>17</v>
      </c>
      <c r="E46" s="13"/>
      <c r="F46" s="207">
        <v>347584762.35000002</v>
      </c>
      <c r="G46" s="215">
        <v>3720</v>
      </c>
      <c r="H46" s="10" t="s">
        <v>116</v>
      </c>
    </row>
    <row r="47" spans="1:8" s="11" customFormat="1" ht="15" x14ac:dyDescent="0.2">
      <c r="A47" s="12">
        <v>44196</v>
      </c>
      <c r="B47" s="10" t="s">
        <v>1159</v>
      </c>
      <c r="C47" s="165">
        <v>1112001</v>
      </c>
      <c r="D47" s="104" t="s">
        <v>17</v>
      </c>
      <c r="E47" s="13"/>
      <c r="F47" s="207">
        <v>234284361.68000001</v>
      </c>
      <c r="G47" s="215">
        <v>3758</v>
      </c>
      <c r="H47" s="10" t="s">
        <v>116</v>
      </c>
    </row>
    <row r="48" spans="1:8" s="11" customFormat="1" ht="15" x14ac:dyDescent="0.2">
      <c r="A48" s="12">
        <v>44196</v>
      </c>
      <c r="B48" s="10" t="s">
        <v>1159</v>
      </c>
      <c r="C48" s="165">
        <v>1112001</v>
      </c>
      <c r="D48" s="104" t="s">
        <v>75</v>
      </c>
      <c r="E48" s="13"/>
      <c r="F48" s="207">
        <v>2000000</v>
      </c>
      <c r="G48" s="215">
        <v>3787</v>
      </c>
      <c r="H48" s="10" t="s">
        <v>116</v>
      </c>
    </row>
    <row r="49" spans="1:8" s="11" customFormat="1" ht="15" x14ac:dyDescent="0.2">
      <c r="A49" s="12">
        <v>44196</v>
      </c>
      <c r="B49" s="10" t="s">
        <v>1159</v>
      </c>
      <c r="C49" s="165">
        <v>1112001</v>
      </c>
      <c r="D49" s="104" t="s">
        <v>17</v>
      </c>
      <c r="E49" s="13"/>
      <c r="F49" s="207">
        <v>725240074.98000002</v>
      </c>
      <c r="G49" s="215">
        <v>3795</v>
      </c>
      <c r="H49" s="10" t="s">
        <v>116</v>
      </c>
    </row>
    <row r="50" spans="1:8" s="11" customFormat="1" ht="15" x14ac:dyDescent="0.25">
      <c r="A50" s="12">
        <v>44196</v>
      </c>
      <c r="B50" s="10" t="s">
        <v>1159</v>
      </c>
      <c r="C50" s="71" t="s">
        <v>165</v>
      </c>
      <c r="D50" s="196" t="s">
        <v>1169</v>
      </c>
      <c r="E50" s="207">
        <v>220155040.43000001</v>
      </c>
      <c r="F50" s="13"/>
      <c r="G50" s="10">
        <v>3757</v>
      </c>
      <c r="H50" s="10" t="s">
        <v>1190</v>
      </c>
    </row>
    <row r="51" spans="1:8" s="11" customFormat="1" ht="15" x14ac:dyDescent="0.25">
      <c r="A51" s="12">
        <v>44196</v>
      </c>
      <c r="B51" s="10" t="s">
        <v>1159</v>
      </c>
      <c r="C51" s="71" t="s">
        <v>165</v>
      </c>
      <c r="D51" s="196" t="s">
        <v>1174</v>
      </c>
      <c r="E51" s="207">
        <v>66322400.100000001</v>
      </c>
      <c r="F51" s="13"/>
      <c r="G51" s="10">
        <v>3804</v>
      </c>
      <c r="H51" s="10" t="s">
        <v>1190</v>
      </c>
    </row>
    <row r="52" spans="1:8" s="11" customFormat="1" ht="15" customHeight="1" x14ac:dyDescent="0.2">
      <c r="A52" s="12">
        <v>44196</v>
      </c>
      <c r="B52" s="10" t="s">
        <v>1159</v>
      </c>
      <c r="C52" s="165">
        <v>1112001</v>
      </c>
      <c r="D52" s="104" t="s">
        <v>17</v>
      </c>
      <c r="E52" s="13"/>
      <c r="F52" s="207">
        <v>220155040.43000001</v>
      </c>
      <c r="G52" s="10">
        <v>3757</v>
      </c>
      <c r="H52" s="10" t="s">
        <v>116</v>
      </c>
    </row>
    <row r="53" spans="1:8" s="11" customFormat="1" ht="15" x14ac:dyDescent="0.2">
      <c r="A53" s="12">
        <v>44196</v>
      </c>
      <c r="B53" s="10" t="s">
        <v>1159</v>
      </c>
      <c r="C53" s="165">
        <v>1112001</v>
      </c>
      <c r="D53" s="104" t="s">
        <v>17</v>
      </c>
      <c r="E53" s="13"/>
      <c r="F53" s="207">
        <v>66322400.100000001</v>
      </c>
      <c r="G53" s="10">
        <v>3804</v>
      </c>
      <c r="H53" s="10" t="s">
        <v>116</v>
      </c>
    </row>
    <row r="54" spans="1:8" s="11" customFormat="1" ht="15" customHeight="1" x14ac:dyDescent="0.25">
      <c r="A54" s="12">
        <v>44196</v>
      </c>
      <c r="B54" s="10" t="s">
        <v>1159</v>
      </c>
      <c r="C54" s="17" t="s">
        <v>167</v>
      </c>
      <c r="D54" s="196" t="s">
        <v>1185</v>
      </c>
      <c r="E54" s="13">
        <v>43663481.530000001</v>
      </c>
      <c r="F54" s="13"/>
      <c r="G54" s="10">
        <v>3902</v>
      </c>
      <c r="H54" s="10" t="s">
        <v>1190</v>
      </c>
    </row>
    <row r="55" spans="1:8" s="11" customFormat="1" ht="15" customHeight="1" x14ac:dyDescent="0.2">
      <c r="A55" s="12">
        <v>44196</v>
      </c>
      <c r="B55" s="10" t="s">
        <v>1159</v>
      </c>
      <c r="C55" s="165">
        <v>1112001</v>
      </c>
      <c r="D55" s="104" t="s">
        <v>17</v>
      </c>
      <c r="E55" s="13"/>
      <c r="F55" s="13">
        <v>43663481.530000001</v>
      </c>
      <c r="G55" s="10">
        <v>3902</v>
      </c>
      <c r="H55" s="10" t="s">
        <v>116</v>
      </c>
    </row>
    <row r="56" spans="1:8" s="11" customFormat="1" ht="15" x14ac:dyDescent="0.25">
      <c r="A56" s="12">
        <v>44196</v>
      </c>
      <c r="B56" s="10" t="s">
        <v>1159</v>
      </c>
      <c r="C56" s="17" t="s">
        <v>791</v>
      </c>
      <c r="D56" s="196" t="s">
        <v>1161</v>
      </c>
      <c r="E56" s="13">
        <v>53823072.729999997</v>
      </c>
      <c r="F56" s="13"/>
      <c r="G56" s="10">
        <v>3581</v>
      </c>
      <c r="H56" s="10" t="s">
        <v>1189</v>
      </c>
    </row>
    <row r="57" spans="1:8" s="11" customFormat="1" ht="15" x14ac:dyDescent="0.25">
      <c r="A57" s="12">
        <v>44196</v>
      </c>
      <c r="B57" s="10" t="s">
        <v>1159</v>
      </c>
      <c r="C57" s="17">
        <v>1112001</v>
      </c>
      <c r="D57" s="18" t="s">
        <v>39</v>
      </c>
      <c r="E57" s="13"/>
      <c r="F57" s="13">
        <v>53823072.729999997</v>
      </c>
      <c r="G57" s="10">
        <v>3581</v>
      </c>
      <c r="H57" s="10" t="s">
        <v>116</v>
      </c>
    </row>
    <row r="58" spans="1:8" s="11" customFormat="1" ht="15" x14ac:dyDescent="0.25">
      <c r="A58" s="12">
        <v>44196</v>
      </c>
      <c r="B58" s="10" t="s">
        <v>1159</v>
      </c>
      <c r="C58" s="17">
        <v>1133001</v>
      </c>
      <c r="D58" s="198" t="s">
        <v>1197</v>
      </c>
      <c r="E58" s="208">
        <v>182500000</v>
      </c>
      <c r="F58" s="13"/>
      <c r="G58" s="216">
        <v>3537</v>
      </c>
      <c r="H58" s="10"/>
    </row>
    <row r="59" spans="1:8" s="11" customFormat="1" ht="15" x14ac:dyDescent="0.25">
      <c r="A59" s="12">
        <v>44196</v>
      </c>
      <c r="B59" s="10" t="s">
        <v>1159</v>
      </c>
      <c r="C59" s="17">
        <v>1133001</v>
      </c>
      <c r="D59" s="198" t="s">
        <v>1198</v>
      </c>
      <c r="E59" s="208">
        <v>137300000</v>
      </c>
      <c r="F59" s="13"/>
      <c r="G59" s="216">
        <v>3557</v>
      </c>
      <c r="H59" s="10"/>
    </row>
    <row r="60" spans="1:8" s="11" customFormat="1" ht="15" x14ac:dyDescent="0.25">
      <c r="A60" s="12">
        <v>44196</v>
      </c>
      <c r="B60" s="10" t="s">
        <v>1159</v>
      </c>
      <c r="C60" s="17">
        <v>1133001</v>
      </c>
      <c r="D60" s="198" t="s">
        <v>1199</v>
      </c>
      <c r="E60" s="208">
        <v>183000000</v>
      </c>
      <c r="F60" s="13"/>
      <c r="G60" s="216">
        <v>3553</v>
      </c>
      <c r="H60" s="10"/>
    </row>
    <row r="61" spans="1:8" s="11" customFormat="1" ht="15" x14ac:dyDescent="0.25">
      <c r="A61" s="12">
        <v>44196</v>
      </c>
      <c r="B61" s="10" t="s">
        <v>1159</v>
      </c>
      <c r="C61" s="17">
        <v>1133001</v>
      </c>
      <c r="D61" s="198" t="s">
        <v>1200</v>
      </c>
      <c r="E61" s="208">
        <v>193760000</v>
      </c>
      <c r="F61" s="13"/>
      <c r="G61" s="216">
        <v>3555</v>
      </c>
      <c r="H61" s="10"/>
    </row>
    <row r="62" spans="1:8" s="11" customFormat="1" ht="15" x14ac:dyDescent="0.25">
      <c r="A62" s="12">
        <v>44196</v>
      </c>
      <c r="B62" s="10" t="s">
        <v>1159</v>
      </c>
      <c r="C62" s="17">
        <v>1133001</v>
      </c>
      <c r="D62" s="198" t="s">
        <v>1202</v>
      </c>
      <c r="E62" s="208">
        <v>36000000</v>
      </c>
      <c r="F62" s="13"/>
      <c r="G62" s="216">
        <v>3602</v>
      </c>
      <c r="H62" s="10"/>
    </row>
    <row r="63" spans="1:8" s="11" customFormat="1" ht="15" x14ac:dyDescent="0.25">
      <c r="A63" s="12">
        <v>44196</v>
      </c>
      <c r="B63" s="10" t="s">
        <v>1159</v>
      </c>
      <c r="C63" s="17">
        <v>1133001</v>
      </c>
      <c r="D63" s="198" t="s">
        <v>1203</v>
      </c>
      <c r="E63" s="208">
        <v>40000000</v>
      </c>
      <c r="F63" s="13"/>
      <c r="G63" s="216">
        <v>3600</v>
      </c>
      <c r="H63" s="10"/>
    </row>
    <row r="64" spans="1:8" s="11" customFormat="1" ht="15" x14ac:dyDescent="0.25">
      <c r="A64" s="12">
        <v>44196</v>
      </c>
      <c r="B64" s="10" t="s">
        <v>1159</v>
      </c>
      <c r="C64" s="17">
        <v>1133001</v>
      </c>
      <c r="D64" s="198" t="s">
        <v>1197</v>
      </c>
      <c r="E64" s="208">
        <v>68000000</v>
      </c>
      <c r="F64" s="13"/>
      <c r="G64" s="216">
        <v>3603</v>
      </c>
      <c r="H64" s="10"/>
    </row>
    <row r="65" spans="1:9" ht="15" x14ac:dyDescent="0.2">
      <c r="A65" s="12">
        <v>44196</v>
      </c>
      <c r="B65" s="10" t="s">
        <v>1159</v>
      </c>
      <c r="C65" s="11">
        <v>1112001</v>
      </c>
      <c r="D65" s="190" t="s">
        <v>17</v>
      </c>
      <c r="F65" s="208">
        <v>182500000</v>
      </c>
      <c r="G65" s="216">
        <v>3537</v>
      </c>
      <c r="H65" s="10" t="s">
        <v>116</v>
      </c>
      <c r="I65" s="11"/>
    </row>
    <row r="66" spans="1:9" ht="15" x14ac:dyDescent="0.2">
      <c r="A66" s="12">
        <v>44196</v>
      </c>
      <c r="B66" s="10" t="s">
        <v>1159</v>
      </c>
      <c r="C66" s="11">
        <v>1112001</v>
      </c>
      <c r="D66" s="190" t="s">
        <v>34</v>
      </c>
      <c r="F66" s="208">
        <v>137300000</v>
      </c>
      <c r="G66" s="216">
        <v>3557</v>
      </c>
      <c r="H66" s="10" t="s">
        <v>116</v>
      </c>
      <c r="I66" s="11"/>
    </row>
    <row r="67" spans="1:9" ht="15" x14ac:dyDescent="0.2">
      <c r="A67" s="12">
        <v>44196</v>
      </c>
      <c r="B67" s="10" t="s">
        <v>1159</v>
      </c>
      <c r="C67" s="11">
        <v>1112001</v>
      </c>
      <c r="D67" s="190" t="s">
        <v>32</v>
      </c>
      <c r="F67" s="208">
        <v>183000000</v>
      </c>
      <c r="G67" s="216">
        <v>3553</v>
      </c>
      <c r="H67" s="10" t="s">
        <v>116</v>
      </c>
      <c r="I67" s="11"/>
    </row>
    <row r="68" spans="1:9" ht="15" x14ac:dyDescent="0.2">
      <c r="A68" s="12">
        <v>44196</v>
      </c>
      <c r="B68" s="10" t="s">
        <v>1159</v>
      </c>
      <c r="C68" s="11">
        <v>1112001</v>
      </c>
      <c r="D68" s="190" t="s">
        <v>33</v>
      </c>
      <c r="E68" s="209"/>
      <c r="F68" s="208">
        <v>193760000</v>
      </c>
      <c r="G68" s="216">
        <v>3555</v>
      </c>
      <c r="H68" s="10" t="s">
        <v>116</v>
      </c>
      <c r="I68" s="11"/>
    </row>
    <row r="69" spans="1:9" ht="15" x14ac:dyDescent="0.2">
      <c r="A69" s="12">
        <v>44196</v>
      </c>
      <c r="B69" s="10" t="s">
        <v>1159</v>
      </c>
      <c r="C69" s="11">
        <v>1112001</v>
      </c>
      <c r="D69" s="190" t="s">
        <v>17</v>
      </c>
      <c r="E69" s="209"/>
      <c r="F69" s="208">
        <v>36000000</v>
      </c>
      <c r="G69" s="216">
        <v>3602</v>
      </c>
      <c r="H69" s="10" t="s">
        <v>116</v>
      </c>
      <c r="I69" s="11"/>
    </row>
    <row r="70" spans="1:9" ht="15" x14ac:dyDescent="0.2">
      <c r="A70" s="12">
        <v>44196</v>
      </c>
      <c r="B70" s="10" t="s">
        <v>1159</v>
      </c>
      <c r="C70" s="11">
        <v>1112001</v>
      </c>
      <c r="D70" s="190" t="s">
        <v>17</v>
      </c>
      <c r="F70" s="208">
        <v>40000000</v>
      </c>
      <c r="G70" s="216">
        <v>3600</v>
      </c>
      <c r="H70" s="10" t="s">
        <v>116</v>
      </c>
    </row>
    <row r="71" spans="1:9" ht="15" x14ac:dyDescent="0.2">
      <c r="A71" s="12">
        <v>44196</v>
      </c>
      <c r="B71" s="10" t="s">
        <v>1159</v>
      </c>
      <c r="C71" s="11">
        <v>1112001</v>
      </c>
      <c r="D71" s="190" t="s">
        <v>17</v>
      </c>
      <c r="F71" s="208">
        <v>68000000</v>
      </c>
      <c r="G71" s="216">
        <v>3603</v>
      </c>
      <c r="H71" s="10" t="s">
        <v>116</v>
      </c>
    </row>
    <row r="72" spans="1:9" ht="15" x14ac:dyDescent="0.25">
      <c r="A72" s="12">
        <v>44196</v>
      </c>
      <c r="B72" s="10" t="s">
        <v>1159</v>
      </c>
      <c r="C72" s="71" t="s">
        <v>169</v>
      </c>
      <c r="D72" s="197" t="s">
        <v>1201</v>
      </c>
      <c r="E72" s="13">
        <v>206213997.81</v>
      </c>
      <c r="G72" s="217">
        <v>3570</v>
      </c>
      <c r="H72" s="10" t="s">
        <v>1190</v>
      </c>
    </row>
    <row r="73" spans="1:9" ht="15" x14ac:dyDescent="0.2">
      <c r="A73" s="12">
        <v>44196</v>
      </c>
      <c r="B73" s="10" t="s">
        <v>1159</v>
      </c>
      <c r="C73" s="11">
        <v>1112001</v>
      </c>
      <c r="D73" s="183" t="s">
        <v>36</v>
      </c>
      <c r="F73" s="13">
        <v>206213997.81</v>
      </c>
      <c r="G73" s="217">
        <v>3570</v>
      </c>
      <c r="H73" s="10" t="s">
        <v>116</v>
      </c>
    </row>
    <row r="74" spans="1:9" ht="15" x14ac:dyDescent="0.25">
      <c r="A74" s="12">
        <v>44196</v>
      </c>
      <c r="B74" s="10" t="s">
        <v>1159</v>
      </c>
      <c r="C74" s="71" t="s">
        <v>165</v>
      </c>
      <c r="D74" s="197" t="s">
        <v>1196</v>
      </c>
      <c r="E74" s="210">
        <v>123680036.75</v>
      </c>
      <c r="G74" s="217">
        <v>3534</v>
      </c>
    </row>
    <row r="75" spans="1:9" ht="15" x14ac:dyDescent="0.25">
      <c r="A75" s="12">
        <v>44196</v>
      </c>
      <c r="B75" s="10" t="s">
        <v>1159</v>
      </c>
      <c r="C75" s="71" t="s">
        <v>165</v>
      </c>
      <c r="D75" s="197" t="s">
        <v>1206</v>
      </c>
      <c r="E75" s="210">
        <v>15567768.75</v>
      </c>
      <c r="G75" s="217">
        <v>3810</v>
      </c>
    </row>
    <row r="76" spans="1:9" ht="15" x14ac:dyDescent="0.2">
      <c r="A76" s="12">
        <v>44196</v>
      </c>
      <c r="B76" s="10" t="s">
        <v>1159</v>
      </c>
      <c r="C76" s="11">
        <v>1112001</v>
      </c>
      <c r="D76" s="183" t="s">
        <v>17</v>
      </c>
      <c r="F76" s="210">
        <v>123680036.75</v>
      </c>
      <c r="G76" s="217">
        <v>3534</v>
      </c>
      <c r="H76" s="10" t="s">
        <v>116</v>
      </c>
    </row>
    <row r="77" spans="1:9" ht="15" x14ac:dyDescent="0.2">
      <c r="A77" s="12">
        <v>44196</v>
      </c>
      <c r="B77" s="10" t="s">
        <v>1159</v>
      </c>
      <c r="C77" s="11">
        <v>1112001</v>
      </c>
      <c r="D77" s="183" t="s">
        <v>78</v>
      </c>
      <c r="F77" s="210">
        <v>15567768.75</v>
      </c>
      <c r="G77" s="217">
        <v>3810</v>
      </c>
      <c r="H77" s="10" t="s">
        <v>116</v>
      </c>
    </row>
    <row r="78" spans="1:9" ht="15" x14ac:dyDescent="0.25">
      <c r="A78" s="12">
        <v>44196</v>
      </c>
      <c r="B78" s="10" t="s">
        <v>1159</v>
      </c>
      <c r="C78" s="71" t="s">
        <v>161</v>
      </c>
      <c r="D78" s="197" t="s">
        <v>1191</v>
      </c>
      <c r="E78" s="210">
        <v>220688738</v>
      </c>
      <c r="G78" s="217">
        <v>3633</v>
      </c>
    </row>
    <row r="79" spans="1:9" ht="15" x14ac:dyDescent="0.2">
      <c r="A79" s="12">
        <v>44196</v>
      </c>
      <c r="B79" s="10" t="s">
        <v>1159</v>
      </c>
      <c r="C79" s="11">
        <v>1112001</v>
      </c>
      <c r="D79" s="183" t="s">
        <v>17</v>
      </c>
      <c r="F79" s="210">
        <v>220688738</v>
      </c>
      <c r="G79" s="217">
        <v>3633</v>
      </c>
      <c r="H79" s="10" t="s">
        <v>116</v>
      </c>
    </row>
    <row r="80" spans="1:9" ht="15" x14ac:dyDescent="0.25">
      <c r="A80" s="12">
        <v>44196</v>
      </c>
      <c r="B80" s="10" t="s">
        <v>1159</v>
      </c>
      <c r="C80" s="71" t="s">
        <v>161</v>
      </c>
      <c r="D80" s="198" t="s">
        <v>1204</v>
      </c>
      <c r="E80" s="208">
        <v>50000000</v>
      </c>
      <c r="G80" s="216">
        <v>3621</v>
      </c>
    </row>
    <row r="81" spans="1:8" ht="15" x14ac:dyDescent="0.2">
      <c r="A81" s="12">
        <v>44196</v>
      </c>
      <c r="B81" s="10" t="s">
        <v>1159</v>
      </c>
      <c r="C81" s="11">
        <v>1112001</v>
      </c>
      <c r="D81" s="190" t="s">
        <v>17</v>
      </c>
      <c r="F81" s="208">
        <v>50000000</v>
      </c>
      <c r="G81" s="216">
        <v>3621</v>
      </c>
      <c r="H81" s="10" t="s">
        <v>116</v>
      </c>
    </row>
    <row r="82" spans="1:8" ht="15" x14ac:dyDescent="0.2">
      <c r="A82" s="12">
        <v>44196</v>
      </c>
      <c r="B82" s="10" t="s">
        <v>1159</v>
      </c>
      <c r="C82" s="11">
        <v>1111002</v>
      </c>
      <c r="D82" s="203" t="s">
        <v>1207</v>
      </c>
      <c r="E82" s="210">
        <v>13276200</v>
      </c>
      <c r="G82" s="217">
        <v>3525</v>
      </c>
    </row>
    <row r="83" spans="1:8" ht="15" x14ac:dyDescent="0.2">
      <c r="A83" s="12">
        <v>44196</v>
      </c>
      <c r="B83" s="10" t="s">
        <v>1159</v>
      </c>
      <c r="C83" s="11">
        <v>1112001</v>
      </c>
      <c r="D83" s="11" t="s">
        <v>21</v>
      </c>
      <c r="F83" s="210">
        <v>13276200</v>
      </c>
      <c r="G83" s="217">
        <v>3525</v>
      </c>
      <c r="H83" s="10" t="s">
        <v>116</v>
      </c>
    </row>
    <row r="84" spans="1:8" ht="15" x14ac:dyDescent="0.2">
      <c r="A84" s="12">
        <v>44196</v>
      </c>
      <c r="B84" s="10" t="s">
        <v>1159</v>
      </c>
      <c r="C84" s="11">
        <v>1111002</v>
      </c>
      <c r="D84" s="205" t="s">
        <v>1208</v>
      </c>
      <c r="E84" s="211">
        <v>20600000</v>
      </c>
      <c r="G84" s="216">
        <v>3529</v>
      </c>
    </row>
    <row r="85" spans="1:8" ht="15" x14ac:dyDescent="0.2">
      <c r="A85" s="12">
        <v>44196</v>
      </c>
      <c r="B85" s="10" t="s">
        <v>1159</v>
      </c>
      <c r="C85" s="11">
        <v>1112001</v>
      </c>
      <c r="D85" s="190" t="s">
        <v>23</v>
      </c>
      <c r="F85" s="211">
        <v>20600000</v>
      </c>
      <c r="G85" s="216">
        <v>3529</v>
      </c>
      <c r="H85" s="10" t="s">
        <v>116</v>
      </c>
    </row>
    <row r="86" spans="1:8" ht="15" x14ac:dyDescent="0.25">
      <c r="A86" s="12">
        <v>44196</v>
      </c>
      <c r="B86" s="10" t="s">
        <v>1159</v>
      </c>
      <c r="C86" s="11">
        <v>1111002</v>
      </c>
      <c r="D86" s="202" t="s">
        <v>1194</v>
      </c>
      <c r="E86" s="208">
        <v>36636335.520000003</v>
      </c>
      <c r="G86" s="216">
        <v>3521</v>
      </c>
    </row>
    <row r="87" spans="1:8" ht="15" x14ac:dyDescent="0.2">
      <c r="A87" s="12">
        <v>44196</v>
      </c>
      <c r="B87" s="10" t="s">
        <v>1159</v>
      </c>
      <c r="C87" s="11">
        <v>1112001</v>
      </c>
      <c r="D87" s="190" t="s">
        <v>18</v>
      </c>
      <c r="F87" s="208">
        <v>36636335.520000003</v>
      </c>
      <c r="G87" s="216">
        <v>3521</v>
      </c>
      <c r="H87" s="10" t="s">
        <v>116</v>
      </c>
    </row>
    <row r="88" spans="1:8" ht="15" x14ac:dyDescent="0.2">
      <c r="A88" s="12">
        <v>44196</v>
      </c>
      <c r="B88" s="10" t="s">
        <v>1159</v>
      </c>
      <c r="C88" s="11">
        <v>1111002</v>
      </c>
      <c r="D88" s="203" t="s">
        <v>1209</v>
      </c>
      <c r="E88" s="210">
        <v>104046845.34999999</v>
      </c>
      <c r="G88" s="217">
        <v>3527</v>
      </c>
    </row>
    <row r="89" spans="1:8" ht="15" x14ac:dyDescent="0.2">
      <c r="A89" s="12">
        <v>44196</v>
      </c>
      <c r="B89" s="10" t="s">
        <v>1159</v>
      </c>
      <c r="C89" s="11">
        <v>1112001</v>
      </c>
      <c r="D89" s="183" t="s">
        <v>22</v>
      </c>
      <c r="F89" s="210">
        <v>104046845.34999999</v>
      </c>
      <c r="G89" s="217">
        <v>3527</v>
      </c>
      <c r="H89" s="10" t="s">
        <v>116</v>
      </c>
    </row>
    <row r="90" spans="1:8" ht="15" x14ac:dyDescent="0.2">
      <c r="A90" s="12">
        <v>44196</v>
      </c>
      <c r="B90" s="10" t="s">
        <v>1159</v>
      </c>
      <c r="C90" s="11">
        <v>1112001</v>
      </c>
      <c r="D90" s="183" t="s">
        <v>17</v>
      </c>
      <c r="E90" s="210"/>
      <c r="F90" s="210">
        <v>331883800.24000001</v>
      </c>
      <c r="G90" s="217">
        <v>3775</v>
      </c>
      <c r="H90" s="10" t="s">
        <v>116</v>
      </c>
    </row>
    <row r="91" spans="1:8" ht="15" x14ac:dyDescent="0.25">
      <c r="A91" s="12">
        <v>44196</v>
      </c>
      <c r="B91" s="10" t="s">
        <v>1159</v>
      </c>
      <c r="C91" s="11">
        <v>1133001</v>
      </c>
      <c r="D91" s="202" t="s">
        <v>1205</v>
      </c>
      <c r="E91" s="210">
        <v>331883800.24000001</v>
      </c>
      <c r="G91" s="217">
        <v>3775</v>
      </c>
    </row>
    <row r="94" spans="1:8" ht="13.5" thickBot="1" x14ac:dyDescent="0.25"/>
    <row r="95" spans="1:8" x14ac:dyDescent="0.2">
      <c r="E95" s="212">
        <f>SUM(E1:E93)</f>
        <v>9736680069.8600025</v>
      </c>
      <c r="F95" s="212">
        <f>SUM(F1:F93)</f>
        <v>9736680069.8600025</v>
      </c>
    </row>
    <row r="96" spans="1:8" ht="13.5" thickBot="1" x14ac:dyDescent="0.25">
      <c r="E96" s="213"/>
      <c r="F96" s="214">
        <f>+E95-F95</f>
        <v>0</v>
      </c>
    </row>
  </sheetData>
  <autoFilter ref="A1:I91" xr:uid="{00000000-0009-0000-0000-000009000000}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"/>
  <sheetViews>
    <sheetView topLeftCell="A16" workbookViewId="0">
      <selection activeCell="L35" sqref="L35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4"/>
  <sheetViews>
    <sheetView workbookViewId="0">
      <selection activeCell="F16" sqref="F16"/>
    </sheetView>
  </sheetViews>
  <sheetFormatPr baseColWidth="10" defaultRowHeight="12.75" x14ac:dyDescent="0.2"/>
  <cols>
    <col min="1" max="1" width="12" style="76"/>
    <col min="2" max="2" width="17.5" style="76" bestFit="1" customWidth="1"/>
    <col min="3" max="5" width="12" style="76"/>
    <col min="6" max="6" width="90.1640625" style="76" bestFit="1" customWidth="1"/>
    <col min="7" max="8" width="19.1640625" style="76" bestFit="1" customWidth="1"/>
    <col min="9" max="9" width="38.5" style="76" bestFit="1" customWidth="1"/>
    <col min="10" max="16384" width="12" style="76"/>
  </cols>
  <sheetData>
    <row r="1" spans="1:10" x14ac:dyDescent="0.2">
      <c r="A1" s="221" t="s">
        <v>125</v>
      </c>
      <c r="B1" s="220"/>
      <c r="C1" s="220"/>
      <c r="D1" s="220"/>
      <c r="E1" s="220"/>
      <c r="F1" s="220"/>
      <c r="G1" s="220"/>
      <c r="H1" s="220"/>
      <c r="I1" s="222" t="s">
        <v>1211</v>
      </c>
    </row>
    <row r="2" spans="1:10" x14ac:dyDescent="0.2">
      <c r="A2" s="221" t="s">
        <v>1212</v>
      </c>
      <c r="B2" s="220"/>
      <c r="C2" s="220"/>
      <c r="D2" s="220"/>
      <c r="E2" s="220"/>
      <c r="F2" s="220"/>
      <c r="G2" s="220"/>
      <c r="H2" s="220"/>
      <c r="I2" s="220"/>
    </row>
    <row r="4" spans="1:10" x14ac:dyDescent="0.2">
      <c r="A4" s="220"/>
      <c r="B4" s="220"/>
      <c r="C4" s="220"/>
      <c r="D4" s="223" t="s">
        <v>1213</v>
      </c>
      <c r="E4" s="220"/>
      <c r="F4" s="220"/>
      <c r="G4" s="220"/>
      <c r="H4" s="220"/>
      <c r="I4" s="220"/>
    </row>
    <row r="5" spans="1:10" x14ac:dyDescent="0.2">
      <c r="A5" s="220"/>
      <c r="B5" s="220"/>
      <c r="C5" s="220"/>
      <c r="D5" s="223" t="s">
        <v>1214</v>
      </c>
      <c r="E5" s="220"/>
      <c r="F5" s="220"/>
      <c r="G5" s="220"/>
      <c r="H5" s="220"/>
      <c r="I5" s="220"/>
    </row>
    <row r="6" spans="1:10" x14ac:dyDescent="0.2">
      <c r="A6" s="220"/>
      <c r="B6" s="220"/>
      <c r="C6" s="220"/>
      <c r="D6" s="223" t="s">
        <v>1215</v>
      </c>
      <c r="E6" s="220"/>
      <c r="F6" s="220"/>
      <c r="G6" s="220"/>
      <c r="H6" s="220"/>
      <c r="I6" s="220"/>
    </row>
    <row r="7" spans="1:10" x14ac:dyDescent="0.2">
      <c r="A7" s="224" t="s">
        <v>1216</v>
      </c>
      <c r="B7" s="224" t="s">
        <v>1217</v>
      </c>
      <c r="C7" s="225" t="s">
        <v>1218</v>
      </c>
      <c r="D7" s="224" t="s">
        <v>1219</v>
      </c>
      <c r="E7" s="224" t="s">
        <v>1220</v>
      </c>
      <c r="F7" s="224" t="s">
        <v>1221</v>
      </c>
      <c r="G7" s="225" t="s">
        <v>1222</v>
      </c>
      <c r="H7" s="225" t="s">
        <v>1223</v>
      </c>
      <c r="I7" s="225" t="s">
        <v>1224</v>
      </c>
    </row>
    <row r="9" spans="1:10" x14ac:dyDescent="0.2">
      <c r="A9" s="221" t="s">
        <v>1225</v>
      </c>
      <c r="B9" s="220"/>
      <c r="C9" s="220"/>
      <c r="D9" s="220"/>
      <c r="E9" s="220"/>
      <c r="F9" s="221" t="s">
        <v>145</v>
      </c>
      <c r="G9" s="220"/>
      <c r="H9" s="222" t="s">
        <v>1226</v>
      </c>
      <c r="I9" s="226">
        <v>546026471.76999998</v>
      </c>
      <c r="J9" s="227">
        <f>+I9-PROVINCIAL!D1</f>
        <v>0</v>
      </c>
    </row>
    <row r="10" spans="1:10" x14ac:dyDescent="0.2">
      <c r="A10" s="221" t="s">
        <v>1227</v>
      </c>
      <c r="B10" s="221" t="s">
        <v>845</v>
      </c>
      <c r="C10" s="222" t="s">
        <v>1228</v>
      </c>
      <c r="D10" s="220"/>
      <c r="E10" s="220"/>
      <c r="F10" s="221" t="s">
        <v>1229</v>
      </c>
      <c r="G10" s="226">
        <v>0</v>
      </c>
      <c r="H10" s="226">
        <v>34870114.990000002</v>
      </c>
      <c r="I10" s="226">
        <v>511156356.77999997</v>
      </c>
    </row>
    <row r="11" spans="1:10" x14ac:dyDescent="0.2">
      <c r="A11" s="221" t="s">
        <v>1227</v>
      </c>
      <c r="B11" s="221" t="s">
        <v>845</v>
      </c>
      <c r="C11" s="222" t="s">
        <v>1230</v>
      </c>
      <c r="D11" s="220"/>
      <c r="E11" s="220"/>
      <c r="F11" s="221" t="s">
        <v>1231</v>
      </c>
      <c r="G11" s="226">
        <v>22771375677.98</v>
      </c>
      <c r="H11" s="226">
        <v>0</v>
      </c>
      <c r="I11" s="226">
        <v>23282532034.759998</v>
      </c>
    </row>
    <row r="12" spans="1:10" x14ac:dyDescent="0.2">
      <c r="A12" s="221" t="s">
        <v>1227</v>
      </c>
      <c r="B12" s="221" t="s">
        <v>847</v>
      </c>
      <c r="C12" s="222" t="s">
        <v>1232</v>
      </c>
      <c r="D12" s="221" t="s">
        <v>109</v>
      </c>
      <c r="E12" s="221" t="s">
        <v>1233</v>
      </c>
      <c r="F12" s="221" t="s">
        <v>1234</v>
      </c>
      <c r="G12" s="226">
        <v>0</v>
      </c>
      <c r="H12" s="226">
        <v>1262410.25</v>
      </c>
      <c r="I12" s="226">
        <v>23281269624.509998</v>
      </c>
    </row>
    <row r="13" spans="1:10" x14ac:dyDescent="0.2">
      <c r="A13" s="221" t="s">
        <v>1227</v>
      </c>
      <c r="B13" s="221" t="s">
        <v>847</v>
      </c>
      <c r="C13" s="222" t="s">
        <v>1235</v>
      </c>
      <c r="D13" s="221" t="s">
        <v>109</v>
      </c>
      <c r="E13" s="221" t="s">
        <v>1236</v>
      </c>
      <c r="F13" s="221" t="s">
        <v>1234</v>
      </c>
      <c r="G13" s="226">
        <v>0</v>
      </c>
      <c r="H13" s="226">
        <v>649076.92000000004</v>
      </c>
      <c r="I13" s="226">
        <v>23280620547.59</v>
      </c>
    </row>
    <row r="14" spans="1:10" x14ac:dyDescent="0.2">
      <c r="A14" s="221" t="s">
        <v>1227</v>
      </c>
      <c r="B14" s="221" t="s">
        <v>847</v>
      </c>
      <c r="C14" s="222" t="s">
        <v>1237</v>
      </c>
      <c r="D14" s="221" t="s">
        <v>109</v>
      </c>
      <c r="E14" s="221" t="s">
        <v>1238</v>
      </c>
      <c r="F14" s="221" t="s">
        <v>1234</v>
      </c>
      <c r="G14" s="226">
        <v>0</v>
      </c>
      <c r="H14" s="226">
        <v>1072410.25</v>
      </c>
      <c r="I14" s="226">
        <v>23279548137.34</v>
      </c>
    </row>
    <row r="15" spans="1:10" x14ac:dyDescent="0.2">
      <c r="A15" s="221" t="s">
        <v>1227</v>
      </c>
      <c r="B15" s="221" t="s">
        <v>847</v>
      </c>
      <c r="C15" s="222" t="s">
        <v>1239</v>
      </c>
      <c r="D15" s="221" t="s">
        <v>109</v>
      </c>
      <c r="E15" s="221" t="s">
        <v>1240</v>
      </c>
      <c r="F15" s="221" t="s">
        <v>1241</v>
      </c>
      <c r="G15" s="226">
        <v>0</v>
      </c>
      <c r="H15" s="226">
        <v>802410.25</v>
      </c>
      <c r="I15" s="226">
        <v>23278745727.09</v>
      </c>
    </row>
    <row r="16" spans="1:10" x14ac:dyDescent="0.2">
      <c r="A16" s="221" t="s">
        <v>1227</v>
      </c>
      <c r="B16" s="221" t="s">
        <v>847</v>
      </c>
      <c r="C16" s="222" t="s">
        <v>1242</v>
      </c>
      <c r="D16" s="221" t="s">
        <v>109</v>
      </c>
      <c r="E16" s="221" t="s">
        <v>1243</v>
      </c>
      <c r="F16" s="221" t="s">
        <v>1244</v>
      </c>
      <c r="G16" s="226">
        <v>0</v>
      </c>
      <c r="H16" s="226">
        <v>982410.25</v>
      </c>
      <c r="I16" s="226">
        <v>23277763316.84</v>
      </c>
    </row>
    <row r="17" spans="1:9" x14ac:dyDescent="0.2">
      <c r="A17" s="221" t="s">
        <v>1227</v>
      </c>
      <c r="B17" s="221" t="s">
        <v>847</v>
      </c>
      <c r="C17" s="222" t="s">
        <v>1245</v>
      </c>
      <c r="D17" s="221" t="s">
        <v>109</v>
      </c>
      <c r="E17" s="221" t="s">
        <v>1246</v>
      </c>
      <c r="F17" s="221" t="s">
        <v>1247</v>
      </c>
      <c r="G17" s="226">
        <v>0</v>
      </c>
      <c r="H17" s="226">
        <v>919076.92</v>
      </c>
      <c r="I17" s="226">
        <v>23276844239.919998</v>
      </c>
    </row>
    <row r="18" spans="1:9" x14ac:dyDescent="0.2">
      <c r="A18" s="221" t="s">
        <v>1227</v>
      </c>
      <c r="B18" s="221" t="s">
        <v>847</v>
      </c>
      <c r="C18" s="222" t="s">
        <v>1248</v>
      </c>
      <c r="D18" s="221" t="s">
        <v>109</v>
      </c>
      <c r="E18" s="221" t="s">
        <v>1249</v>
      </c>
      <c r="F18" s="221" t="s">
        <v>1250</v>
      </c>
      <c r="G18" s="226">
        <v>0</v>
      </c>
      <c r="H18" s="226">
        <v>1395743.58</v>
      </c>
      <c r="I18" s="226">
        <v>23275448496.34</v>
      </c>
    </row>
    <row r="19" spans="1:9" x14ac:dyDescent="0.2">
      <c r="A19" s="221" t="s">
        <v>1227</v>
      </c>
      <c r="B19" s="221" t="s">
        <v>847</v>
      </c>
      <c r="C19" s="222" t="s">
        <v>1251</v>
      </c>
      <c r="D19" s="221" t="s">
        <v>109</v>
      </c>
      <c r="E19" s="221" t="s">
        <v>1252</v>
      </c>
      <c r="F19" s="221" t="s">
        <v>1253</v>
      </c>
      <c r="G19" s="226">
        <v>0</v>
      </c>
      <c r="H19" s="226">
        <v>1072410.25</v>
      </c>
      <c r="I19" s="226">
        <v>23274376086.09</v>
      </c>
    </row>
    <row r="20" spans="1:9" x14ac:dyDescent="0.2">
      <c r="A20" s="221" t="s">
        <v>1227</v>
      </c>
      <c r="B20" s="221" t="s">
        <v>847</v>
      </c>
      <c r="C20" s="222" t="s">
        <v>1254</v>
      </c>
      <c r="D20" s="221" t="s">
        <v>109</v>
      </c>
      <c r="E20" s="221" t="s">
        <v>1255</v>
      </c>
      <c r="F20" s="221" t="s">
        <v>1256</v>
      </c>
      <c r="G20" s="226">
        <v>0</v>
      </c>
      <c r="H20" s="226">
        <v>1195743.58</v>
      </c>
      <c r="I20" s="226">
        <v>23273180342.509998</v>
      </c>
    </row>
    <row r="21" spans="1:9" x14ac:dyDescent="0.2">
      <c r="A21" s="221" t="s">
        <v>1227</v>
      </c>
      <c r="B21" s="221" t="s">
        <v>847</v>
      </c>
      <c r="C21" s="222" t="s">
        <v>1257</v>
      </c>
      <c r="D21" s="221" t="s">
        <v>109</v>
      </c>
      <c r="E21" s="221" t="s">
        <v>1258</v>
      </c>
      <c r="F21" s="221" t="s">
        <v>1259</v>
      </c>
      <c r="G21" s="226">
        <v>0</v>
      </c>
      <c r="H21" s="226">
        <v>1122410.25</v>
      </c>
      <c r="I21" s="226">
        <v>23272057932.259998</v>
      </c>
    </row>
    <row r="22" spans="1:9" x14ac:dyDescent="0.2">
      <c r="A22" s="221" t="s">
        <v>1227</v>
      </c>
      <c r="B22" s="221" t="s">
        <v>847</v>
      </c>
      <c r="C22" s="222" t="s">
        <v>1260</v>
      </c>
      <c r="D22" s="221" t="s">
        <v>109</v>
      </c>
      <c r="E22" s="221" t="s">
        <v>1261</v>
      </c>
      <c r="F22" s="221" t="s">
        <v>1262</v>
      </c>
      <c r="G22" s="226">
        <v>0</v>
      </c>
      <c r="H22" s="226">
        <v>1195743.58</v>
      </c>
      <c r="I22" s="226">
        <v>23270862188.68</v>
      </c>
    </row>
    <row r="23" spans="1:9" x14ac:dyDescent="0.2">
      <c r="A23" s="221" t="s">
        <v>1227</v>
      </c>
      <c r="B23" s="221" t="s">
        <v>847</v>
      </c>
      <c r="C23" s="222" t="s">
        <v>1263</v>
      </c>
      <c r="D23" s="221" t="s">
        <v>109</v>
      </c>
      <c r="E23" s="221" t="s">
        <v>1264</v>
      </c>
      <c r="F23" s="221" t="s">
        <v>1265</v>
      </c>
      <c r="G23" s="226">
        <v>0</v>
      </c>
      <c r="H23" s="226">
        <v>649076.92000000004</v>
      </c>
      <c r="I23" s="226">
        <v>23270213111.759998</v>
      </c>
    </row>
    <row r="24" spans="1:9" x14ac:dyDescent="0.2">
      <c r="A24" s="221" t="s">
        <v>1227</v>
      </c>
      <c r="B24" s="221" t="s">
        <v>847</v>
      </c>
      <c r="C24" s="222" t="s">
        <v>1266</v>
      </c>
      <c r="D24" s="221" t="s">
        <v>109</v>
      </c>
      <c r="E24" s="221" t="s">
        <v>1267</v>
      </c>
      <c r="F24" s="221" t="s">
        <v>1268</v>
      </c>
      <c r="G24" s="226">
        <v>0</v>
      </c>
      <c r="H24" s="226">
        <v>875743.59</v>
      </c>
      <c r="I24" s="226">
        <v>23269337368.169998</v>
      </c>
    </row>
    <row r="25" spans="1:9" x14ac:dyDescent="0.2">
      <c r="A25" s="221" t="s">
        <v>1227</v>
      </c>
      <c r="B25" s="221" t="s">
        <v>847</v>
      </c>
      <c r="C25" s="222" t="s">
        <v>1269</v>
      </c>
      <c r="D25" s="221" t="s">
        <v>109</v>
      </c>
      <c r="E25" s="221" t="s">
        <v>1270</v>
      </c>
      <c r="F25" s="221" t="s">
        <v>1271</v>
      </c>
      <c r="G25" s="226">
        <v>0</v>
      </c>
      <c r="H25" s="226">
        <v>1329076.9099999999</v>
      </c>
      <c r="I25" s="226">
        <v>23268008291.259998</v>
      </c>
    </row>
    <row r="26" spans="1:9" x14ac:dyDescent="0.2">
      <c r="A26" s="221" t="s">
        <v>1227</v>
      </c>
      <c r="B26" s="221" t="s">
        <v>847</v>
      </c>
      <c r="C26" s="222" t="s">
        <v>1272</v>
      </c>
      <c r="D26" s="221" t="s">
        <v>109</v>
      </c>
      <c r="E26" s="221" t="s">
        <v>1273</v>
      </c>
      <c r="F26" s="221" t="s">
        <v>1274</v>
      </c>
      <c r="G26" s="226">
        <v>0</v>
      </c>
      <c r="H26" s="226">
        <v>1329076.9099999999</v>
      </c>
      <c r="I26" s="226">
        <v>23266679214.349998</v>
      </c>
    </row>
    <row r="27" spans="1:9" x14ac:dyDescent="0.2">
      <c r="A27" s="221" t="s">
        <v>1227</v>
      </c>
      <c r="B27" s="221" t="s">
        <v>847</v>
      </c>
      <c r="C27" s="222" t="s">
        <v>1275</v>
      </c>
      <c r="D27" s="221" t="s">
        <v>109</v>
      </c>
      <c r="E27" s="221" t="s">
        <v>1276</v>
      </c>
      <c r="F27" s="221" t="s">
        <v>1277</v>
      </c>
      <c r="G27" s="226">
        <v>0</v>
      </c>
      <c r="H27" s="226">
        <v>1329076.9099999999</v>
      </c>
      <c r="I27" s="226">
        <v>23265350137.439999</v>
      </c>
    </row>
    <row r="28" spans="1:9" x14ac:dyDescent="0.2">
      <c r="A28" s="221" t="s">
        <v>1227</v>
      </c>
      <c r="B28" s="221" t="s">
        <v>847</v>
      </c>
      <c r="C28" s="222" t="s">
        <v>1278</v>
      </c>
      <c r="D28" s="221" t="s">
        <v>109</v>
      </c>
      <c r="E28" s="221" t="s">
        <v>1279</v>
      </c>
      <c r="F28" s="221" t="s">
        <v>1280</v>
      </c>
      <c r="G28" s="226">
        <v>0</v>
      </c>
      <c r="H28" s="226">
        <v>1395743.58</v>
      </c>
      <c r="I28" s="226">
        <v>23263954393.860001</v>
      </c>
    </row>
    <row r="29" spans="1:9" x14ac:dyDescent="0.2">
      <c r="A29" s="221" t="s">
        <v>1227</v>
      </c>
      <c r="B29" s="221" t="s">
        <v>847</v>
      </c>
      <c r="C29" s="222" t="s">
        <v>1281</v>
      </c>
      <c r="D29" s="221" t="s">
        <v>109</v>
      </c>
      <c r="E29" s="221" t="s">
        <v>1282</v>
      </c>
      <c r="F29" s="221" t="s">
        <v>1283</v>
      </c>
      <c r="G29" s="226">
        <v>0</v>
      </c>
      <c r="H29" s="226">
        <v>1375743.58</v>
      </c>
      <c r="I29" s="226">
        <v>23262578650.279999</v>
      </c>
    </row>
    <row r="30" spans="1:9" x14ac:dyDescent="0.2">
      <c r="A30" s="221" t="s">
        <v>1227</v>
      </c>
      <c r="B30" s="221" t="s">
        <v>847</v>
      </c>
      <c r="C30" s="222" t="s">
        <v>1284</v>
      </c>
      <c r="D30" s="221" t="s">
        <v>109</v>
      </c>
      <c r="E30" s="221" t="s">
        <v>1285</v>
      </c>
      <c r="F30" s="221" t="s">
        <v>1286</v>
      </c>
      <c r="G30" s="226">
        <v>0</v>
      </c>
      <c r="H30" s="226">
        <v>1262410.25</v>
      </c>
      <c r="I30" s="226">
        <v>23261316240.029999</v>
      </c>
    </row>
    <row r="31" spans="1:9" x14ac:dyDescent="0.2">
      <c r="A31" s="221" t="s">
        <v>1227</v>
      </c>
      <c r="B31" s="221" t="s">
        <v>847</v>
      </c>
      <c r="C31" s="222" t="s">
        <v>1287</v>
      </c>
      <c r="D31" s="221" t="s">
        <v>109</v>
      </c>
      <c r="E31" s="221" t="s">
        <v>1288</v>
      </c>
      <c r="F31" s="221" t="s">
        <v>1289</v>
      </c>
      <c r="G31" s="226">
        <v>0</v>
      </c>
      <c r="H31" s="226">
        <v>1269076.9099999999</v>
      </c>
      <c r="I31" s="226">
        <v>23260047163.119999</v>
      </c>
    </row>
    <row r="32" spans="1:9" x14ac:dyDescent="0.2">
      <c r="A32" s="221" t="s">
        <v>1227</v>
      </c>
      <c r="B32" s="221" t="s">
        <v>847</v>
      </c>
      <c r="C32" s="222" t="s">
        <v>1290</v>
      </c>
      <c r="D32" s="221" t="s">
        <v>109</v>
      </c>
      <c r="E32" s="221" t="s">
        <v>1291</v>
      </c>
      <c r="F32" s="221" t="s">
        <v>1234</v>
      </c>
      <c r="G32" s="226">
        <v>0</v>
      </c>
      <c r="H32" s="226">
        <v>23155000</v>
      </c>
      <c r="I32" s="226">
        <v>23236892163.119999</v>
      </c>
    </row>
    <row r="33" spans="1:9" x14ac:dyDescent="0.2">
      <c r="A33" s="221" t="s">
        <v>1227</v>
      </c>
      <c r="B33" s="221" t="s">
        <v>847</v>
      </c>
      <c r="C33" s="222" t="s">
        <v>1292</v>
      </c>
      <c r="D33" s="221" t="s">
        <v>109</v>
      </c>
      <c r="E33" s="221" t="s">
        <v>1293</v>
      </c>
      <c r="F33" s="221" t="s">
        <v>1234</v>
      </c>
      <c r="G33" s="226">
        <v>0</v>
      </c>
      <c r="H33" s="226">
        <v>24080000</v>
      </c>
      <c r="I33" s="226">
        <v>23212812163.119999</v>
      </c>
    </row>
    <row r="34" spans="1:9" x14ac:dyDescent="0.2">
      <c r="A34" s="221" t="s">
        <v>1227</v>
      </c>
      <c r="B34" s="221" t="s">
        <v>847</v>
      </c>
      <c r="C34" s="222" t="s">
        <v>1294</v>
      </c>
      <c r="D34" s="221" t="s">
        <v>109</v>
      </c>
      <c r="E34" s="221" t="s">
        <v>1295</v>
      </c>
      <c r="F34" s="221" t="s">
        <v>1234</v>
      </c>
      <c r="G34" s="226">
        <v>0</v>
      </c>
      <c r="H34" s="226">
        <v>34510000</v>
      </c>
      <c r="I34" s="226">
        <v>23178302163.119999</v>
      </c>
    </row>
    <row r="35" spans="1:9" x14ac:dyDescent="0.2">
      <c r="A35" s="221" t="s">
        <v>1227</v>
      </c>
      <c r="B35" s="221" t="s">
        <v>847</v>
      </c>
      <c r="C35" s="222" t="s">
        <v>1296</v>
      </c>
      <c r="D35" s="221" t="s">
        <v>109</v>
      </c>
      <c r="E35" s="221" t="s">
        <v>1297</v>
      </c>
      <c r="F35" s="221" t="s">
        <v>1241</v>
      </c>
      <c r="G35" s="226">
        <v>0</v>
      </c>
      <c r="H35" s="226">
        <v>25110500</v>
      </c>
      <c r="I35" s="226">
        <v>23153191663.119999</v>
      </c>
    </row>
    <row r="36" spans="1:9" x14ac:dyDescent="0.2">
      <c r="A36" s="221" t="s">
        <v>1227</v>
      </c>
      <c r="B36" s="221" t="s">
        <v>847</v>
      </c>
      <c r="C36" s="222" t="s">
        <v>1298</v>
      </c>
      <c r="D36" s="221" t="s">
        <v>109</v>
      </c>
      <c r="E36" s="221" t="s">
        <v>1299</v>
      </c>
      <c r="F36" s="221" t="s">
        <v>1244</v>
      </c>
      <c r="G36" s="226">
        <v>0</v>
      </c>
      <c r="H36" s="226">
        <v>18060000</v>
      </c>
      <c r="I36" s="226">
        <v>23135131663.119999</v>
      </c>
    </row>
    <row r="37" spans="1:9" x14ac:dyDescent="0.2">
      <c r="A37" s="221" t="s">
        <v>1227</v>
      </c>
      <c r="B37" s="221" t="s">
        <v>847</v>
      </c>
      <c r="C37" s="222" t="s">
        <v>1300</v>
      </c>
      <c r="D37" s="221" t="s">
        <v>109</v>
      </c>
      <c r="E37" s="221" t="s">
        <v>1301</v>
      </c>
      <c r="F37" s="221" t="s">
        <v>1247</v>
      </c>
      <c r="G37" s="226">
        <v>0</v>
      </c>
      <c r="H37" s="226">
        <v>15960000</v>
      </c>
      <c r="I37" s="226">
        <v>23119171663.119999</v>
      </c>
    </row>
    <row r="38" spans="1:9" x14ac:dyDescent="0.2">
      <c r="A38" s="221" t="s">
        <v>1227</v>
      </c>
      <c r="B38" s="221" t="s">
        <v>847</v>
      </c>
      <c r="C38" s="222" t="s">
        <v>1302</v>
      </c>
      <c r="D38" s="221" t="s">
        <v>109</v>
      </c>
      <c r="E38" s="221" t="s">
        <v>1303</v>
      </c>
      <c r="F38" s="221" t="s">
        <v>1250</v>
      </c>
      <c r="G38" s="226">
        <v>0</v>
      </c>
      <c r="H38" s="226">
        <v>25270000</v>
      </c>
      <c r="I38" s="226">
        <v>23093901663.119999</v>
      </c>
    </row>
    <row r="39" spans="1:9" x14ac:dyDescent="0.2">
      <c r="A39" s="221" t="s">
        <v>1227</v>
      </c>
      <c r="B39" s="221" t="s">
        <v>847</v>
      </c>
      <c r="C39" s="222" t="s">
        <v>1304</v>
      </c>
      <c r="D39" s="221" t="s">
        <v>109</v>
      </c>
      <c r="E39" s="221" t="s">
        <v>1305</v>
      </c>
      <c r="F39" s="221" t="s">
        <v>1306</v>
      </c>
      <c r="G39" s="226">
        <v>0</v>
      </c>
      <c r="H39" s="226">
        <v>25585000</v>
      </c>
      <c r="I39" s="226">
        <v>23068316663.119999</v>
      </c>
    </row>
    <row r="40" spans="1:9" x14ac:dyDescent="0.2">
      <c r="A40" s="221" t="s">
        <v>1227</v>
      </c>
      <c r="B40" s="221" t="s">
        <v>847</v>
      </c>
      <c r="C40" s="222" t="s">
        <v>1307</v>
      </c>
      <c r="D40" s="221" t="s">
        <v>109</v>
      </c>
      <c r="E40" s="221" t="s">
        <v>1308</v>
      </c>
      <c r="F40" s="221" t="s">
        <v>1256</v>
      </c>
      <c r="G40" s="226">
        <v>0</v>
      </c>
      <c r="H40" s="226">
        <v>21179166.670000002</v>
      </c>
      <c r="I40" s="226">
        <v>23047137496.450001</v>
      </c>
    </row>
    <row r="41" spans="1:9" x14ac:dyDescent="0.2">
      <c r="A41" s="221" t="s">
        <v>1227</v>
      </c>
      <c r="B41" s="221" t="s">
        <v>847</v>
      </c>
      <c r="C41" s="222" t="s">
        <v>1309</v>
      </c>
      <c r="D41" s="221" t="s">
        <v>109</v>
      </c>
      <c r="E41" s="221" t="s">
        <v>1310</v>
      </c>
      <c r="F41" s="221" t="s">
        <v>1259</v>
      </c>
      <c r="G41" s="226">
        <v>0</v>
      </c>
      <c r="H41" s="226">
        <v>30100000</v>
      </c>
      <c r="I41" s="226">
        <v>23017037496.450001</v>
      </c>
    </row>
    <row r="42" spans="1:9" x14ac:dyDescent="0.2">
      <c r="A42" s="221" t="s">
        <v>1227</v>
      </c>
      <c r="B42" s="221" t="s">
        <v>847</v>
      </c>
      <c r="C42" s="222" t="s">
        <v>1311</v>
      </c>
      <c r="D42" s="221" t="s">
        <v>109</v>
      </c>
      <c r="E42" s="221" t="s">
        <v>1312</v>
      </c>
      <c r="F42" s="221" t="s">
        <v>1262</v>
      </c>
      <c r="G42" s="226">
        <v>0</v>
      </c>
      <c r="H42" s="226">
        <v>16773333.33</v>
      </c>
      <c r="I42" s="226">
        <v>23000264163.119999</v>
      </c>
    </row>
    <row r="43" spans="1:9" x14ac:dyDescent="0.2">
      <c r="A43" s="221" t="s">
        <v>1227</v>
      </c>
      <c r="B43" s="221" t="s">
        <v>847</v>
      </c>
      <c r="C43" s="222" t="s">
        <v>1313</v>
      </c>
      <c r="D43" s="221" t="s">
        <v>109</v>
      </c>
      <c r="E43" s="221" t="s">
        <v>1314</v>
      </c>
      <c r="F43" s="221" t="s">
        <v>1265</v>
      </c>
      <c r="G43" s="226">
        <v>0</v>
      </c>
      <c r="H43" s="226">
        <v>19880000</v>
      </c>
      <c r="I43" s="226">
        <v>22980384163.119999</v>
      </c>
    </row>
    <row r="44" spans="1:9" x14ac:dyDescent="0.2">
      <c r="A44" s="221" t="s">
        <v>1227</v>
      </c>
      <c r="B44" s="221" t="s">
        <v>847</v>
      </c>
      <c r="C44" s="222" t="s">
        <v>1315</v>
      </c>
      <c r="D44" s="221" t="s">
        <v>109</v>
      </c>
      <c r="E44" s="221" t="s">
        <v>1316</v>
      </c>
      <c r="F44" s="221" t="s">
        <v>1268</v>
      </c>
      <c r="G44" s="226">
        <v>0</v>
      </c>
      <c r="H44" s="226">
        <v>12826666.67</v>
      </c>
      <c r="I44" s="226">
        <v>22967557496.450001</v>
      </c>
    </row>
    <row r="45" spans="1:9" x14ac:dyDescent="0.2">
      <c r="A45" s="221" t="s">
        <v>1227</v>
      </c>
      <c r="B45" s="221" t="s">
        <v>847</v>
      </c>
      <c r="C45" s="222" t="s">
        <v>1317</v>
      </c>
      <c r="D45" s="221" t="s">
        <v>109</v>
      </c>
      <c r="E45" s="221" t="s">
        <v>1318</v>
      </c>
      <c r="F45" s="221" t="s">
        <v>1271</v>
      </c>
      <c r="G45" s="226">
        <v>0</v>
      </c>
      <c r="H45" s="226">
        <v>30047500</v>
      </c>
      <c r="I45" s="226">
        <v>22937509996.450001</v>
      </c>
    </row>
    <row r="46" spans="1:9" x14ac:dyDescent="0.2">
      <c r="A46" s="221" t="s">
        <v>1227</v>
      </c>
      <c r="B46" s="221" t="s">
        <v>847</v>
      </c>
      <c r="C46" s="222" t="s">
        <v>1319</v>
      </c>
      <c r="D46" s="221" t="s">
        <v>109</v>
      </c>
      <c r="E46" s="221" t="s">
        <v>1320</v>
      </c>
      <c r="F46" s="221" t="s">
        <v>1274</v>
      </c>
      <c r="G46" s="226">
        <v>0</v>
      </c>
      <c r="H46" s="226">
        <v>26162500</v>
      </c>
      <c r="I46" s="226">
        <v>22911347496.450001</v>
      </c>
    </row>
    <row r="47" spans="1:9" x14ac:dyDescent="0.2">
      <c r="A47" s="221" t="s">
        <v>1227</v>
      </c>
      <c r="B47" s="221" t="s">
        <v>847</v>
      </c>
      <c r="C47" s="222" t="s">
        <v>1321</v>
      </c>
      <c r="D47" s="221" t="s">
        <v>109</v>
      </c>
      <c r="E47" s="221" t="s">
        <v>1322</v>
      </c>
      <c r="F47" s="221" t="s">
        <v>1277</v>
      </c>
      <c r="G47" s="226">
        <v>0</v>
      </c>
      <c r="H47" s="226">
        <v>34510000</v>
      </c>
      <c r="I47" s="226">
        <v>22876837496.450001</v>
      </c>
    </row>
    <row r="48" spans="1:9" x14ac:dyDescent="0.2">
      <c r="A48" s="221" t="s">
        <v>1227</v>
      </c>
      <c r="B48" s="221" t="s">
        <v>847</v>
      </c>
      <c r="C48" s="222" t="s">
        <v>1323</v>
      </c>
      <c r="D48" s="221" t="s">
        <v>109</v>
      </c>
      <c r="E48" s="221" t="s">
        <v>1324</v>
      </c>
      <c r="F48" s="221" t="s">
        <v>1280</v>
      </c>
      <c r="G48" s="226">
        <v>0</v>
      </c>
      <c r="H48" s="226">
        <v>34453333.329999998</v>
      </c>
      <c r="I48" s="226">
        <v>22842384163.119999</v>
      </c>
    </row>
    <row r="49" spans="1:9" x14ac:dyDescent="0.2">
      <c r="A49" s="221" t="s">
        <v>1227</v>
      </c>
      <c r="B49" s="221" t="s">
        <v>847</v>
      </c>
      <c r="C49" s="222" t="s">
        <v>1325</v>
      </c>
      <c r="D49" s="221" t="s">
        <v>109</v>
      </c>
      <c r="E49" s="221" t="s">
        <v>1326</v>
      </c>
      <c r="F49" s="221" t="s">
        <v>1283</v>
      </c>
      <c r="G49" s="226">
        <v>0</v>
      </c>
      <c r="H49" s="226">
        <v>22693333.329999998</v>
      </c>
      <c r="I49" s="226">
        <v>22819690829.790001</v>
      </c>
    </row>
    <row r="50" spans="1:9" x14ac:dyDescent="0.2">
      <c r="A50" s="221" t="s">
        <v>1227</v>
      </c>
      <c r="B50" s="221" t="s">
        <v>847</v>
      </c>
      <c r="C50" s="222" t="s">
        <v>1327</v>
      </c>
      <c r="D50" s="221" t="s">
        <v>109</v>
      </c>
      <c r="E50" s="221" t="s">
        <v>1328</v>
      </c>
      <c r="F50" s="221" t="s">
        <v>1286</v>
      </c>
      <c r="G50" s="226">
        <v>0</v>
      </c>
      <c r="H50" s="226">
        <v>43378333.329999998</v>
      </c>
      <c r="I50" s="226">
        <v>22776312496.459999</v>
      </c>
    </row>
    <row r="51" spans="1:9" x14ac:dyDescent="0.2">
      <c r="A51" s="221" t="s">
        <v>1227</v>
      </c>
      <c r="B51" s="221" t="s">
        <v>847</v>
      </c>
      <c r="C51" s="222" t="s">
        <v>1329</v>
      </c>
      <c r="D51" s="221" t="s">
        <v>109</v>
      </c>
      <c r="E51" s="221" t="s">
        <v>1330</v>
      </c>
      <c r="F51" s="221" t="s">
        <v>1289</v>
      </c>
      <c r="G51" s="226">
        <v>0</v>
      </c>
      <c r="H51" s="226">
        <v>50666666.670000002</v>
      </c>
      <c r="I51" s="226">
        <v>22725645829.790001</v>
      </c>
    </row>
    <row r="52" spans="1:9" x14ac:dyDescent="0.2">
      <c r="A52" s="221" t="s">
        <v>1227</v>
      </c>
      <c r="B52" s="221" t="s">
        <v>847</v>
      </c>
      <c r="C52" s="222" t="s">
        <v>1331</v>
      </c>
      <c r="D52" s="221" t="s">
        <v>109</v>
      </c>
      <c r="E52" s="221" t="s">
        <v>1332</v>
      </c>
      <c r="F52" s="221" t="s">
        <v>1234</v>
      </c>
      <c r="G52" s="226">
        <v>0</v>
      </c>
      <c r="H52" s="226">
        <v>34555743.579999998</v>
      </c>
      <c r="I52" s="226">
        <v>22691090086.209999</v>
      </c>
    </row>
    <row r="53" spans="1:9" x14ac:dyDescent="0.2">
      <c r="A53" s="221" t="s">
        <v>1227</v>
      </c>
      <c r="B53" s="221" t="s">
        <v>847</v>
      </c>
      <c r="C53" s="222" t="s">
        <v>1333</v>
      </c>
      <c r="D53" s="221" t="s">
        <v>98</v>
      </c>
      <c r="E53" s="221" t="s">
        <v>1334</v>
      </c>
      <c r="F53" s="221" t="s">
        <v>1234</v>
      </c>
      <c r="G53" s="226">
        <v>0</v>
      </c>
      <c r="H53" s="226">
        <v>782410.25</v>
      </c>
      <c r="I53" s="226">
        <v>22690307675.959999</v>
      </c>
    </row>
    <row r="54" spans="1:9" x14ac:dyDescent="0.2">
      <c r="A54" s="221" t="s">
        <v>1227</v>
      </c>
      <c r="B54" s="221" t="s">
        <v>847</v>
      </c>
      <c r="C54" s="222" t="s">
        <v>1335</v>
      </c>
      <c r="D54" s="221" t="s">
        <v>98</v>
      </c>
      <c r="E54" s="221" t="s">
        <v>1336</v>
      </c>
      <c r="F54" s="221" t="s">
        <v>1234</v>
      </c>
      <c r="G54" s="226">
        <v>0</v>
      </c>
      <c r="H54" s="226">
        <v>1360743.53</v>
      </c>
      <c r="I54" s="226">
        <v>22688946932.43</v>
      </c>
    </row>
    <row r="55" spans="1:9" x14ac:dyDescent="0.2">
      <c r="A55" s="221" t="s">
        <v>1227</v>
      </c>
      <c r="B55" s="221" t="s">
        <v>847</v>
      </c>
      <c r="C55" s="222" t="s">
        <v>1337</v>
      </c>
      <c r="D55" s="221" t="s">
        <v>98</v>
      </c>
      <c r="E55" s="221" t="s">
        <v>1338</v>
      </c>
      <c r="F55" s="221" t="s">
        <v>1234</v>
      </c>
      <c r="G55" s="226">
        <v>0</v>
      </c>
      <c r="H55" s="226">
        <v>1240743.58</v>
      </c>
      <c r="I55" s="226">
        <v>22687706188.849998</v>
      </c>
    </row>
    <row r="56" spans="1:9" x14ac:dyDescent="0.2">
      <c r="A56" s="221" t="s">
        <v>1227</v>
      </c>
      <c r="B56" s="221" t="s">
        <v>847</v>
      </c>
      <c r="C56" s="222" t="s">
        <v>1339</v>
      </c>
      <c r="D56" s="221" t="s">
        <v>98</v>
      </c>
      <c r="E56" s="221" t="s">
        <v>1340</v>
      </c>
      <c r="F56" s="221" t="s">
        <v>1244</v>
      </c>
      <c r="G56" s="226">
        <v>0</v>
      </c>
      <c r="H56" s="226">
        <v>1207410.25</v>
      </c>
      <c r="I56" s="226">
        <v>22686498778.599998</v>
      </c>
    </row>
    <row r="57" spans="1:9" x14ac:dyDescent="0.2">
      <c r="A57" s="221" t="s">
        <v>1227</v>
      </c>
      <c r="B57" s="221" t="s">
        <v>847</v>
      </c>
      <c r="C57" s="222" t="s">
        <v>1341</v>
      </c>
      <c r="D57" s="221" t="s">
        <v>98</v>
      </c>
      <c r="E57" s="221" t="s">
        <v>1342</v>
      </c>
      <c r="F57" s="221" t="s">
        <v>1247</v>
      </c>
      <c r="G57" s="226">
        <v>0</v>
      </c>
      <c r="H57" s="226">
        <v>1430743.58</v>
      </c>
      <c r="I57" s="226">
        <v>22685068035.02</v>
      </c>
    </row>
    <row r="58" spans="1:9" x14ac:dyDescent="0.2">
      <c r="A58" s="221" t="s">
        <v>1227</v>
      </c>
      <c r="B58" s="221" t="s">
        <v>847</v>
      </c>
      <c r="C58" s="222" t="s">
        <v>1343</v>
      </c>
      <c r="D58" s="221" t="s">
        <v>98</v>
      </c>
      <c r="E58" s="221" t="s">
        <v>1344</v>
      </c>
      <c r="F58" s="221" t="s">
        <v>1250</v>
      </c>
      <c r="G58" s="226">
        <v>0</v>
      </c>
      <c r="H58" s="226">
        <v>1767410.24</v>
      </c>
      <c r="I58" s="226">
        <v>22683300624.779999</v>
      </c>
    </row>
    <row r="59" spans="1:9" x14ac:dyDescent="0.2">
      <c r="A59" s="221" t="s">
        <v>1227</v>
      </c>
      <c r="B59" s="221" t="s">
        <v>847</v>
      </c>
      <c r="C59" s="222" t="s">
        <v>1345</v>
      </c>
      <c r="D59" s="221" t="s">
        <v>98</v>
      </c>
      <c r="E59" s="221" t="s">
        <v>1346</v>
      </c>
      <c r="F59" s="221" t="s">
        <v>1306</v>
      </c>
      <c r="G59" s="226">
        <v>0</v>
      </c>
      <c r="H59" s="226">
        <v>1170743.58</v>
      </c>
      <c r="I59" s="226">
        <v>22682129881.200001</v>
      </c>
    </row>
    <row r="60" spans="1:9" x14ac:dyDescent="0.2">
      <c r="A60" s="221" t="s">
        <v>1227</v>
      </c>
      <c r="B60" s="221" t="s">
        <v>847</v>
      </c>
      <c r="C60" s="222" t="s">
        <v>1347</v>
      </c>
      <c r="D60" s="221" t="s">
        <v>98</v>
      </c>
      <c r="E60" s="221" t="s">
        <v>1348</v>
      </c>
      <c r="F60" s="221" t="s">
        <v>1256</v>
      </c>
      <c r="G60" s="226">
        <v>0</v>
      </c>
      <c r="H60" s="226">
        <v>689076.92</v>
      </c>
      <c r="I60" s="226">
        <v>22681440804.279999</v>
      </c>
    </row>
    <row r="61" spans="1:9" x14ac:dyDescent="0.2">
      <c r="A61" s="221" t="s">
        <v>1227</v>
      </c>
      <c r="B61" s="221" t="s">
        <v>847</v>
      </c>
      <c r="C61" s="222" t="s">
        <v>1349</v>
      </c>
      <c r="D61" s="221" t="s">
        <v>98</v>
      </c>
      <c r="E61" s="221" t="s">
        <v>1350</v>
      </c>
      <c r="F61" s="221" t="s">
        <v>1259</v>
      </c>
      <c r="G61" s="226">
        <v>0</v>
      </c>
      <c r="H61" s="226">
        <v>1240743.58</v>
      </c>
      <c r="I61" s="226">
        <v>22680200060.700001</v>
      </c>
    </row>
    <row r="62" spans="1:9" x14ac:dyDescent="0.2">
      <c r="A62" s="221" t="s">
        <v>1227</v>
      </c>
      <c r="B62" s="221" t="s">
        <v>847</v>
      </c>
      <c r="C62" s="222" t="s">
        <v>1351</v>
      </c>
      <c r="D62" s="221" t="s">
        <v>98</v>
      </c>
      <c r="E62" s="221" t="s">
        <v>1352</v>
      </c>
      <c r="F62" s="221" t="s">
        <v>1262</v>
      </c>
      <c r="G62" s="226">
        <v>0</v>
      </c>
      <c r="H62" s="226">
        <v>1199076.92</v>
      </c>
      <c r="I62" s="226">
        <v>22679000983.779999</v>
      </c>
    </row>
    <row r="63" spans="1:9" x14ac:dyDescent="0.2">
      <c r="A63" s="221" t="s">
        <v>1227</v>
      </c>
      <c r="B63" s="221" t="s">
        <v>847</v>
      </c>
      <c r="C63" s="222" t="s">
        <v>1353</v>
      </c>
      <c r="D63" s="221" t="s">
        <v>98</v>
      </c>
      <c r="E63" s="221" t="s">
        <v>1354</v>
      </c>
      <c r="F63" s="221" t="s">
        <v>1265</v>
      </c>
      <c r="G63" s="226">
        <v>0</v>
      </c>
      <c r="H63" s="226">
        <v>1345743.58</v>
      </c>
      <c r="I63" s="226">
        <v>22677655240.200001</v>
      </c>
    </row>
    <row r="64" spans="1:9" x14ac:dyDescent="0.2">
      <c r="A64" s="221" t="s">
        <v>1227</v>
      </c>
      <c r="B64" s="221" t="s">
        <v>847</v>
      </c>
      <c r="C64" s="222" t="s">
        <v>1355</v>
      </c>
      <c r="D64" s="221" t="s">
        <v>98</v>
      </c>
      <c r="E64" s="221" t="s">
        <v>1356</v>
      </c>
      <c r="F64" s="221" t="s">
        <v>1357</v>
      </c>
      <c r="G64" s="226">
        <v>0</v>
      </c>
      <c r="H64" s="226">
        <v>1430743.58</v>
      </c>
      <c r="I64" s="226">
        <v>22676224496.619999</v>
      </c>
    </row>
    <row r="65" spans="1:9" x14ac:dyDescent="0.2">
      <c r="A65" s="221" t="s">
        <v>1227</v>
      </c>
      <c r="B65" s="221" t="s">
        <v>847</v>
      </c>
      <c r="C65" s="222" t="s">
        <v>1358</v>
      </c>
      <c r="D65" s="221" t="s">
        <v>98</v>
      </c>
      <c r="E65" s="221" t="s">
        <v>1359</v>
      </c>
      <c r="F65" s="221" t="s">
        <v>1271</v>
      </c>
      <c r="G65" s="226">
        <v>0</v>
      </c>
      <c r="H65" s="226">
        <v>1315743.58</v>
      </c>
      <c r="I65" s="226">
        <v>22674908753.040001</v>
      </c>
    </row>
    <row r="66" spans="1:9" x14ac:dyDescent="0.2">
      <c r="A66" s="221" t="s">
        <v>1227</v>
      </c>
      <c r="B66" s="221" t="s">
        <v>847</v>
      </c>
      <c r="C66" s="222" t="s">
        <v>1360</v>
      </c>
      <c r="D66" s="221" t="s">
        <v>98</v>
      </c>
      <c r="E66" s="221" t="s">
        <v>1361</v>
      </c>
      <c r="F66" s="221" t="s">
        <v>1277</v>
      </c>
      <c r="G66" s="226">
        <v>0</v>
      </c>
      <c r="H66" s="226">
        <v>1515743.58</v>
      </c>
      <c r="I66" s="226">
        <v>22673393009.459999</v>
      </c>
    </row>
    <row r="67" spans="1:9" x14ac:dyDescent="0.2">
      <c r="A67" s="221" t="s">
        <v>1227</v>
      </c>
      <c r="B67" s="221" t="s">
        <v>847</v>
      </c>
      <c r="C67" s="222" t="s">
        <v>1362</v>
      </c>
      <c r="D67" s="221" t="s">
        <v>98</v>
      </c>
      <c r="E67" s="221" t="s">
        <v>1363</v>
      </c>
      <c r="F67" s="221" t="s">
        <v>1280</v>
      </c>
      <c r="G67" s="226">
        <v>0</v>
      </c>
      <c r="H67" s="226">
        <v>1600743.58</v>
      </c>
      <c r="I67" s="226">
        <v>22671792265.880001</v>
      </c>
    </row>
    <row r="68" spans="1:9" x14ac:dyDescent="0.2">
      <c r="A68" s="221" t="s">
        <v>1227</v>
      </c>
      <c r="B68" s="221" t="s">
        <v>847</v>
      </c>
      <c r="C68" s="222" t="s">
        <v>1364</v>
      </c>
      <c r="D68" s="221" t="s">
        <v>98</v>
      </c>
      <c r="E68" s="221" t="s">
        <v>1365</v>
      </c>
      <c r="F68" s="221" t="s">
        <v>1283</v>
      </c>
      <c r="G68" s="226">
        <v>0</v>
      </c>
      <c r="H68" s="226">
        <v>1345743.58</v>
      </c>
      <c r="I68" s="226">
        <v>22670446522.299999</v>
      </c>
    </row>
    <row r="69" spans="1:9" x14ac:dyDescent="0.2">
      <c r="A69" s="221" t="s">
        <v>1227</v>
      </c>
      <c r="B69" s="221" t="s">
        <v>847</v>
      </c>
      <c r="C69" s="222" t="s">
        <v>1366</v>
      </c>
      <c r="D69" s="221" t="s">
        <v>98</v>
      </c>
      <c r="E69" s="221" t="s">
        <v>1367</v>
      </c>
      <c r="F69" s="221" t="s">
        <v>1286</v>
      </c>
      <c r="G69" s="226">
        <v>0</v>
      </c>
      <c r="H69" s="226">
        <v>842410.25</v>
      </c>
      <c r="I69" s="226">
        <v>22669604112.049999</v>
      </c>
    </row>
    <row r="70" spans="1:9" x14ac:dyDescent="0.2">
      <c r="A70" s="221" t="s">
        <v>1227</v>
      </c>
      <c r="B70" s="221" t="s">
        <v>847</v>
      </c>
      <c r="C70" s="222" t="s">
        <v>1368</v>
      </c>
      <c r="D70" s="221" t="s">
        <v>98</v>
      </c>
      <c r="E70" s="221" t="s">
        <v>1369</v>
      </c>
      <c r="F70" s="221" t="s">
        <v>1289</v>
      </c>
      <c r="G70" s="226">
        <v>0</v>
      </c>
      <c r="H70" s="226">
        <v>1400743.58</v>
      </c>
      <c r="I70" s="226">
        <v>22668203368.470001</v>
      </c>
    </row>
    <row r="71" spans="1:9" x14ac:dyDescent="0.2">
      <c r="A71" s="221" t="s">
        <v>1227</v>
      </c>
      <c r="B71" s="221" t="s">
        <v>847</v>
      </c>
      <c r="C71" s="222" t="s">
        <v>1370</v>
      </c>
      <c r="D71" s="221" t="s">
        <v>98</v>
      </c>
      <c r="E71" s="221" t="s">
        <v>1371</v>
      </c>
      <c r="F71" s="221" t="s">
        <v>1234</v>
      </c>
      <c r="G71" s="226">
        <v>0</v>
      </c>
      <c r="H71" s="226">
        <v>600000</v>
      </c>
      <c r="I71" s="226">
        <v>22667603368.470001</v>
      </c>
    </row>
    <row r="72" spans="1:9" x14ac:dyDescent="0.2">
      <c r="A72" s="221" t="s">
        <v>1227</v>
      </c>
      <c r="B72" s="221" t="s">
        <v>847</v>
      </c>
      <c r="C72" s="222" t="s">
        <v>1372</v>
      </c>
      <c r="D72" s="221" t="s">
        <v>98</v>
      </c>
      <c r="E72" s="221" t="s">
        <v>1373</v>
      </c>
      <c r="F72" s="221" t="s">
        <v>1262</v>
      </c>
      <c r="G72" s="226">
        <v>0</v>
      </c>
      <c r="H72" s="226">
        <v>18850000</v>
      </c>
      <c r="I72" s="226">
        <v>22648753368.470001</v>
      </c>
    </row>
    <row r="73" spans="1:9" x14ac:dyDescent="0.2">
      <c r="A73" s="221" t="s">
        <v>1227</v>
      </c>
      <c r="B73" s="221" t="s">
        <v>847</v>
      </c>
      <c r="C73" s="222" t="s">
        <v>1374</v>
      </c>
      <c r="D73" s="221" t="s">
        <v>98</v>
      </c>
      <c r="E73" s="221" t="s">
        <v>1375</v>
      </c>
      <c r="F73" s="221" t="s">
        <v>1256</v>
      </c>
      <c r="G73" s="226">
        <v>0</v>
      </c>
      <c r="H73" s="226">
        <v>21364583.329999998</v>
      </c>
      <c r="I73" s="226">
        <v>22627388785.139999</v>
      </c>
    </row>
    <row r="74" spans="1:9" x14ac:dyDescent="0.2">
      <c r="A74" s="221" t="s">
        <v>1227</v>
      </c>
      <c r="B74" s="221" t="s">
        <v>847</v>
      </c>
      <c r="C74" s="222" t="s">
        <v>1376</v>
      </c>
      <c r="D74" s="221" t="s">
        <v>98</v>
      </c>
      <c r="E74" s="221" t="s">
        <v>1377</v>
      </c>
      <c r="F74" s="221" t="s">
        <v>1283</v>
      </c>
      <c r="G74" s="226">
        <v>0</v>
      </c>
      <c r="H74" s="226">
        <v>21750000</v>
      </c>
      <c r="I74" s="226">
        <v>22605638785.139999</v>
      </c>
    </row>
    <row r="75" spans="1:9" x14ac:dyDescent="0.2">
      <c r="A75" s="221" t="s">
        <v>1227</v>
      </c>
      <c r="B75" s="221" t="s">
        <v>847</v>
      </c>
      <c r="C75" s="222" t="s">
        <v>1378</v>
      </c>
      <c r="D75" s="221" t="s">
        <v>98</v>
      </c>
      <c r="E75" s="221" t="s">
        <v>1379</v>
      </c>
      <c r="F75" s="221" t="s">
        <v>1265</v>
      </c>
      <c r="G75" s="226">
        <v>0</v>
      </c>
      <c r="H75" s="226">
        <v>27393750</v>
      </c>
      <c r="I75" s="226">
        <v>22578245035.139999</v>
      </c>
    </row>
    <row r="76" spans="1:9" x14ac:dyDescent="0.2">
      <c r="A76" s="221" t="s">
        <v>1227</v>
      </c>
      <c r="B76" s="221" t="s">
        <v>847</v>
      </c>
      <c r="C76" s="222" t="s">
        <v>1380</v>
      </c>
      <c r="D76" s="221" t="s">
        <v>98</v>
      </c>
      <c r="E76" s="221" t="s">
        <v>1381</v>
      </c>
      <c r="F76" s="221" t="s">
        <v>1234</v>
      </c>
      <c r="G76" s="226">
        <v>0</v>
      </c>
      <c r="H76" s="226">
        <v>28762500</v>
      </c>
      <c r="I76" s="226">
        <v>22549482535.139999</v>
      </c>
    </row>
    <row r="77" spans="1:9" x14ac:dyDescent="0.2">
      <c r="A77" s="221" t="s">
        <v>1227</v>
      </c>
      <c r="B77" s="221" t="s">
        <v>847</v>
      </c>
      <c r="C77" s="222" t="s">
        <v>1382</v>
      </c>
      <c r="D77" s="221" t="s">
        <v>98</v>
      </c>
      <c r="E77" s="221" t="s">
        <v>1383</v>
      </c>
      <c r="F77" s="221" t="s">
        <v>1244</v>
      </c>
      <c r="G77" s="226">
        <v>0</v>
      </c>
      <c r="H77" s="226">
        <v>28762500</v>
      </c>
      <c r="I77" s="226">
        <v>22520720035.139999</v>
      </c>
    </row>
    <row r="78" spans="1:9" x14ac:dyDescent="0.2">
      <c r="A78" s="221" t="s">
        <v>1227</v>
      </c>
      <c r="B78" s="221" t="s">
        <v>847</v>
      </c>
      <c r="C78" s="222" t="s">
        <v>1384</v>
      </c>
      <c r="D78" s="221" t="s">
        <v>98</v>
      </c>
      <c r="E78" s="221" t="s">
        <v>1385</v>
      </c>
      <c r="F78" s="221" t="s">
        <v>1306</v>
      </c>
      <c r="G78" s="226">
        <v>0</v>
      </c>
      <c r="H78" s="226">
        <v>28762500</v>
      </c>
      <c r="I78" s="226">
        <v>22491957535.139999</v>
      </c>
    </row>
    <row r="79" spans="1:9" x14ac:dyDescent="0.2">
      <c r="A79" s="221" t="s">
        <v>1227</v>
      </c>
      <c r="B79" s="221" t="s">
        <v>847</v>
      </c>
      <c r="C79" s="222" t="s">
        <v>1386</v>
      </c>
      <c r="D79" s="221" t="s">
        <v>98</v>
      </c>
      <c r="E79" s="221" t="s">
        <v>1387</v>
      </c>
      <c r="F79" s="221" t="s">
        <v>1247</v>
      </c>
      <c r="G79" s="226">
        <v>0</v>
      </c>
      <c r="H79" s="226">
        <v>29325000</v>
      </c>
      <c r="I79" s="226">
        <v>22462632535.139999</v>
      </c>
    </row>
    <row r="80" spans="1:9" x14ac:dyDescent="0.2">
      <c r="A80" s="221" t="s">
        <v>1227</v>
      </c>
      <c r="B80" s="221" t="s">
        <v>847</v>
      </c>
      <c r="C80" s="222" t="s">
        <v>1388</v>
      </c>
      <c r="D80" s="221" t="s">
        <v>98</v>
      </c>
      <c r="E80" s="221" t="s">
        <v>1389</v>
      </c>
      <c r="F80" s="221" t="s">
        <v>1250</v>
      </c>
      <c r="G80" s="226">
        <v>0</v>
      </c>
      <c r="H80" s="226">
        <v>29325000</v>
      </c>
      <c r="I80" s="226">
        <v>22433307535.139999</v>
      </c>
    </row>
    <row r="81" spans="1:9" x14ac:dyDescent="0.2">
      <c r="A81" s="221" t="s">
        <v>1227</v>
      </c>
      <c r="B81" s="221" t="s">
        <v>847</v>
      </c>
      <c r="C81" s="222" t="s">
        <v>1390</v>
      </c>
      <c r="D81" s="221" t="s">
        <v>98</v>
      </c>
      <c r="E81" s="221" t="s">
        <v>1391</v>
      </c>
      <c r="F81" s="221" t="s">
        <v>1234</v>
      </c>
      <c r="G81" s="226">
        <v>0</v>
      </c>
      <c r="H81" s="226">
        <v>31412500</v>
      </c>
      <c r="I81" s="226">
        <v>22401895035.139999</v>
      </c>
    </row>
    <row r="82" spans="1:9" x14ac:dyDescent="0.2">
      <c r="A82" s="221" t="s">
        <v>1227</v>
      </c>
      <c r="B82" s="221" t="s">
        <v>847</v>
      </c>
      <c r="C82" s="222" t="s">
        <v>1392</v>
      </c>
      <c r="D82" s="221" t="s">
        <v>98</v>
      </c>
      <c r="E82" s="221" t="s">
        <v>1393</v>
      </c>
      <c r="F82" s="221" t="s">
        <v>1357</v>
      </c>
      <c r="G82" s="226">
        <v>0</v>
      </c>
      <c r="H82" s="226">
        <v>33187500</v>
      </c>
      <c r="I82" s="226">
        <v>22368707535.139999</v>
      </c>
    </row>
    <row r="83" spans="1:9" x14ac:dyDescent="0.2">
      <c r="A83" s="221" t="s">
        <v>1227</v>
      </c>
      <c r="B83" s="221" t="s">
        <v>847</v>
      </c>
      <c r="C83" s="222" t="s">
        <v>1394</v>
      </c>
      <c r="D83" s="221" t="s">
        <v>98</v>
      </c>
      <c r="E83" s="221" t="s">
        <v>1395</v>
      </c>
      <c r="F83" s="221" t="s">
        <v>1271</v>
      </c>
      <c r="G83" s="226">
        <v>0</v>
      </c>
      <c r="H83" s="226">
        <v>38981250</v>
      </c>
      <c r="I83" s="226">
        <v>22329726285.139999</v>
      </c>
    </row>
    <row r="84" spans="1:9" x14ac:dyDescent="0.2">
      <c r="A84" s="221" t="s">
        <v>1227</v>
      </c>
      <c r="B84" s="221" t="s">
        <v>847</v>
      </c>
      <c r="C84" s="222" t="s">
        <v>1396</v>
      </c>
      <c r="D84" s="221" t="s">
        <v>98</v>
      </c>
      <c r="E84" s="221" t="s">
        <v>1397</v>
      </c>
      <c r="F84" s="221" t="s">
        <v>1277</v>
      </c>
      <c r="G84" s="226">
        <v>0</v>
      </c>
      <c r="H84" s="226">
        <v>42785000</v>
      </c>
      <c r="I84" s="226">
        <v>22286941285.139999</v>
      </c>
    </row>
    <row r="85" spans="1:9" x14ac:dyDescent="0.2">
      <c r="A85" s="221" t="s">
        <v>1227</v>
      </c>
      <c r="B85" s="221" t="s">
        <v>847</v>
      </c>
      <c r="C85" s="222" t="s">
        <v>1398</v>
      </c>
      <c r="D85" s="221" t="s">
        <v>98</v>
      </c>
      <c r="E85" s="221" t="s">
        <v>1399</v>
      </c>
      <c r="F85" s="221" t="s">
        <v>1234</v>
      </c>
      <c r="G85" s="226">
        <v>0</v>
      </c>
      <c r="H85" s="226">
        <v>44700000</v>
      </c>
      <c r="I85" s="226">
        <v>22242241285.139999</v>
      </c>
    </row>
    <row r="86" spans="1:9" x14ac:dyDescent="0.2">
      <c r="A86" s="221" t="s">
        <v>1227</v>
      </c>
      <c r="B86" s="221" t="s">
        <v>847</v>
      </c>
      <c r="C86" s="222" t="s">
        <v>1400</v>
      </c>
      <c r="D86" s="221" t="s">
        <v>98</v>
      </c>
      <c r="E86" s="221" t="s">
        <v>1401</v>
      </c>
      <c r="F86" s="221" t="s">
        <v>1280</v>
      </c>
      <c r="G86" s="226">
        <v>0</v>
      </c>
      <c r="H86" s="226">
        <v>44700000</v>
      </c>
      <c r="I86" s="226">
        <v>22197541285.139999</v>
      </c>
    </row>
    <row r="87" spans="1:9" x14ac:dyDescent="0.2">
      <c r="A87" s="221" t="s">
        <v>1227</v>
      </c>
      <c r="B87" s="221" t="s">
        <v>847</v>
      </c>
      <c r="C87" s="222" t="s">
        <v>1402</v>
      </c>
      <c r="D87" s="221" t="s">
        <v>98</v>
      </c>
      <c r="E87" s="221" t="s">
        <v>1403</v>
      </c>
      <c r="F87" s="221" t="s">
        <v>1289</v>
      </c>
      <c r="G87" s="226">
        <v>0</v>
      </c>
      <c r="H87" s="226">
        <v>48673333.329999998</v>
      </c>
      <c r="I87" s="226">
        <v>22148867951.810001</v>
      </c>
    </row>
    <row r="88" spans="1:9" x14ac:dyDescent="0.2">
      <c r="A88" s="221" t="s">
        <v>1227</v>
      </c>
      <c r="B88" s="221" t="s">
        <v>847</v>
      </c>
      <c r="C88" s="222" t="s">
        <v>1404</v>
      </c>
      <c r="D88" s="221" t="s">
        <v>98</v>
      </c>
      <c r="E88" s="221" t="s">
        <v>1405</v>
      </c>
      <c r="F88" s="221" t="s">
        <v>1259</v>
      </c>
      <c r="G88" s="226">
        <v>0</v>
      </c>
      <c r="H88" s="226">
        <v>53625000</v>
      </c>
      <c r="I88" s="226">
        <v>22095242951.810001</v>
      </c>
    </row>
    <row r="89" spans="1:9" x14ac:dyDescent="0.2">
      <c r="A89" s="221" t="s">
        <v>1227</v>
      </c>
      <c r="B89" s="221" t="s">
        <v>847</v>
      </c>
      <c r="C89" s="222" t="s">
        <v>1406</v>
      </c>
      <c r="D89" s="221" t="s">
        <v>98</v>
      </c>
      <c r="E89" s="221" t="s">
        <v>1407</v>
      </c>
      <c r="F89" s="221" t="s">
        <v>1286</v>
      </c>
      <c r="G89" s="226">
        <v>0</v>
      </c>
      <c r="H89" s="226">
        <v>53785833.329999998</v>
      </c>
      <c r="I89" s="226">
        <v>22041457118.48</v>
      </c>
    </row>
    <row r="90" spans="1:9" x14ac:dyDescent="0.2">
      <c r="A90" s="221" t="s">
        <v>1227</v>
      </c>
      <c r="B90" s="221" t="s">
        <v>847</v>
      </c>
      <c r="C90" s="222" t="s">
        <v>1408</v>
      </c>
      <c r="D90" s="220"/>
      <c r="E90" s="221" t="s">
        <v>1409</v>
      </c>
      <c r="F90" s="221" t="s">
        <v>1234</v>
      </c>
      <c r="G90" s="226">
        <v>0</v>
      </c>
      <c r="H90" s="226">
        <v>0.01</v>
      </c>
      <c r="I90" s="226">
        <v>22041457118.470001</v>
      </c>
    </row>
    <row r="91" spans="1:9" x14ac:dyDescent="0.2">
      <c r="A91" s="221" t="s">
        <v>1227</v>
      </c>
      <c r="B91" s="221" t="s">
        <v>847</v>
      </c>
      <c r="C91" s="222" t="s">
        <v>1410</v>
      </c>
      <c r="D91" s="220"/>
      <c r="E91" s="221" t="s">
        <v>1411</v>
      </c>
      <c r="F91" s="221" t="s">
        <v>1412</v>
      </c>
      <c r="G91" s="226">
        <v>0</v>
      </c>
      <c r="H91" s="226">
        <v>666231.57999999996</v>
      </c>
      <c r="I91" s="226">
        <v>22040790886.889999</v>
      </c>
    </row>
    <row r="92" spans="1:9" x14ac:dyDescent="0.2">
      <c r="A92" s="221" t="s">
        <v>1227</v>
      </c>
      <c r="B92" s="221" t="s">
        <v>880</v>
      </c>
      <c r="C92" s="222" t="s">
        <v>1260</v>
      </c>
      <c r="D92" s="221" t="s">
        <v>116</v>
      </c>
      <c r="E92" s="221" t="s">
        <v>1413</v>
      </c>
      <c r="F92" s="221" t="s">
        <v>1414</v>
      </c>
      <c r="G92" s="226">
        <v>0</v>
      </c>
      <c r="H92" s="226">
        <v>34048289.310000002</v>
      </c>
      <c r="I92" s="226">
        <v>22006742597.580002</v>
      </c>
    </row>
    <row r="93" spans="1:9" x14ac:dyDescent="0.2">
      <c r="A93" s="221" t="s">
        <v>1227</v>
      </c>
      <c r="B93" s="221" t="s">
        <v>880</v>
      </c>
      <c r="C93" s="222" t="s">
        <v>1300</v>
      </c>
      <c r="D93" s="221" t="s">
        <v>116</v>
      </c>
      <c r="E93" s="221" t="s">
        <v>1415</v>
      </c>
      <c r="F93" s="221" t="s">
        <v>1416</v>
      </c>
      <c r="G93" s="226">
        <v>0</v>
      </c>
      <c r="H93" s="226">
        <v>647000000</v>
      </c>
      <c r="I93" s="226">
        <v>21359742597.580002</v>
      </c>
    </row>
    <row r="94" spans="1:9" x14ac:dyDescent="0.2">
      <c r="A94" s="221" t="s">
        <v>1227</v>
      </c>
      <c r="B94" s="221" t="s">
        <v>880</v>
      </c>
      <c r="C94" s="222" t="s">
        <v>1302</v>
      </c>
      <c r="D94" s="221" t="s">
        <v>116</v>
      </c>
      <c r="E94" s="221" t="s">
        <v>1417</v>
      </c>
      <c r="F94" s="221" t="s">
        <v>1418</v>
      </c>
      <c r="G94" s="226">
        <v>0</v>
      </c>
      <c r="H94" s="226">
        <v>317716910.97000003</v>
      </c>
      <c r="I94" s="226">
        <v>21042025686.610001</v>
      </c>
    </row>
    <row r="95" spans="1:9" x14ac:dyDescent="0.2">
      <c r="A95" s="221" t="s">
        <v>1227</v>
      </c>
      <c r="B95" s="221" t="s">
        <v>880</v>
      </c>
      <c r="C95" s="222" t="s">
        <v>1307</v>
      </c>
      <c r="D95" s="221" t="s">
        <v>1033</v>
      </c>
      <c r="E95" s="221" t="s">
        <v>1419</v>
      </c>
      <c r="F95" s="221" t="s">
        <v>1420</v>
      </c>
      <c r="G95" s="226">
        <v>0</v>
      </c>
      <c r="H95" s="226">
        <v>250538393.71000001</v>
      </c>
      <c r="I95" s="226">
        <v>20791487292.900002</v>
      </c>
    </row>
    <row r="96" spans="1:9" x14ac:dyDescent="0.2">
      <c r="A96" s="221" t="s">
        <v>1227</v>
      </c>
      <c r="B96" s="221" t="s">
        <v>880</v>
      </c>
      <c r="C96" s="222" t="s">
        <v>1309</v>
      </c>
      <c r="D96" s="221" t="s">
        <v>116</v>
      </c>
      <c r="E96" s="221" t="s">
        <v>1421</v>
      </c>
      <c r="F96" s="221" t="s">
        <v>1422</v>
      </c>
      <c r="G96" s="226">
        <v>0</v>
      </c>
      <c r="H96" s="226">
        <v>91768157.319999993</v>
      </c>
      <c r="I96" s="226">
        <v>20699719135.579998</v>
      </c>
    </row>
    <row r="97" spans="1:9" x14ac:dyDescent="0.2">
      <c r="A97" s="221" t="s">
        <v>1227</v>
      </c>
      <c r="B97" s="221" t="s">
        <v>880</v>
      </c>
      <c r="C97" s="222" t="s">
        <v>1311</v>
      </c>
      <c r="D97" s="221" t="s">
        <v>116</v>
      </c>
      <c r="E97" s="221" t="s">
        <v>1423</v>
      </c>
      <c r="F97" s="221" t="s">
        <v>1424</v>
      </c>
      <c r="G97" s="226">
        <v>0</v>
      </c>
      <c r="H97" s="226">
        <v>83849196.319999993</v>
      </c>
      <c r="I97" s="226">
        <v>20615869939.259998</v>
      </c>
    </row>
    <row r="98" spans="1:9" x14ac:dyDescent="0.2">
      <c r="A98" s="221" t="s">
        <v>1227</v>
      </c>
      <c r="B98" s="221" t="s">
        <v>880</v>
      </c>
      <c r="C98" s="222" t="s">
        <v>1313</v>
      </c>
      <c r="D98" s="221" t="s">
        <v>116</v>
      </c>
      <c r="E98" s="221" t="s">
        <v>1425</v>
      </c>
      <c r="F98" s="221" t="s">
        <v>1426</v>
      </c>
      <c r="G98" s="226">
        <v>0</v>
      </c>
      <c r="H98" s="226">
        <v>18789100</v>
      </c>
      <c r="I98" s="226">
        <v>20597080839.259998</v>
      </c>
    </row>
    <row r="99" spans="1:9" x14ac:dyDescent="0.2">
      <c r="A99" s="221" t="s">
        <v>1227</v>
      </c>
      <c r="B99" s="221" t="s">
        <v>880</v>
      </c>
      <c r="C99" s="222" t="s">
        <v>1315</v>
      </c>
      <c r="D99" s="221" t="s">
        <v>116</v>
      </c>
      <c r="E99" s="221" t="s">
        <v>1427</v>
      </c>
      <c r="F99" s="221" t="s">
        <v>1428</v>
      </c>
      <c r="G99" s="226">
        <v>0</v>
      </c>
      <c r="H99" s="226">
        <v>86592376</v>
      </c>
      <c r="I99" s="226">
        <v>20510488463.259998</v>
      </c>
    </row>
    <row r="100" spans="1:9" x14ac:dyDescent="0.2">
      <c r="A100" s="221" t="s">
        <v>1227</v>
      </c>
      <c r="B100" s="221" t="s">
        <v>880</v>
      </c>
      <c r="C100" s="222" t="s">
        <v>1317</v>
      </c>
      <c r="D100" s="221" t="s">
        <v>1033</v>
      </c>
      <c r="E100" s="221" t="s">
        <v>1429</v>
      </c>
      <c r="F100" s="221" t="s">
        <v>1420</v>
      </c>
      <c r="G100" s="226">
        <v>250538393.71000001</v>
      </c>
      <c r="H100" s="226">
        <v>0</v>
      </c>
      <c r="I100" s="226">
        <v>20761026856.969997</v>
      </c>
    </row>
    <row r="101" spans="1:9" x14ac:dyDescent="0.2">
      <c r="A101" s="221" t="s">
        <v>1227</v>
      </c>
      <c r="B101" s="221" t="s">
        <v>880</v>
      </c>
      <c r="C101" s="222" t="s">
        <v>1319</v>
      </c>
      <c r="D101" s="221" t="s">
        <v>116</v>
      </c>
      <c r="E101" s="221" t="s">
        <v>1430</v>
      </c>
      <c r="F101" s="221" t="s">
        <v>1420</v>
      </c>
      <c r="G101" s="226">
        <v>0</v>
      </c>
      <c r="H101" s="226">
        <v>250538393.71000001</v>
      </c>
      <c r="I101" s="226">
        <v>20510488463.259998</v>
      </c>
    </row>
    <row r="102" spans="1:9" x14ac:dyDescent="0.2">
      <c r="A102" s="221" t="s">
        <v>1227</v>
      </c>
      <c r="B102" s="221" t="s">
        <v>880</v>
      </c>
      <c r="C102" s="222" t="s">
        <v>1325</v>
      </c>
      <c r="D102" s="221" t="s">
        <v>116</v>
      </c>
      <c r="E102" s="221" t="s">
        <v>1431</v>
      </c>
      <c r="F102" s="221" t="s">
        <v>1432</v>
      </c>
      <c r="G102" s="226">
        <v>0</v>
      </c>
      <c r="H102" s="226">
        <v>292202832.88</v>
      </c>
      <c r="I102" s="226">
        <v>20218285630.379997</v>
      </c>
    </row>
    <row r="103" spans="1:9" x14ac:dyDescent="0.2">
      <c r="A103" s="221" t="s">
        <v>1227</v>
      </c>
      <c r="B103" s="221" t="s">
        <v>880</v>
      </c>
      <c r="C103" s="222" t="s">
        <v>1329</v>
      </c>
      <c r="D103" s="221" t="s">
        <v>116</v>
      </c>
      <c r="E103" s="221" t="s">
        <v>1433</v>
      </c>
      <c r="F103" s="221" t="s">
        <v>1434</v>
      </c>
      <c r="G103" s="226">
        <v>0</v>
      </c>
      <c r="H103" s="226">
        <v>110314242.14</v>
      </c>
      <c r="I103" s="226">
        <v>20107971388.239998</v>
      </c>
    </row>
    <row r="104" spans="1:9" x14ac:dyDescent="0.2">
      <c r="A104" s="221" t="s">
        <v>1227</v>
      </c>
      <c r="B104" s="221" t="s">
        <v>880</v>
      </c>
      <c r="C104" s="222" t="s">
        <v>1331</v>
      </c>
      <c r="D104" s="221" t="s">
        <v>116</v>
      </c>
      <c r="E104" s="221" t="s">
        <v>1435</v>
      </c>
      <c r="F104" s="221" t="s">
        <v>1436</v>
      </c>
      <c r="G104" s="226">
        <v>0</v>
      </c>
      <c r="H104" s="226">
        <v>19025220</v>
      </c>
      <c r="I104" s="226">
        <v>20088946168.239998</v>
      </c>
    </row>
    <row r="105" spans="1:9" x14ac:dyDescent="0.2">
      <c r="A105" s="221" t="s">
        <v>1227</v>
      </c>
      <c r="B105" s="221" t="s">
        <v>880</v>
      </c>
      <c r="C105" s="222" t="s">
        <v>1437</v>
      </c>
      <c r="D105" s="221" t="s">
        <v>116</v>
      </c>
      <c r="E105" s="221" t="s">
        <v>1438</v>
      </c>
      <c r="F105" s="221" t="s">
        <v>1439</v>
      </c>
      <c r="G105" s="226">
        <v>0</v>
      </c>
      <c r="H105" s="226">
        <v>246079114.52000001</v>
      </c>
      <c r="I105" s="226">
        <v>19842867053.719997</v>
      </c>
    </row>
    <row r="106" spans="1:9" x14ac:dyDescent="0.2">
      <c r="A106" s="221" t="s">
        <v>1227</v>
      </c>
      <c r="B106" s="221" t="s">
        <v>880</v>
      </c>
      <c r="C106" s="222" t="s">
        <v>1440</v>
      </c>
      <c r="D106" s="221" t="s">
        <v>116</v>
      </c>
      <c r="E106" s="221" t="s">
        <v>1441</v>
      </c>
      <c r="F106" s="221" t="s">
        <v>1442</v>
      </c>
      <c r="G106" s="226">
        <v>0</v>
      </c>
      <c r="H106" s="226">
        <v>242991401.87</v>
      </c>
      <c r="I106" s="226">
        <v>19599875651.849998</v>
      </c>
    </row>
    <row r="107" spans="1:9" x14ac:dyDescent="0.2">
      <c r="A107" s="221" t="s">
        <v>1227</v>
      </c>
      <c r="B107" s="221" t="s">
        <v>880</v>
      </c>
      <c r="C107" s="222" t="s">
        <v>1443</v>
      </c>
      <c r="D107" s="221" t="s">
        <v>116</v>
      </c>
      <c r="E107" s="221" t="s">
        <v>1444</v>
      </c>
      <c r="F107" s="221" t="s">
        <v>1445</v>
      </c>
      <c r="G107" s="226">
        <v>0</v>
      </c>
      <c r="H107" s="226">
        <v>229479811.31999999</v>
      </c>
      <c r="I107" s="226">
        <v>19370395840.529999</v>
      </c>
    </row>
    <row r="108" spans="1:9" x14ac:dyDescent="0.2">
      <c r="A108" s="221" t="s">
        <v>1227</v>
      </c>
      <c r="B108" s="221" t="s">
        <v>880</v>
      </c>
      <c r="C108" s="222" t="s">
        <v>1446</v>
      </c>
      <c r="D108" s="221" t="s">
        <v>116</v>
      </c>
      <c r="E108" s="221" t="s">
        <v>1447</v>
      </c>
      <c r="F108" s="221" t="s">
        <v>1448</v>
      </c>
      <c r="G108" s="226">
        <v>0</v>
      </c>
      <c r="H108" s="226">
        <v>158413624.00999999</v>
      </c>
      <c r="I108" s="226">
        <v>19211982216.519997</v>
      </c>
    </row>
    <row r="109" spans="1:9" x14ac:dyDescent="0.2">
      <c r="A109" s="221" t="s">
        <v>1227</v>
      </c>
      <c r="B109" s="221" t="s">
        <v>880</v>
      </c>
      <c r="C109" s="222" t="s">
        <v>1449</v>
      </c>
      <c r="D109" s="221" t="s">
        <v>116</v>
      </c>
      <c r="E109" s="221" t="s">
        <v>1450</v>
      </c>
      <c r="F109" s="221" t="s">
        <v>1451</v>
      </c>
      <c r="G109" s="226">
        <v>0</v>
      </c>
      <c r="H109" s="226">
        <v>19993401.59</v>
      </c>
      <c r="I109" s="226">
        <v>19191988814.93</v>
      </c>
    </row>
    <row r="110" spans="1:9" x14ac:dyDescent="0.2">
      <c r="A110" s="221" t="s">
        <v>1227</v>
      </c>
      <c r="B110" s="221" t="s">
        <v>880</v>
      </c>
      <c r="C110" s="222" t="s">
        <v>1452</v>
      </c>
      <c r="D110" s="221" t="s">
        <v>116</v>
      </c>
      <c r="E110" s="221" t="s">
        <v>1453</v>
      </c>
      <c r="F110" s="221" t="s">
        <v>1454</v>
      </c>
      <c r="G110" s="226">
        <v>0</v>
      </c>
      <c r="H110" s="226">
        <v>221280000</v>
      </c>
      <c r="I110" s="226">
        <v>18970708814.93</v>
      </c>
    </row>
    <row r="111" spans="1:9" x14ac:dyDescent="0.2">
      <c r="A111" s="221" t="s">
        <v>1227</v>
      </c>
      <c r="B111" s="221" t="s">
        <v>880</v>
      </c>
      <c r="C111" s="222" t="s">
        <v>1333</v>
      </c>
      <c r="D111" s="221" t="s">
        <v>116</v>
      </c>
      <c r="E111" s="221" t="s">
        <v>1455</v>
      </c>
      <c r="F111" s="221" t="s">
        <v>1456</v>
      </c>
      <c r="G111" s="226">
        <v>0</v>
      </c>
      <c r="H111" s="226">
        <v>65200000.280000001</v>
      </c>
      <c r="I111" s="226">
        <v>18905508814.649998</v>
      </c>
    </row>
    <row r="112" spans="1:9" x14ac:dyDescent="0.2">
      <c r="A112" s="221" t="s">
        <v>1227</v>
      </c>
      <c r="B112" s="221" t="s">
        <v>880</v>
      </c>
      <c r="C112" s="222" t="s">
        <v>1335</v>
      </c>
      <c r="D112" s="221" t="s">
        <v>116</v>
      </c>
      <c r="E112" s="221" t="s">
        <v>1457</v>
      </c>
      <c r="F112" s="221" t="s">
        <v>1458</v>
      </c>
      <c r="G112" s="226">
        <v>0</v>
      </c>
      <c r="H112" s="226">
        <v>208845762.72</v>
      </c>
      <c r="I112" s="226">
        <v>18696663051.93</v>
      </c>
    </row>
    <row r="113" spans="1:9" x14ac:dyDescent="0.2">
      <c r="A113" s="221" t="s">
        <v>1227</v>
      </c>
      <c r="B113" s="221" t="s">
        <v>880</v>
      </c>
      <c r="C113" s="222" t="s">
        <v>1337</v>
      </c>
      <c r="D113" s="221" t="s">
        <v>116</v>
      </c>
      <c r="E113" s="221" t="s">
        <v>1459</v>
      </c>
      <c r="F113" s="221" t="s">
        <v>1460</v>
      </c>
      <c r="G113" s="226">
        <v>0</v>
      </c>
      <c r="H113" s="226">
        <v>157666782.22999999</v>
      </c>
      <c r="I113" s="226">
        <v>18538996269.699997</v>
      </c>
    </row>
    <row r="114" spans="1:9" x14ac:dyDescent="0.2">
      <c r="A114" s="221" t="s">
        <v>1227</v>
      </c>
      <c r="B114" s="221" t="s">
        <v>880</v>
      </c>
      <c r="C114" s="222" t="s">
        <v>1339</v>
      </c>
      <c r="D114" s="221" t="s">
        <v>116</v>
      </c>
      <c r="E114" s="221" t="s">
        <v>1461</v>
      </c>
      <c r="F114" s="221" t="s">
        <v>1462</v>
      </c>
      <c r="G114" s="226">
        <v>0</v>
      </c>
      <c r="H114" s="226">
        <v>118545336.19</v>
      </c>
      <c r="I114" s="226">
        <v>18420450933.509998</v>
      </c>
    </row>
    <row r="115" spans="1:9" x14ac:dyDescent="0.2">
      <c r="A115" s="221" t="s">
        <v>1227</v>
      </c>
      <c r="B115" s="221" t="s">
        <v>880</v>
      </c>
      <c r="C115" s="222" t="s">
        <v>1341</v>
      </c>
      <c r="D115" s="221" t="s">
        <v>116</v>
      </c>
      <c r="E115" s="221" t="s">
        <v>1463</v>
      </c>
      <c r="F115" s="221" t="s">
        <v>1464</v>
      </c>
      <c r="G115" s="226">
        <v>0</v>
      </c>
      <c r="H115" s="226">
        <v>64728501.289999999</v>
      </c>
      <c r="I115" s="226">
        <v>18355722432.220001</v>
      </c>
    </row>
    <row r="116" spans="1:9" x14ac:dyDescent="0.2">
      <c r="A116" s="221" t="s">
        <v>1227</v>
      </c>
      <c r="B116" s="221" t="s">
        <v>880</v>
      </c>
      <c r="C116" s="222" t="s">
        <v>1343</v>
      </c>
      <c r="D116" s="221" t="s">
        <v>116</v>
      </c>
      <c r="E116" s="221" t="s">
        <v>1465</v>
      </c>
      <c r="F116" s="221" t="s">
        <v>1466</v>
      </c>
      <c r="G116" s="226">
        <v>0</v>
      </c>
      <c r="H116" s="226">
        <v>16238586.560000001</v>
      </c>
      <c r="I116" s="226">
        <v>18339483845.66</v>
      </c>
    </row>
    <row r="117" spans="1:9" x14ac:dyDescent="0.2">
      <c r="A117" s="221" t="s">
        <v>1227</v>
      </c>
      <c r="B117" s="221" t="s">
        <v>880</v>
      </c>
      <c r="C117" s="222" t="s">
        <v>1345</v>
      </c>
      <c r="D117" s="221" t="s">
        <v>116</v>
      </c>
      <c r="E117" s="221" t="s">
        <v>1467</v>
      </c>
      <c r="F117" s="221" t="s">
        <v>1468</v>
      </c>
      <c r="G117" s="226">
        <v>0</v>
      </c>
      <c r="H117" s="226">
        <v>129943842.3</v>
      </c>
      <c r="I117" s="226">
        <v>18209540003.360001</v>
      </c>
    </row>
    <row r="118" spans="1:9" x14ac:dyDescent="0.2">
      <c r="A118" s="221" t="s">
        <v>1227</v>
      </c>
      <c r="B118" s="221" t="s">
        <v>880</v>
      </c>
      <c r="C118" s="222" t="s">
        <v>1347</v>
      </c>
      <c r="D118" s="221" t="s">
        <v>116</v>
      </c>
      <c r="E118" s="221" t="s">
        <v>1469</v>
      </c>
      <c r="F118" s="221" t="s">
        <v>1470</v>
      </c>
      <c r="G118" s="226">
        <v>0</v>
      </c>
      <c r="H118" s="226">
        <v>21290640</v>
      </c>
      <c r="I118" s="226">
        <v>18188249363.360001</v>
      </c>
    </row>
    <row r="119" spans="1:9" x14ac:dyDescent="0.2">
      <c r="A119" s="221" t="s">
        <v>1227</v>
      </c>
      <c r="B119" s="221" t="s">
        <v>880</v>
      </c>
      <c r="C119" s="222" t="s">
        <v>1349</v>
      </c>
      <c r="D119" s="221" t="s">
        <v>116</v>
      </c>
      <c r="E119" s="221" t="s">
        <v>1471</v>
      </c>
      <c r="F119" s="221" t="s">
        <v>1472</v>
      </c>
      <c r="G119" s="226">
        <v>0</v>
      </c>
      <c r="H119" s="226">
        <v>26120000</v>
      </c>
      <c r="I119" s="226">
        <v>18162129363.360001</v>
      </c>
    </row>
    <row r="120" spans="1:9" x14ac:dyDescent="0.2">
      <c r="A120" s="221" t="s">
        <v>1227</v>
      </c>
      <c r="B120" s="221" t="s">
        <v>880</v>
      </c>
      <c r="C120" s="222" t="s">
        <v>1353</v>
      </c>
      <c r="D120" s="221" t="s">
        <v>885</v>
      </c>
      <c r="E120" s="221" t="s">
        <v>1473</v>
      </c>
      <c r="F120" s="221" t="s">
        <v>1474</v>
      </c>
      <c r="G120" s="226">
        <v>0</v>
      </c>
      <c r="H120" s="226">
        <v>31799849.559999999</v>
      </c>
      <c r="I120" s="226">
        <v>18130329513.799999</v>
      </c>
    </row>
    <row r="121" spans="1:9" x14ac:dyDescent="0.2">
      <c r="A121" s="221" t="s">
        <v>1227</v>
      </c>
      <c r="B121" s="221" t="s">
        <v>880</v>
      </c>
      <c r="C121" s="222" t="s">
        <v>1355</v>
      </c>
      <c r="D121" s="221" t="s">
        <v>116</v>
      </c>
      <c r="E121" s="221" t="s">
        <v>1475</v>
      </c>
      <c r="F121" s="221" t="s">
        <v>1476</v>
      </c>
      <c r="G121" s="226">
        <v>0</v>
      </c>
      <c r="H121" s="226">
        <v>281157452.20999998</v>
      </c>
      <c r="I121" s="226">
        <v>17849172061.589996</v>
      </c>
    </row>
    <row r="122" spans="1:9" x14ac:dyDescent="0.2">
      <c r="A122" s="221" t="s">
        <v>1227</v>
      </c>
      <c r="B122" s="221" t="s">
        <v>880</v>
      </c>
      <c r="C122" s="222" t="s">
        <v>1358</v>
      </c>
      <c r="D122" s="221" t="s">
        <v>116</v>
      </c>
      <c r="E122" s="221" t="s">
        <v>1477</v>
      </c>
      <c r="F122" s="221" t="s">
        <v>1478</v>
      </c>
      <c r="G122" s="226">
        <v>0</v>
      </c>
      <c r="H122" s="226">
        <v>281157452.20999998</v>
      </c>
      <c r="I122" s="226">
        <v>17568014609.379997</v>
      </c>
    </row>
    <row r="123" spans="1:9" x14ac:dyDescent="0.2">
      <c r="A123" s="221" t="s">
        <v>1227</v>
      </c>
      <c r="B123" s="221" t="s">
        <v>880</v>
      </c>
      <c r="C123" s="222" t="s">
        <v>1360</v>
      </c>
      <c r="D123" s="221" t="s">
        <v>116</v>
      </c>
      <c r="E123" s="221" t="s">
        <v>1479</v>
      </c>
      <c r="F123" s="221" t="s">
        <v>1480</v>
      </c>
      <c r="G123" s="226">
        <v>0</v>
      </c>
      <c r="H123" s="226">
        <v>242133250.59999999</v>
      </c>
      <c r="I123" s="226">
        <v>17325881358.779999</v>
      </c>
    </row>
    <row r="124" spans="1:9" x14ac:dyDescent="0.2">
      <c r="A124" s="221" t="s">
        <v>1227</v>
      </c>
      <c r="B124" s="221" t="s">
        <v>880</v>
      </c>
      <c r="C124" s="222" t="s">
        <v>1362</v>
      </c>
      <c r="D124" s="221" t="s">
        <v>116</v>
      </c>
      <c r="E124" s="221" t="s">
        <v>1481</v>
      </c>
      <c r="F124" s="221" t="s">
        <v>1482</v>
      </c>
      <c r="G124" s="226">
        <v>0</v>
      </c>
      <c r="H124" s="226">
        <v>21820000</v>
      </c>
      <c r="I124" s="226">
        <v>17304061358.779999</v>
      </c>
    </row>
    <row r="125" spans="1:9" x14ac:dyDescent="0.2">
      <c r="A125" s="221" t="s">
        <v>1227</v>
      </c>
      <c r="B125" s="221" t="s">
        <v>880</v>
      </c>
      <c r="C125" s="222" t="s">
        <v>1364</v>
      </c>
      <c r="D125" s="221" t="s">
        <v>116</v>
      </c>
      <c r="E125" s="221" t="s">
        <v>1483</v>
      </c>
      <c r="F125" s="221" t="s">
        <v>1484</v>
      </c>
      <c r="G125" s="226">
        <v>0</v>
      </c>
      <c r="H125" s="226">
        <v>305720108.75</v>
      </c>
      <c r="I125" s="226">
        <v>16998341250.029999</v>
      </c>
    </row>
    <row r="126" spans="1:9" x14ac:dyDescent="0.2">
      <c r="A126" s="221" t="s">
        <v>1227</v>
      </c>
      <c r="B126" s="221" t="s">
        <v>880</v>
      </c>
      <c r="C126" s="222" t="s">
        <v>1366</v>
      </c>
      <c r="D126" s="221" t="s">
        <v>116</v>
      </c>
      <c r="E126" s="221" t="s">
        <v>1485</v>
      </c>
      <c r="F126" s="221" t="s">
        <v>1486</v>
      </c>
      <c r="G126" s="226">
        <v>0</v>
      </c>
      <c r="H126" s="226">
        <v>159243545.40000001</v>
      </c>
      <c r="I126" s="226">
        <v>16839097704.629997</v>
      </c>
    </row>
    <row r="127" spans="1:9" x14ac:dyDescent="0.2">
      <c r="A127" s="221" t="s">
        <v>1227</v>
      </c>
      <c r="B127" s="221" t="s">
        <v>880</v>
      </c>
      <c r="C127" s="222" t="s">
        <v>1487</v>
      </c>
      <c r="D127" s="221" t="s">
        <v>116</v>
      </c>
      <c r="E127" s="221" t="s">
        <v>1488</v>
      </c>
      <c r="F127" s="221" t="s">
        <v>1489</v>
      </c>
      <c r="G127" s="226">
        <v>0</v>
      </c>
      <c r="H127" s="226">
        <v>65207083.969999999</v>
      </c>
      <c r="I127" s="226">
        <v>16773890620.659998</v>
      </c>
    </row>
    <row r="128" spans="1:9" x14ac:dyDescent="0.2">
      <c r="A128" s="221" t="s">
        <v>1227</v>
      </c>
      <c r="B128" s="221" t="s">
        <v>880</v>
      </c>
      <c r="C128" s="222" t="s">
        <v>1490</v>
      </c>
      <c r="D128" s="221" t="s">
        <v>116</v>
      </c>
      <c r="E128" s="221" t="s">
        <v>1491</v>
      </c>
      <c r="F128" s="221" t="s">
        <v>1492</v>
      </c>
      <c r="G128" s="226">
        <v>0</v>
      </c>
      <c r="H128" s="226">
        <v>334497891</v>
      </c>
      <c r="I128" s="226">
        <v>16439392729.659998</v>
      </c>
    </row>
    <row r="129" spans="1:9" x14ac:dyDescent="0.2">
      <c r="A129" s="221" t="s">
        <v>1227</v>
      </c>
      <c r="B129" s="221" t="s">
        <v>880</v>
      </c>
      <c r="C129" s="222" t="s">
        <v>1370</v>
      </c>
      <c r="D129" s="221" t="s">
        <v>116</v>
      </c>
      <c r="E129" s="221" t="s">
        <v>1493</v>
      </c>
      <c r="F129" s="221" t="s">
        <v>1494</v>
      </c>
      <c r="G129" s="226">
        <v>0</v>
      </c>
      <c r="H129" s="226">
        <v>207344075.40000001</v>
      </c>
      <c r="I129" s="226">
        <v>16232048654.259998</v>
      </c>
    </row>
    <row r="130" spans="1:9" x14ac:dyDescent="0.2">
      <c r="A130" s="221" t="s">
        <v>1227</v>
      </c>
      <c r="B130" s="221" t="s">
        <v>880</v>
      </c>
      <c r="C130" s="222" t="s">
        <v>1372</v>
      </c>
      <c r="D130" s="221" t="s">
        <v>116</v>
      </c>
      <c r="E130" s="221" t="s">
        <v>1495</v>
      </c>
      <c r="F130" s="221" t="s">
        <v>1496</v>
      </c>
      <c r="G130" s="226">
        <v>0</v>
      </c>
      <c r="H130" s="226">
        <v>8940120</v>
      </c>
      <c r="I130" s="226">
        <v>16223108534.259998</v>
      </c>
    </row>
    <row r="131" spans="1:9" x14ac:dyDescent="0.2">
      <c r="A131" s="221" t="s">
        <v>1227</v>
      </c>
      <c r="B131" s="221" t="s">
        <v>880</v>
      </c>
      <c r="C131" s="222" t="s">
        <v>1374</v>
      </c>
      <c r="D131" s="221" t="s">
        <v>116</v>
      </c>
      <c r="E131" s="221" t="s">
        <v>1497</v>
      </c>
      <c r="F131" s="221" t="s">
        <v>1498</v>
      </c>
      <c r="G131" s="226">
        <v>0</v>
      </c>
      <c r="H131" s="226">
        <v>75008775.280000001</v>
      </c>
      <c r="I131" s="226">
        <v>16148099758.98</v>
      </c>
    </row>
    <row r="132" spans="1:9" x14ac:dyDescent="0.2">
      <c r="A132" s="221" t="s">
        <v>1227</v>
      </c>
      <c r="B132" s="221" t="s">
        <v>880</v>
      </c>
      <c r="C132" s="222" t="s">
        <v>1376</v>
      </c>
      <c r="D132" s="221" t="s">
        <v>116</v>
      </c>
      <c r="E132" s="221" t="s">
        <v>1499</v>
      </c>
      <c r="F132" s="221" t="s">
        <v>1500</v>
      </c>
      <c r="G132" s="226">
        <v>0</v>
      </c>
      <c r="H132" s="226">
        <v>133333528.28</v>
      </c>
      <c r="I132" s="226">
        <v>16014766230.699999</v>
      </c>
    </row>
    <row r="133" spans="1:9" x14ac:dyDescent="0.2">
      <c r="A133" s="221" t="s">
        <v>1227</v>
      </c>
      <c r="B133" s="221" t="s">
        <v>880</v>
      </c>
      <c r="C133" s="222" t="s">
        <v>1378</v>
      </c>
      <c r="D133" s="221" t="s">
        <v>116</v>
      </c>
      <c r="E133" s="221" t="s">
        <v>1501</v>
      </c>
      <c r="F133" s="221" t="s">
        <v>1500</v>
      </c>
      <c r="G133" s="226">
        <v>0</v>
      </c>
      <c r="H133" s="226">
        <v>124709138.02</v>
      </c>
      <c r="I133" s="226">
        <v>15890057092.679998</v>
      </c>
    </row>
    <row r="134" spans="1:9" x14ac:dyDescent="0.2">
      <c r="A134" s="221" t="s">
        <v>1227</v>
      </c>
      <c r="B134" s="221" t="s">
        <v>880</v>
      </c>
      <c r="C134" s="222" t="s">
        <v>1382</v>
      </c>
      <c r="D134" s="221" t="s">
        <v>888</v>
      </c>
      <c r="E134" s="221" t="s">
        <v>1502</v>
      </c>
      <c r="F134" s="221" t="s">
        <v>1503</v>
      </c>
      <c r="G134" s="226">
        <v>0</v>
      </c>
      <c r="H134" s="226">
        <v>76935906.189999998</v>
      </c>
      <c r="I134" s="226">
        <v>15813121186.489998</v>
      </c>
    </row>
    <row r="135" spans="1:9" x14ac:dyDescent="0.2">
      <c r="A135" s="221" t="s">
        <v>1227</v>
      </c>
      <c r="B135" s="221" t="s">
        <v>880</v>
      </c>
      <c r="C135" s="222" t="s">
        <v>1384</v>
      </c>
      <c r="D135" s="221" t="s">
        <v>116</v>
      </c>
      <c r="E135" s="221" t="s">
        <v>1504</v>
      </c>
      <c r="F135" s="221" t="s">
        <v>1505</v>
      </c>
      <c r="G135" s="226">
        <v>0</v>
      </c>
      <c r="H135" s="226">
        <v>297119183.14999998</v>
      </c>
      <c r="I135" s="226">
        <v>15516002003.34</v>
      </c>
    </row>
    <row r="136" spans="1:9" x14ac:dyDescent="0.2">
      <c r="A136" s="221" t="s">
        <v>1227</v>
      </c>
      <c r="B136" s="221" t="s">
        <v>880</v>
      </c>
      <c r="C136" s="222" t="s">
        <v>1388</v>
      </c>
      <c r="D136" s="221" t="s">
        <v>116</v>
      </c>
      <c r="E136" s="221" t="s">
        <v>1506</v>
      </c>
      <c r="F136" s="221" t="s">
        <v>1507</v>
      </c>
      <c r="G136" s="226">
        <v>0</v>
      </c>
      <c r="H136" s="226">
        <v>506700263.51999998</v>
      </c>
      <c r="I136" s="226">
        <v>15009301739.82</v>
      </c>
    </row>
    <row r="137" spans="1:9" x14ac:dyDescent="0.2">
      <c r="A137" s="221" t="s">
        <v>1227</v>
      </c>
      <c r="B137" s="221" t="s">
        <v>880</v>
      </c>
      <c r="C137" s="222" t="s">
        <v>1390</v>
      </c>
      <c r="D137" s="221" t="s">
        <v>116</v>
      </c>
      <c r="E137" s="221" t="s">
        <v>1508</v>
      </c>
      <c r="F137" s="221" t="s">
        <v>1509</v>
      </c>
      <c r="G137" s="226">
        <v>0</v>
      </c>
      <c r="H137" s="226">
        <v>229676474.30000001</v>
      </c>
      <c r="I137" s="226">
        <v>14779625265.52</v>
      </c>
    </row>
    <row r="138" spans="1:9" x14ac:dyDescent="0.2">
      <c r="A138" s="221" t="s">
        <v>1227</v>
      </c>
      <c r="B138" s="221" t="s">
        <v>880</v>
      </c>
      <c r="C138" s="222" t="s">
        <v>1392</v>
      </c>
      <c r="D138" s="221" t="s">
        <v>116</v>
      </c>
      <c r="E138" s="221" t="s">
        <v>1510</v>
      </c>
      <c r="F138" s="221" t="s">
        <v>1511</v>
      </c>
      <c r="G138" s="226">
        <v>0</v>
      </c>
      <c r="H138" s="226">
        <v>456215635.76999998</v>
      </c>
      <c r="I138" s="226">
        <v>14323409629.75</v>
      </c>
    </row>
    <row r="139" spans="1:9" x14ac:dyDescent="0.2">
      <c r="A139" s="221" t="s">
        <v>1227</v>
      </c>
      <c r="B139" s="221" t="s">
        <v>880</v>
      </c>
      <c r="C139" s="222" t="s">
        <v>1394</v>
      </c>
      <c r="D139" s="221" t="s">
        <v>116</v>
      </c>
      <c r="E139" s="221" t="s">
        <v>1512</v>
      </c>
      <c r="F139" s="221" t="s">
        <v>1513</v>
      </c>
      <c r="G139" s="226">
        <v>0</v>
      </c>
      <c r="H139" s="226">
        <v>123360937.48</v>
      </c>
      <c r="I139" s="226">
        <v>14200048692.27</v>
      </c>
    </row>
    <row r="140" spans="1:9" x14ac:dyDescent="0.2">
      <c r="A140" s="221" t="s">
        <v>1227</v>
      </c>
      <c r="B140" s="221" t="s">
        <v>880</v>
      </c>
      <c r="C140" s="222" t="s">
        <v>1396</v>
      </c>
      <c r="D140" s="221" t="s">
        <v>116</v>
      </c>
      <c r="E140" s="221" t="s">
        <v>1514</v>
      </c>
      <c r="F140" s="221" t="s">
        <v>1515</v>
      </c>
      <c r="G140" s="226">
        <v>0</v>
      </c>
      <c r="H140" s="226">
        <v>33960699.600000001</v>
      </c>
      <c r="I140" s="226">
        <v>14166087992.67</v>
      </c>
    </row>
    <row r="141" spans="1:9" x14ac:dyDescent="0.2">
      <c r="A141" s="221" t="s">
        <v>1227</v>
      </c>
      <c r="B141" s="221" t="s">
        <v>880</v>
      </c>
      <c r="C141" s="222" t="s">
        <v>1398</v>
      </c>
      <c r="D141" s="221" t="s">
        <v>116</v>
      </c>
      <c r="E141" s="221" t="s">
        <v>1516</v>
      </c>
      <c r="F141" s="221" t="s">
        <v>1517</v>
      </c>
      <c r="G141" s="226">
        <v>0</v>
      </c>
      <c r="H141" s="226">
        <v>56839065.920000002</v>
      </c>
      <c r="I141" s="226">
        <v>14109248926.75</v>
      </c>
    </row>
    <row r="142" spans="1:9" x14ac:dyDescent="0.2">
      <c r="A142" s="221" t="s">
        <v>1227</v>
      </c>
      <c r="B142" s="221" t="s">
        <v>880</v>
      </c>
      <c r="C142" s="222" t="s">
        <v>1402</v>
      </c>
      <c r="D142" s="221" t="s">
        <v>116</v>
      </c>
      <c r="E142" s="221" t="s">
        <v>1518</v>
      </c>
      <c r="F142" s="221" t="s">
        <v>1519</v>
      </c>
      <c r="G142" s="226">
        <v>0</v>
      </c>
      <c r="H142" s="226">
        <v>274179154.26999998</v>
      </c>
      <c r="I142" s="226">
        <v>13835069772.48</v>
      </c>
    </row>
    <row r="143" spans="1:9" x14ac:dyDescent="0.2">
      <c r="A143" s="221" t="s">
        <v>1227</v>
      </c>
      <c r="B143" s="221" t="s">
        <v>880</v>
      </c>
      <c r="C143" s="222" t="s">
        <v>1404</v>
      </c>
      <c r="D143" s="221" t="s">
        <v>116</v>
      </c>
      <c r="E143" s="221" t="s">
        <v>1520</v>
      </c>
      <c r="F143" s="221" t="s">
        <v>1521</v>
      </c>
      <c r="G143" s="226">
        <v>0</v>
      </c>
      <c r="H143" s="226">
        <v>17685360</v>
      </c>
      <c r="I143" s="226">
        <v>13817384412.48</v>
      </c>
    </row>
    <row r="144" spans="1:9" x14ac:dyDescent="0.2">
      <c r="A144" s="221" t="s">
        <v>1227</v>
      </c>
      <c r="B144" s="221" t="s">
        <v>880</v>
      </c>
      <c r="C144" s="222" t="s">
        <v>1406</v>
      </c>
      <c r="D144" s="221" t="s">
        <v>116</v>
      </c>
      <c r="E144" s="221" t="s">
        <v>1522</v>
      </c>
      <c r="F144" s="221" t="s">
        <v>1523</v>
      </c>
      <c r="G144" s="226">
        <v>0</v>
      </c>
      <c r="H144" s="226">
        <v>297526946.41000003</v>
      </c>
      <c r="I144" s="226">
        <v>13519857466.07</v>
      </c>
    </row>
    <row r="145" spans="1:9" x14ac:dyDescent="0.2">
      <c r="A145" s="221" t="s">
        <v>1227</v>
      </c>
      <c r="B145" s="221" t="s">
        <v>880</v>
      </c>
      <c r="C145" s="222" t="s">
        <v>1408</v>
      </c>
      <c r="D145" s="221" t="s">
        <v>116</v>
      </c>
      <c r="E145" s="221" t="s">
        <v>1524</v>
      </c>
      <c r="F145" s="221" t="s">
        <v>1525</v>
      </c>
      <c r="G145" s="226">
        <v>0</v>
      </c>
      <c r="H145" s="226">
        <v>117903057.42</v>
      </c>
      <c r="I145" s="226">
        <v>13401954408.65</v>
      </c>
    </row>
    <row r="146" spans="1:9" x14ac:dyDescent="0.2">
      <c r="A146" s="221" t="s">
        <v>1227</v>
      </c>
      <c r="B146" s="221" t="s">
        <v>880</v>
      </c>
      <c r="C146" s="222" t="s">
        <v>1526</v>
      </c>
      <c r="D146" s="221" t="s">
        <v>116</v>
      </c>
      <c r="E146" s="221" t="s">
        <v>1527</v>
      </c>
      <c r="F146" s="221" t="s">
        <v>1528</v>
      </c>
      <c r="G146" s="226">
        <v>0</v>
      </c>
      <c r="H146" s="226">
        <v>371833168</v>
      </c>
      <c r="I146" s="226">
        <v>13030121240.65</v>
      </c>
    </row>
    <row r="147" spans="1:9" x14ac:dyDescent="0.2">
      <c r="A147" s="221" t="s">
        <v>1227</v>
      </c>
      <c r="B147" s="221" t="s">
        <v>880</v>
      </c>
      <c r="C147" s="222" t="s">
        <v>1529</v>
      </c>
      <c r="D147" s="221" t="s">
        <v>116</v>
      </c>
      <c r="E147" s="221" t="s">
        <v>1530</v>
      </c>
      <c r="F147" s="221" t="s">
        <v>1531</v>
      </c>
      <c r="G147" s="226">
        <v>0</v>
      </c>
      <c r="H147" s="226">
        <v>105013331.64</v>
      </c>
      <c r="I147" s="226">
        <v>12925107909.01</v>
      </c>
    </row>
    <row r="148" spans="1:9" x14ac:dyDescent="0.2">
      <c r="A148" s="221" t="s">
        <v>1227</v>
      </c>
      <c r="B148" s="221" t="s">
        <v>880</v>
      </c>
      <c r="C148" s="222" t="s">
        <v>1532</v>
      </c>
      <c r="D148" s="221" t="s">
        <v>116</v>
      </c>
      <c r="E148" s="221" t="s">
        <v>1533</v>
      </c>
      <c r="F148" s="221" t="s">
        <v>1534</v>
      </c>
      <c r="G148" s="226">
        <v>0</v>
      </c>
      <c r="H148" s="226">
        <v>180962501.47</v>
      </c>
      <c r="I148" s="226">
        <v>12744145407.540001</v>
      </c>
    </row>
    <row r="149" spans="1:9" x14ac:dyDescent="0.2">
      <c r="A149" s="221" t="s">
        <v>1227</v>
      </c>
      <c r="B149" s="221" t="s">
        <v>880</v>
      </c>
      <c r="C149" s="222" t="s">
        <v>1535</v>
      </c>
      <c r="D149" s="221" t="s">
        <v>116</v>
      </c>
      <c r="E149" s="221" t="s">
        <v>1536</v>
      </c>
      <c r="F149" s="221" t="s">
        <v>1537</v>
      </c>
      <c r="G149" s="226">
        <v>0</v>
      </c>
      <c r="H149" s="226">
        <v>198726351.12</v>
      </c>
      <c r="I149" s="226">
        <v>12545419056.42</v>
      </c>
    </row>
    <row r="150" spans="1:9" x14ac:dyDescent="0.2">
      <c r="A150" s="221" t="s">
        <v>1227</v>
      </c>
      <c r="B150" s="221" t="s">
        <v>880</v>
      </c>
      <c r="C150" s="222" t="s">
        <v>1538</v>
      </c>
      <c r="D150" s="221" t="s">
        <v>116</v>
      </c>
      <c r="E150" s="221" t="s">
        <v>1539</v>
      </c>
      <c r="F150" s="221" t="s">
        <v>1540</v>
      </c>
      <c r="G150" s="226">
        <v>0</v>
      </c>
      <c r="H150" s="226">
        <v>129910000.43000001</v>
      </c>
      <c r="I150" s="226">
        <v>12415509055.99</v>
      </c>
    </row>
    <row r="151" spans="1:9" x14ac:dyDescent="0.2">
      <c r="A151" s="221" t="s">
        <v>1227</v>
      </c>
      <c r="B151" s="221" t="s">
        <v>880</v>
      </c>
      <c r="C151" s="222" t="s">
        <v>1541</v>
      </c>
      <c r="D151" s="221" t="s">
        <v>116</v>
      </c>
      <c r="E151" s="221" t="s">
        <v>1542</v>
      </c>
      <c r="F151" s="221" t="s">
        <v>1543</v>
      </c>
      <c r="G151" s="226">
        <v>0</v>
      </c>
      <c r="H151" s="226">
        <v>21000000</v>
      </c>
      <c r="I151" s="226">
        <v>12394509055.99</v>
      </c>
    </row>
    <row r="152" spans="1:9" x14ac:dyDescent="0.2">
      <c r="A152" s="221" t="s">
        <v>1227</v>
      </c>
      <c r="B152" s="221" t="s">
        <v>880</v>
      </c>
      <c r="C152" s="222" t="s">
        <v>1410</v>
      </c>
      <c r="D152" s="221" t="s">
        <v>116</v>
      </c>
      <c r="E152" s="221" t="s">
        <v>1544</v>
      </c>
      <c r="F152" s="221" t="s">
        <v>1545</v>
      </c>
      <c r="G152" s="226">
        <v>0</v>
      </c>
      <c r="H152" s="226">
        <v>161387520</v>
      </c>
      <c r="I152" s="226">
        <v>12233121535.99</v>
      </c>
    </row>
    <row r="153" spans="1:9" x14ac:dyDescent="0.2">
      <c r="A153" s="221" t="s">
        <v>1227</v>
      </c>
      <c r="B153" s="221" t="s">
        <v>880</v>
      </c>
      <c r="C153" s="222" t="s">
        <v>1546</v>
      </c>
      <c r="D153" s="221" t="s">
        <v>888</v>
      </c>
      <c r="E153" s="221" t="s">
        <v>1547</v>
      </c>
      <c r="F153" s="221" t="s">
        <v>1548</v>
      </c>
      <c r="G153" s="226">
        <v>0</v>
      </c>
      <c r="H153" s="226">
        <v>261560455.08000001</v>
      </c>
      <c r="I153" s="226">
        <v>11971561080.91</v>
      </c>
    </row>
    <row r="154" spans="1:9" x14ac:dyDescent="0.2">
      <c r="A154" s="221" t="s">
        <v>1227</v>
      </c>
      <c r="B154" s="221" t="s">
        <v>880</v>
      </c>
      <c r="C154" s="222" t="s">
        <v>1549</v>
      </c>
      <c r="D154" s="221" t="s">
        <v>116</v>
      </c>
      <c r="E154" s="221" t="s">
        <v>1550</v>
      </c>
      <c r="F154" s="221" t="s">
        <v>1551</v>
      </c>
      <c r="G154" s="226">
        <v>0</v>
      </c>
      <c r="H154" s="226">
        <v>79849999.069999993</v>
      </c>
      <c r="I154" s="226">
        <v>11891711081.84</v>
      </c>
    </row>
    <row r="155" spans="1:9" x14ac:dyDescent="0.2">
      <c r="A155" s="221" t="s">
        <v>1227</v>
      </c>
      <c r="B155" s="221" t="s">
        <v>880</v>
      </c>
      <c r="C155" s="222" t="s">
        <v>1552</v>
      </c>
      <c r="D155" s="221" t="s">
        <v>116</v>
      </c>
      <c r="E155" s="221" t="s">
        <v>1553</v>
      </c>
      <c r="F155" s="221" t="s">
        <v>1554</v>
      </c>
      <c r="G155" s="226">
        <v>0</v>
      </c>
      <c r="H155" s="226">
        <v>253225326.47999999</v>
      </c>
      <c r="I155" s="226">
        <v>11638485755.360001</v>
      </c>
    </row>
    <row r="156" spans="1:9" x14ac:dyDescent="0.2">
      <c r="A156" s="221" t="s">
        <v>1227</v>
      </c>
      <c r="B156" s="221" t="s">
        <v>880</v>
      </c>
      <c r="C156" s="222" t="s">
        <v>1555</v>
      </c>
      <c r="D156" s="221" t="s">
        <v>116</v>
      </c>
      <c r="E156" s="221" t="s">
        <v>1556</v>
      </c>
      <c r="F156" s="221" t="s">
        <v>1557</v>
      </c>
      <c r="G156" s="226">
        <v>0</v>
      </c>
      <c r="H156" s="226">
        <v>10899520</v>
      </c>
      <c r="I156" s="226">
        <v>11627586235.360001</v>
      </c>
    </row>
    <row r="157" spans="1:9" x14ac:dyDescent="0.2">
      <c r="A157" s="221" t="s">
        <v>1227</v>
      </c>
      <c r="B157" s="221" t="s">
        <v>880</v>
      </c>
      <c r="C157" s="222" t="s">
        <v>1558</v>
      </c>
      <c r="D157" s="221" t="s">
        <v>885</v>
      </c>
      <c r="E157" s="221" t="s">
        <v>1559</v>
      </c>
      <c r="F157" s="221" t="s">
        <v>1560</v>
      </c>
      <c r="G157" s="226">
        <v>0</v>
      </c>
      <c r="H157" s="226">
        <v>391333335.31</v>
      </c>
      <c r="I157" s="226">
        <v>11236252900.050001</v>
      </c>
    </row>
    <row r="158" spans="1:9" x14ac:dyDescent="0.2">
      <c r="A158" s="221" t="s">
        <v>1227</v>
      </c>
      <c r="B158" s="221" t="s">
        <v>1159</v>
      </c>
      <c r="C158" s="222" t="s">
        <v>1561</v>
      </c>
      <c r="D158" s="221" t="s">
        <v>116</v>
      </c>
      <c r="E158" s="221" t="s">
        <v>1562</v>
      </c>
      <c r="F158" s="221" t="s">
        <v>1234</v>
      </c>
      <c r="G158" s="226">
        <v>0</v>
      </c>
      <c r="H158" s="226">
        <v>45000000</v>
      </c>
      <c r="I158" s="226">
        <v>11191252900.050001</v>
      </c>
    </row>
    <row r="159" spans="1:9" x14ac:dyDescent="0.2">
      <c r="A159" s="221" t="s">
        <v>1227</v>
      </c>
      <c r="B159" s="221" t="s">
        <v>1159</v>
      </c>
      <c r="C159" s="222" t="s">
        <v>1563</v>
      </c>
      <c r="D159" s="221" t="s">
        <v>116</v>
      </c>
      <c r="E159" s="221" t="s">
        <v>1564</v>
      </c>
      <c r="F159" s="221" t="s">
        <v>1234</v>
      </c>
      <c r="G159" s="226">
        <v>0</v>
      </c>
      <c r="H159" s="226">
        <v>30000000</v>
      </c>
      <c r="I159" s="226">
        <v>11161252900.050001</v>
      </c>
    </row>
    <row r="160" spans="1:9" x14ac:dyDescent="0.2">
      <c r="A160" s="221" t="s">
        <v>1227</v>
      </c>
      <c r="B160" s="221" t="s">
        <v>1159</v>
      </c>
      <c r="C160" s="222" t="s">
        <v>1565</v>
      </c>
      <c r="D160" s="221" t="s">
        <v>116</v>
      </c>
      <c r="E160" s="221" t="s">
        <v>1566</v>
      </c>
      <c r="F160" s="221" t="s">
        <v>1234</v>
      </c>
      <c r="G160" s="226">
        <v>0</v>
      </c>
      <c r="H160" s="226">
        <v>222600000</v>
      </c>
      <c r="I160" s="226">
        <v>10938652900.050001</v>
      </c>
    </row>
    <row r="161" spans="1:9" x14ac:dyDescent="0.2">
      <c r="A161" s="221" t="s">
        <v>1227</v>
      </c>
      <c r="B161" s="221" t="s">
        <v>1159</v>
      </c>
      <c r="C161" s="222" t="s">
        <v>1232</v>
      </c>
      <c r="D161" s="221" t="s">
        <v>116</v>
      </c>
      <c r="E161" s="221" t="s">
        <v>1567</v>
      </c>
      <c r="F161" s="221" t="s">
        <v>1234</v>
      </c>
      <c r="G161" s="226">
        <v>0</v>
      </c>
      <c r="H161" s="226">
        <v>275000000</v>
      </c>
      <c r="I161" s="226">
        <v>10663652900.050001</v>
      </c>
    </row>
    <row r="162" spans="1:9" x14ac:dyDescent="0.2">
      <c r="A162" s="221" t="s">
        <v>1227</v>
      </c>
      <c r="B162" s="221" t="s">
        <v>1159</v>
      </c>
      <c r="C162" s="222" t="s">
        <v>1235</v>
      </c>
      <c r="D162" s="221" t="s">
        <v>116</v>
      </c>
      <c r="E162" s="221" t="s">
        <v>1568</v>
      </c>
      <c r="F162" s="221" t="s">
        <v>1234</v>
      </c>
      <c r="G162" s="226">
        <v>0</v>
      </c>
      <c r="H162" s="226">
        <v>400000000</v>
      </c>
      <c r="I162" s="226">
        <v>10263652900.050001</v>
      </c>
    </row>
    <row r="163" spans="1:9" x14ac:dyDescent="0.2">
      <c r="A163" s="221" t="s">
        <v>1227</v>
      </c>
      <c r="B163" s="221" t="s">
        <v>1159</v>
      </c>
      <c r="C163" s="222" t="s">
        <v>1237</v>
      </c>
      <c r="D163" s="221" t="s">
        <v>116</v>
      </c>
      <c r="E163" s="221" t="s">
        <v>1569</v>
      </c>
      <c r="F163" s="221" t="s">
        <v>1234</v>
      </c>
      <c r="G163" s="226">
        <v>0</v>
      </c>
      <c r="H163" s="226">
        <v>93000000</v>
      </c>
      <c r="I163" s="226">
        <v>10170652900.050001</v>
      </c>
    </row>
    <row r="164" spans="1:9" x14ac:dyDescent="0.2">
      <c r="A164" s="221" t="s">
        <v>1227</v>
      </c>
      <c r="B164" s="221" t="s">
        <v>1159</v>
      </c>
      <c r="C164" s="222" t="s">
        <v>1239</v>
      </c>
      <c r="D164" s="221" t="s">
        <v>116</v>
      </c>
      <c r="E164" s="221" t="s">
        <v>1570</v>
      </c>
      <c r="F164" s="221" t="s">
        <v>1571</v>
      </c>
      <c r="G164" s="226">
        <v>0</v>
      </c>
      <c r="H164" s="226">
        <v>570000000</v>
      </c>
      <c r="I164" s="226">
        <v>9600652900.0500011</v>
      </c>
    </row>
    <row r="165" spans="1:9" x14ac:dyDescent="0.2">
      <c r="A165" s="221" t="s">
        <v>1227</v>
      </c>
      <c r="B165" s="221" t="s">
        <v>1159</v>
      </c>
      <c r="C165" s="222" t="s">
        <v>1242</v>
      </c>
      <c r="D165" s="221" t="s">
        <v>116</v>
      </c>
      <c r="E165" s="221" t="s">
        <v>1572</v>
      </c>
      <c r="F165" s="221" t="s">
        <v>1234</v>
      </c>
      <c r="G165" s="226">
        <v>0</v>
      </c>
      <c r="H165" s="226">
        <v>265000000</v>
      </c>
      <c r="I165" s="226">
        <v>9335652900.0500011</v>
      </c>
    </row>
    <row r="166" spans="1:9" x14ac:dyDescent="0.2">
      <c r="A166" s="221" t="s">
        <v>1227</v>
      </c>
      <c r="B166" s="221" t="s">
        <v>1159</v>
      </c>
      <c r="C166" s="222" t="s">
        <v>1278</v>
      </c>
      <c r="D166" s="221" t="s">
        <v>116</v>
      </c>
      <c r="E166" s="221" t="s">
        <v>1573</v>
      </c>
      <c r="F166" s="221" t="s">
        <v>1234</v>
      </c>
      <c r="G166" s="226">
        <v>0</v>
      </c>
      <c r="H166" s="226">
        <v>882829429.87</v>
      </c>
      <c r="I166" s="226">
        <v>8452823470.1800003</v>
      </c>
    </row>
    <row r="167" spans="1:9" x14ac:dyDescent="0.2">
      <c r="A167" s="221" t="s">
        <v>1227</v>
      </c>
      <c r="B167" s="221" t="s">
        <v>1159</v>
      </c>
      <c r="C167" s="222" t="s">
        <v>1281</v>
      </c>
      <c r="D167" s="221" t="s">
        <v>116</v>
      </c>
      <c r="E167" s="221" t="s">
        <v>1574</v>
      </c>
      <c r="F167" s="221" t="s">
        <v>1575</v>
      </c>
      <c r="G167" s="226">
        <v>0</v>
      </c>
      <c r="H167" s="226">
        <v>200000000</v>
      </c>
      <c r="I167" s="226">
        <v>8252823470.1800003</v>
      </c>
    </row>
    <row r="168" spans="1:9" x14ac:dyDescent="0.2">
      <c r="A168" s="221" t="s">
        <v>1227</v>
      </c>
      <c r="B168" s="221" t="s">
        <v>1159</v>
      </c>
      <c r="C168" s="222" t="s">
        <v>1284</v>
      </c>
      <c r="D168" s="221" t="s">
        <v>116</v>
      </c>
      <c r="E168" s="221" t="s">
        <v>1576</v>
      </c>
      <c r="F168" s="221" t="s">
        <v>1577</v>
      </c>
      <c r="G168" s="226">
        <v>0</v>
      </c>
      <c r="H168" s="226">
        <v>425262080.57999998</v>
      </c>
      <c r="I168" s="226">
        <v>7827561389.6000004</v>
      </c>
    </row>
    <row r="169" spans="1:9" x14ac:dyDescent="0.2">
      <c r="A169" s="221" t="s">
        <v>1227</v>
      </c>
      <c r="B169" s="221" t="s">
        <v>1159</v>
      </c>
      <c r="C169" s="222" t="s">
        <v>1287</v>
      </c>
      <c r="D169" s="221" t="s">
        <v>116</v>
      </c>
      <c r="E169" s="221" t="s">
        <v>1578</v>
      </c>
      <c r="F169" s="221" t="s">
        <v>1234</v>
      </c>
      <c r="G169" s="226">
        <v>0</v>
      </c>
      <c r="H169" s="226">
        <v>328903789.36000001</v>
      </c>
      <c r="I169" s="226">
        <v>7498657600.2399998</v>
      </c>
    </row>
    <row r="170" spans="1:9" x14ac:dyDescent="0.2">
      <c r="A170" s="221" t="s">
        <v>1227</v>
      </c>
      <c r="B170" s="221" t="s">
        <v>1159</v>
      </c>
      <c r="C170" s="222" t="s">
        <v>1579</v>
      </c>
      <c r="D170" s="221" t="s">
        <v>116</v>
      </c>
      <c r="E170" s="221" t="s">
        <v>1580</v>
      </c>
      <c r="F170" s="221" t="s">
        <v>1234</v>
      </c>
      <c r="G170" s="226">
        <v>0</v>
      </c>
      <c r="H170" s="226">
        <v>315000000</v>
      </c>
      <c r="I170" s="226">
        <v>7183657600.2399998</v>
      </c>
    </row>
    <row r="171" spans="1:9" x14ac:dyDescent="0.2">
      <c r="A171" s="221" t="s">
        <v>1227</v>
      </c>
      <c r="B171" s="221" t="s">
        <v>1159</v>
      </c>
      <c r="C171" s="222" t="s">
        <v>1581</v>
      </c>
      <c r="D171" s="221" t="s">
        <v>116</v>
      </c>
      <c r="E171" s="221" t="s">
        <v>1582</v>
      </c>
      <c r="F171" s="221" t="s">
        <v>1583</v>
      </c>
      <c r="G171" s="226">
        <v>0</v>
      </c>
      <c r="H171" s="226">
        <v>545136857.46000004</v>
      </c>
      <c r="I171" s="226">
        <v>6638520742.7799988</v>
      </c>
    </row>
    <row r="172" spans="1:9" x14ac:dyDescent="0.2">
      <c r="A172" s="221" t="s">
        <v>1227</v>
      </c>
      <c r="B172" s="221" t="s">
        <v>1159</v>
      </c>
      <c r="C172" s="222" t="s">
        <v>1290</v>
      </c>
      <c r="D172" s="221" t="s">
        <v>116</v>
      </c>
      <c r="E172" s="221" t="s">
        <v>1584</v>
      </c>
      <c r="F172" s="221" t="s">
        <v>1585</v>
      </c>
      <c r="G172" s="226">
        <v>0</v>
      </c>
      <c r="H172" s="226">
        <v>506360732.19999999</v>
      </c>
      <c r="I172" s="226">
        <v>6132160010.579998</v>
      </c>
    </row>
    <row r="173" spans="1:9" x14ac:dyDescent="0.2">
      <c r="A173" s="221" t="s">
        <v>1227</v>
      </c>
      <c r="B173" s="221" t="s">
        <v>1159</v>
      </c>
      <c r="C173" s="222" t="s">
        <v>1292</v>
      </c>
      <c r="D173" s="221" t="s">
        <v>116</v>
      </c>
      <c r="E173" s="221" t="s">
        <v>1586</v>
      </c>
      <c r="F173" s="221" t="s">
        <v>1234</v>
      </c>
      <c r="G173" s="226">
        <v>0</v>
      </c>
      <c r="H173" s="226">
        <v>79775747.590000004</v>
      </c>
      <c r="I173" s="226">
        <v>6052384262.9899979</v>
      </c>
    </row>
    <row r="174" spans="1:9" x14ac:dyDescent="0.2">
      <c r="A174" s="221" t="s">
        <v>1227</v>
      </c>
      <c r="B174" s="221" t="s">
        <v>1159</v>
      </c>
      <c r="C174" s="222" t="s">
        <v>1294</v>
      </c>
      <c r="D174" s="221" t="s">
        <v>116</v>
      </c>
      <c r="E174" s="221" t="s">
        <v>1587</v>
      </c>
      <c r="F174" s="221" t="s">
        <v>1588</v>
      </c>
      <c r="G174" s="226">
        <v>0</v>
      </c>
      <c r="H174" s="226">
        <v>227000000</v>
      </c>
      <c r="I174" s="226">
        <v>5825384262.9899979</v>
      </c>
    </row>
    <row r="175" spans="1:9" x14ac:dyDescent="0.2">
      <c r="A175" s="221" t="s">
        <v>1227</v>
      </c>
      <c r="B175" s="221" t="s">
        <v>1159</v>
      </c>
      <c r="C175" s="222" t="s">
        <v>1296</v>
      </c>
      <c r="D175" s="221" t="s">
        <v>116</v>
      </c>
      <c r="E175" s="221" t="s">
        <v>1589</v>
      </c>
      <c r="F175" s="221" t="s">
        <v>1590</v>
      </c>
      <c r="G175" s="226">
        <v>0</v>
      </c>
      <c r="H175" s="226">
        <v>135676122.56</v>
      </c>
      <c r="I175" s="226">
        <v>5689708140.4299965</v>
      </c>
    </row>
    <row r="176" spans="1:9" x14ac:dyDescent="0.2">
      <c r="A176" s="221" t="s">
        <v>1227</v>
      </c>
      <c r="B176" s="221" t="s">
        <v>1159</v>
      </c>
      <c r="C176" s="222" t="s">
        <v>1298</v>
      </c>
      <c r="D176" s="221" t="s">
        <v>116</v>
      </c>
      <c r="E176" s="221" t="s">
        <v>1591</v>
      </c>
      <c r="F176" s="221" t="s">
        <v>1234</v>
      </c>
      <c r="G176" s="226">
        <v>0</v>
      </c>
      <c r="H176" s="226">
        <v>152000000</v>
      </c>
      <c r="I176" s="226">
        <v>5537708140.4299965</v>
      </c>
    </row>
    <row r="177" spans="1:9" x14ac:dyDescent="0.2">
      <c r="A177" s="221" t="s">
        <v>1227</v>
      </c>
      <c r="B177" s="221" t="s">
        <v>1159</v>
      </c>
      <c r="C177" s="222" t="s">
        <v>1311</v>
      </c>
      <c r="D177" s="221" t="s">
        <v>116</v>
      </c>
      <c r="E177" s="221" t="s">
        <v>1592</v>
      </c>
      <c r="F177" s="221" t="s">
        <v>1234</v>
      </c>
      <c r="G177" s="226">
        <v>0</v>
      </c>
      <c r="H177" s="226">
        <v>381908394.01999998</v>
      </c>
      <c r="I177" s="226">
        <v>5155799746.409996</v>
      </c>
    </row>
    <row r="178" spans="1:9" x14ac:dyDescent="0.2">
      <c r="A178" s="221" t="s">
        <v>1227</v>
      </c>
      <c r="B178" s="221" t="s">
        <v>1159</v>
      </c>
      <c r="C178" s="222" t="s">
        <v>1313</v>
      </c>
      <c r="D178" s="221" t="s">
        <v>116</v>
      </c>
      <c r="E178" s="221" t="s">
        <v>1593</v>
      </c>
      <c r="F178" s="221" t="s">
        <v>1234</v>
      </c>
      <c r="G178" s="226">
        <v>0</v>
      </c>
      <c r="H178" s="226">
        <v>347584762.35000002</v>
      </c>
      <c r="I178" s="226">
        <v>4808214984.0599976</v>
      </c>
    </row>
    <row r="179" spans="1:9" x14ac:dyDescent="0.2">
      <c r="A179" s="221" t="s">
        <v>1227</v>
      </c>
      <c r="B179" s="221" t="s">
        <v>1159</v>
      </c>
      <c r="C179" s="222" t="s">
        <v>1315</v>
      </c>
      <c r="D179" s="221" t="s">
        <v>116</v>
      </c>
      <c r="E179" s="221" t="s">
        <v>1594</v>
      </c>
      <c r="F179" s="221" t="s">
        <v>1234</v>
      </c>
      <c r="G179" s="226">
        <v>0</v>
      </c>
      <c r="H179" s="226">
        <v>234284361.68000001</v>
      </c>
      <c r="I179" s="226">
        <v>4573930622.3799973</v>
      </c>
    </row>
    <row r="180" spans="1:9" x14ac:dyDescent="0.2">
      <c r="A180" s="221" t="s">
        <v>1227</v>
      </c>
      <c r="B180" s="221" t="s">
        <v>1159</v>
      </c>
      <c r="C180" s="222" t="s">
        <v>1317</v>
      </c>
      <c r="D180" s="221" t="s">
        <v>116</v>
      </c>
      <c r="E180" s="221" t="s">
        <v>1595</v>
      </c>
      <c r="F180" s="221" t="s">
        <v>1596</v>
      </c>
      <c r="G180" s="226">
        <v>0</v>
      </c>
      <c r="H180" s="226">
        <v>2000000</v>
      </c>
      <c r="I180" s="226">
        <v>4571930622.3799973</v>
      </c>
    </row>
    <row r="181" spans="1:9" x14ac:dyDescent="0.2">
      <c r="A181" s="221" t="s">
        <v>1227</v>
      </c>
      <c r="B181" s="221" t="s">
        <v>1159</v>
      </c>
      <c r="C181" s="222" t="s">
        <v>1319</v>
      </c>
      <c r="D181" s="221" t="s">
        <v>116</v>
      </c>
      <c r="E181" s="221" t="s">
        <v>1597</v>
      </c>
      <c r="F181" s="221" t="s">
        <v>1234</v>
      </c>
      <c r="G181" s="226">
        <v>0</v>
      </c>
      <c r="H181" s="226">
        <v>725240074.98000002</v>
      </c>
      <c r="I181" s="226">
        <v>3846690547.3999977</v>
      </c>
    </row>
    <row r="182" spans="1:9" x14ac:dyDescent="0.2">
      <c r="A182" s="221" t="s">
        <v>1227</v>
      </c>
      <c r="B182" s="221" t="s">
        <v>1159</v>
      </c>
      <c r="C182" s="222" t="s">
        <v>1325</v>
      </c>
      <c r="D182" s="221" t="s">
        <v>116</v>
      </c>
      <c r="E182" s="221" t="s">
        <v>1598</v>
      </c>
      <c r="F182" s="221" t="s">
        <v>1234</v>
      </c>
      <c r="G182" s="226">
        <v>0</v>
      </c>
      <c r="H182" s="226">
        <v>220155040.43000001</v>
      </c>
      <c r="I182" s="226">
        <v>3626535506.9699974</v>
      </c>
    </row>
    <row r="183" spans="1:9" x14ac:dyDescent="0.2">
      <c r="A183" s="221" t="s">
        <v>1227</v>
      </c>
      <c r="B183" s="221" t="s">
        <v>1159</v>
      </c>
      <c r="C183" s="222" t="s">
        <v>1327</v>
      </c>
      <c r="D183" s="221" t="s">
        <v>116</v>
      </c>
      <c r="E183" s="221" t="s">
        <v>1599</v>
      </c>
      <c r="F183" s="221" t="s">
        <v>1234</v>
      </c>
      <c r="G183" s="226">
        <v>0</v>
      </c>
      <c r="H183" s="226">
        <v>66322400.100000001</v>
      </c>
      <c r="I183" s="226">
        <v>3560213106.8699989</v>
      </c>
    </row>
    <row r="184" spans="1:9" x14ac:dyDescent="0.2">
      <c r="A184" s="221" t="s">
        <v>1227</v>
      </c>
      <c r="B184" s="221" t="s">
        <v>1159</v>
      </c>
      <c r="C184" s="222" t="s">
        <v>1331</v>
      </c>
      <c r="D184" s="221" t="s">
        <v>116</v>
      </c>
      <c r="E184" s="221" t="s">
        <v>1600</v>
      </c>
      <c r="F184" s="221" t="s">
        <v>1234</v>
      </c>
      <c r="G184" s="226">
        <v>0</v>
      </c>
      <c r="H184" s="226">
        <v>43663481.530000001</v>
      </c>
      <c r="I184" s="226">
        <v>3516549625.3400002</v>
      </c>
    </row>
    <row r="185" spans="1:9" x14ac:dyDescent="0.2">
      <c r="A185" s="221" t="s">
        <v>1227</v>
      </c>
      <c r="B185" s="221" t="s">
        <v>1159</v>
      </c>
      <c r="C185" s="222" t="s">
        <v>1440</v>
      </c>
      <c r="D185" s="221" t="s">
        <v>116</v>
      </c>
      <c r="E185" s="221" t="s">
        <v>1601</v>
      </c>
      <c r="F185" s="221" t="s">
        <v>1602</v>
      </c>
      <c r="G185" s="226">
        <v>0</v>
      </c>
      <c r="H185" s="226">
        <v>53823072.729999997</v>
      </c>
      <c r="I185" s="226">
        <v>3462726552.6100006</v>
      </c>
    </row>
    <row r="186" spans="1:9" x14ac:dyDescent="0.2">
      <c r="A186" s="221" t="s">
        <v>1227</v>
      </c>
      <c r="B186" s="221" t="s">
        <v>1159</v>
      </c>
      <c r="C186" s="222" t="s">
        <v>1333</v>
      </c>
      <c r="D186" s="221" t="s">
        <v>116</v>
      </c>
      <c r="E186" s="221" t="s">
        <v>1603</v>
      </c>
      <c r="F186" s="221" t="s">
        <v>1234</v>
      </c>
      <c r="G186" s="226">
        <v>0</v>
      </c>
      <c r="H186" s="226">
        <v>182500000</v>
      </c>
      <c r="I186" s="226">
        <v>3280226552.6100006</v>
      </c>
    </row>
    <row r="187" spans="1:9" x14ac:dyDescent="0.2">
      <c r="A187" s="221" t="s">
        <v>1227</v>
      </c>
      <c r="B187" s="221" t="s">
        <v>1159</v>
      </c>
      <c r="C187" s="222" t="s">
        <v>1335</v>
      </c>
      <c r="D187" s="221" t="s">
        <v>116</v>
      </c>
      <c r="E187" s="221" t="s">
        <v>1604</v>
      </c>
      <c r="F187" s="221" t="s">
        <v>1605</v>
      </c>
      <c r="G187" s="226">
        <v>0</v>
      </c>
      <c r="H187" s="226">
        <v>137300000</v>
      </c>
      <c r="I187" s="226">
        <v>3142926552.6100006</v>
      </c>
    </row>
    <row r="188" spans="1:9" x14ac:dyDescent="0.2">
      <c r="A188" s="221" t="s">
        <v>1227</v>
      </c>
      <c r="B188" s="221" t="s">
        <v>1159</v>
      </c>
      <c r="C188" s="222" t="s">
        <v>1337</v>
      </c>
      <c r="D188" s="221" t="s">
        <v>116</v>
      </c>
      <c r="E188" s="221" t="s">
        <v>1606</v>
      </c>
      <c r="F188" s="221" t="s">
        <v>1607</v>
      </c>
      <c r="G188" s="226">
        <v>0</v>
      </c>
      <c r="H188" s="226">
        <v>183000000</v>
      </c>
      <c r="I188" s="226">
        <v>2959926552.6100006</v>
      </c>
    </row>
    <row r="189" spans="1:9" x14ac:dyDescent="0.2">
      <c r="A189" s="221" t="s">
        <v>1227</v>
      </c>
      <c r="B189" s="221" t="s">
        <v>1159</v>
      </c>
      <c r="C189" s="222" t="s">
        <v>1339</v>
      </c>
      <c r="D189" s="221" t="s">
        <v>116</v>
      </c>
      <c r="E189" s="221" t="s">
        <v>1608</v>
      </c>
      <c r="F189" s="221" t="s">
        <v>1609</v>
      </c>
      <c r="G189" s="226">
        <v>0</v>
      </c>
      <c r="H189" s="226">
        <v>193760000</v>
      </c>
      <c r="I189" s="226">
        <v>2766166552.6100006</v>
      </c>
    </row>
    <row r="190" spans="1:9" x14ac:dyDescent="0.2">
      <c r="A190" s="221" t="s">
        <v>1227</v>
      </c>
      <c r="B190" s="221" t="s">
        <v>1159</v>
      </c>
      <c r="C190" s="222" t="s">
        <v>1341</v>
      </c>
      <c r="D190" s="221" t="s">
        <v>116</v>
      </c>
      <c r="E190" s="221" t="s">
        <v>1610</v>
      </c>
      <c r="F190" s="221" t="s">
        <v>1234</v>
      </c>
      <c r="G190" s="226">
        <v>0</v>
      </c>
      <c r="H190" s="226">
        <v>36000000</v>
      </c>
      <c r="I190" s="226">
        <v>2730166552.6100006</v>
      </c>
    </row>
    <row r="191" spans="1:9" x14ac:dyDescent="0.2">
      <c r="A191" s="221" t="s">
        <v>1227</v>
      </c>
      <c r="B191" s="221" t="s">
        <v>1159</v>
      </c>
      <c r="C191" s="222" t="s">
        <v>1343</v>
      </c>
      <c r="D191" s="221" t="s">
        <v>116</v>
      </c>
      <c r="E191" s="221" t="s">
        <v>1611</v>
      </c>
      <c r="F191" s="221" t="s">
        <v>1234</v>
      </c>
      <c r="G191" s="226">
        <v>0</v>
      </c>
      <c r="H191" s="226">
        <v>40000000</v>
      </c>
      <c r="I191" s="226">
        <v>2690166552.6100006</v>
      </c>
    </row>
    <row r="192" spans="1:9" x14ac:dyDescent="0.2">
      <c r="A192" s="221" t="s">
        <v>1227</v>
      </c>
      <c r="B192" s="221" t="s">
        <v>1159</v>
      </c>
      <c r="C192" s="222" t="s">
        <v>1345</v>
      </c>
      <c r="D192" s="221" t="s">
        <v>116</v>
      </c>
      <c r="E192" s="221" t="s">
        <v>1612</v>
      </c>
      <c r="F192" s="221" t="s">
        <v>1234</v>
      </c>
      <c r="G192" s="226">
        <v>0</v>
      </c>
      <c r="H192" s="226">
        <v>68000000</v>
      </c>
      <c r="I192" s="226">
        <v>2622166552.6100006</v>
      </c>
    </row>
    <row r="193" spans="1:10" x14ac:dyDescent="0.2">
      <c r="A193" s="221" t="s">
        <v>1227</v>
      </c>
      <c r="B193" s="221" t="s">
        <v>1159</v>
      </c>
      <c r="C193" s="222" t="s">
        <v>1349</v>
      </c>
      <c r="D193" s="221" t="s">
        <v>116</v>
      </c>
      <c r="E193" s="221" t="s">
        <v>1613</v>
      </c>
      <c r="F193" s="221" t="s">
        <v>1614</v>
      </c>
      <c r="G193" s="226">
        <v>0</v>
      </c>
      <c r="H193" s="226">
        <v>206213997.81</v>
      </c>
      <c r="I193" s="226">
        <v>2415952554.7999992</v>
      </c>
    </row>
    <row r="194" spans="1:10" x14ac:dyDescent="0.2">
      <c r="A194" s="221" t="s">
        <v>1227</v>
      </c>
      <c r="B194" s="221" t="s">
        <v>1159</v>
      </c>
      <c r="C194" s="222" t="s">
        <v>1355</v>
      </c>
      <c r="D194" s="221" t="s">
        <v>116</v>
      </c>
      <c r="E194" s="221" t="s">
        <v>1615</v>
      </c>
      <c r="F194" s="221" t="s">
        <v>1234</v>
      </c>
      <c r="G194" s="226">
        <v>0</v>
      </c>
      <c r="H194" s="226">
        <v>123680036.75</v>
      </c>
      <c r="I194" s="226">
        <v>2292272518.0499992</v>
      </c>
    </row>
    <row r="195" spans="1:10" x14ac:dyDescent="0.2">
      <c r="A195" s="221" t="s">
        <v>1227</v>
      </c>
      <c r="B195" s="221" t="s">
        <v>1159</v>
      </c>
      <c r="C195" s="222" t="s">
        <v>1358</v>
      </c>
      <c r="D195" s="221" t="s">
        <v>116</v>
      </c>
      <c r="E195" s="221" t="s">
        <v>1616</v>
      </c>
      <c r="F195" s="221" t="s">
        <v>1617</v>
      </c>
      <c r="G195" s="226">
        <v>0</v>
      </c>
      <c r="H195" s="226">
        <v>15567768.75</v>
      </c>
      <c r="I195" s="226">
        <v>2276704749.2999992</v>
      </c>
    </row>
    <row r="196" spans="1:10" x14ac:dyDescent="0.2">
      <c r="A196" s="221" t="s">
        <v>1227</v>
      </c>
      <c r="B196" s="221" t="s">
        <v>1159</v>
      </c>
      <c r="C196" s="222" t="s">
        <v>1362</v>
      </c>
      <c r="D196" s="221" t="s">
        <v>116</v>
      </c>
      <c r="E196" s="221" t="s">
        <v>1618</v>
      </c>
      <c r="F196" s="221" t="s">
        <v>1234</v>
      </c>
      <c r="G196" s="226">
        <v>0</v>
      </c>
      <c r="H196" s="226">
        <v>220688738</v>
      </c>
      <c r="I196" s="226">
        <v>2056016011.2999992</v>
      </c>
    </row>
    <row r="197" spans="1:10" x14ac:dyDescent="0.2">
      <c r="A197" s="221" t="s">
        <v>1227</v>
      </c>
      <c r="B197" s="221" t="s">
        <v>1159</v>
      </c>
      <c r="C197" s="222" t="s">
        <v>1366</v>
      </c>
      <c r="D197" s="221" t="s">
        <v>116</v>
      </c>
      <c r="E197" s="221" t="s">
        <v>1619</v>
      </c>
      <c r="F197" s="221" t="s">
        <v>1234</v>
      </c>
      <c r="G197" s="226">
        <v>0</v>
      </c>
      <c r="H197" s="226">
        <v>50000000</v>
      </c>
      <c r="I197" s="226">
        <v>2006016011.2999992</v>
      </c>
    </row>
    <row r="198" spans="1:10" x14ac:dyDescent="0.2">
      <c r="A198" s="221" t="s">
        <v>1227</v>
      </c>
      <c r="B198" s="221" t="s">
        <v>1159</v>
      </c>
      <c r="C198" s="222" t="s">
        <v>1487</v>
      </c>
      <c r="D198" s="221" t="s">
        <v>116</v>
      </c>
      <c r="E198" s="221" t="s">
        <v>1620</v>
      </c>
      <c r="F198" s="221" t="s">
        <v>1621</v>
      </c>
      <c r="G198" s="226">
        <v>0</v>
      </c>
      <c r="H198" s="226">
        <v>13276200</v>
      </c>
      <c r="I198" s="226">
        <v>1992739811.2999992</v>
      </c>
    </row>
    <row r="199" spans="1:10" x14ac:dyDescent="0.2">
      <c r="A199" s="221" t="s">
        <v>1227</v>
      </c>
      <c r="B199" s="221" t="s">
        <v>1159</v>
      </c>
      <c r="C199" s="222" t="s">
        <v>1370</v>
      </c>
      <c r="D199" s="221" t="s">
        <v>116</v>
      </c>
      <c r="E199" s="221" t="s">
        <v>1622</v>
      </c>
      <c r="F199" s="221" t="s">
        <v>1623</v>
      </c>
      <c r="G199" s="226">
        <v>0</v>
      </c>
      <c r="H199" s="226">
        <v>20600000</v>
      </c>
      <c r="I199" s="226">
        <v>1972139811.2999992</v>
      </c>
    </row>
    <row r="200" spans="1:10" x14ac:dyDescent="0.2">
      <c r="A200" s="221" t="s">
        <v>1227</v>
      </c>
      <c r="B200" s="221" t="s">
        <v>1159</v>
      </c>
      <c r="C200" s="222" t="s">
        <v>1374</v>
      </c>
      <c r="D200" s="221" t="s">
        <v>116</v>
      </c>
      <c r="E200" s="221" t="s">
        <v>1624</v>
      </c>
      <c r="F200" s="221" t="s">
        <v>1625</v>
      </c>
      <c r="G200" s="226">
        <v>0</v>
      </c>
      <c r="H200" s="226">
        <v>36636335.520000003</v>
      </c>
      <c r="I200" s="226">
        <v>1935503475.7799988</v>
      </c>
    </row>
    <row r="201" spans="1:10" x14ac:dyDescent="0.2">
      <c r="A201" s="221" t="s">
        <v>1227</v>
      </c>
      <c r="B201" s="221" t="s">
        <v>1159</v>
      </c>
      <c r="C201" s="222" t="s">
        <v>1378</v>
      </c>
      <c r="D201" s="221" t="s">
        <v>116</v>
      </c>
      <c r="E201" s="221" t="s">
        <v>1626</v>
      </c>
      <c r="F201" s="221" t="s">
        <v>1627</v>
      </c>
      <c r="G201" s="226">
        <v>0</v>
      </c>
      <c r="H201" s="226">
        <v>104046845.34999999</v>
      </c>
      <c r="I201" s="226">
        <v>1831456630.4300003</v>
      </c>
    </row>
    <row r="202" spans="1:10" x14ac:dyDescent="0.2">
      <c r="A202" s="221" t="s">
        <v>1227</v>
      </c>
      <c r="B202" s="221" t="s">
        <v>1159</v>
      </c>
      <c r="C202" s="222" t="s">
        <v>1380</v>
      </c>
      <c r="D202" s="221" t="s">
        <v>116</v>
      </c>
      <c r="E202" s="221" t="s">
        <v>1628</v>
      </c>
      <c r="F202" s="221" t="s">
        <v>1234</v>
      </c>
      <c r="G202" s="226">
        <v>0</v>
      </c>
      <c r="H202" s="226">
        <v>331883800.24000001</v>
      </c>
      <c r="I202" s="226">
        <v>1499572830.1899986</v>
      </c>
    </row>
    <row r="203" spans="1:10" x14ac:dyDescent="0.2">
      <c r="A203" s="220"/>
      <c r="B203" s="220"/>
      <c r="C203" s="220"/>
      <c r="D203" s="220"/>
      <c r="E203" s="220"/>
      <c r="F203" s="222" t="s">
        <v>1629</v>
      </c>
      <c r="G203" s="226">
        <v>23021914071.689999</v>
      </c>
      <c r="H203" s="226">
        <v>22068367713.27</v>
      </c>
      <c r="I203" s="226">
        <v>1499572830.1899986</v>
      </c>
    </row>
    <row r="204" spans="1:10" x14ac:dyDescent="0.2">
      <c r="A204" s="220"/>
      <c r="B204" s="220"/>
      <c r="C204" s="220"/>
      <c r="D204" s="220"/>
      <c r="E204" s="220"/>
      <c r="F204" s="222" t="s">
        <v>1630</v>
      </c>
      <c r="G204" s="226">
        <v>23021914071.689999</v>
      </c>
      <c r="H204" s="226">
        <v>22068367713.27</v>
      </c>
      <c r="I204" s="226">
        <v>1499572830.1899986</v>
      </c>
      <c r="J204" s="227">
        <f>+I204-PROVINCIAL!D9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1"/>
  </sheetPr>
  <dimension ref="B1:H509"/>
  <sheetViews>
    <sheetView workbookViewId="0">
      <selection activeCell="B424" sqref="B424:C424"/>
    </sheetView>
  </sheetViews>
  <sheetFormatPr baseColWidth="10" defaultRowHeight="16.5" customHeight="1" x14ac:dyDescent="0.2"/>
  <cols>
    <col min="1" max="1" width="12" style="69"/>
    <col min="2" max="2" width="22.5" style="69" customWidth="1"/>
    <col min="3" max="3" width="64.1640625" style="69" bestFit="1" customWidth="1"/>
    <col min="4" max="5" width="12" style="69"/>
    <col min="6" max="6" width="16" style="69" bestFit="1" customWidth="1"/>
    <col min="7" max="7" width="17.33203125" style="69" bestFit="1" customWidth="1"/>
    <col min="8" max="8" width="18.1640625" style="69" bestFit="1" customWidth="1"/>
    <col min="9" max="16384" width="12" style="69"/>
  </cols>
  <sheetData>
    <row r="1" spans="2:3" s="68" customFormat="1" ht="20.25" x14ac:dyDescent="0.3">
      <c r="B1" s="66" t="s">
        <v>125</v>
      </c>
      <c r="C1" s="67"/>
    </row>
    <row r="2" spans="2:3" ht="16.5" customHeight="1" thickBot="1" x14ac:dyDescent="0.25"/>
    <row r="3" spans="2:3" ht="16.5" customHeight="1" x14ac:dyDescent="0.2">
      <c r="B3" s="256" t="s">
        <v>126</v>
      </c>
      <c r="C3" s="257"/>
    </row>
    <row r="4" spans="2:3" ht="16.5" customHeight="1" thickBot="1" x14ac:dyDescent="0.25">
      <c r="B4" s="258" t="s">
        <v>127</v>
      </c>
      <c r="C4" s="259"/>
    </row>
    <row r="5" spans="2:3" ht="16.5" customHeight="1" x14ac:dyDescent="0.2">
      <c r="B5" s="70" t="s">
        <v>128</v>
      </c>
      <c r="C5" s="70" t="s">
        <v>129</v>
      </c>
    </row>
    <row r="6" spans="2:3" ht="16.5" hidden="1" customHeight="1" x14ac:dyDescent="0.2">
      <c r="B6" s="71" t="s">
        <v>130</v>
      </c>
      <c r="C6" s="71" t="s">
        <v>131</v>
      </c>
    </row>
    <row r="7" spans="2:3" ht="16.5" hidden="1" customHeight="1" x14ac:dyDescent="0.2">
      <c r="B7" s="71" t="s">
        <v>132</v>
      </c>
      <c r="C7" s="71" t="s">
        <v>133</v>
      </c>
    </row>
    <row r="8" spans="2:3" ht="16.5" hidden="1" customHeight="1" x14ac:dyDescent="0.2">
      <c r="B8" s="71" t="s">
        <v>134</v>
      </c>
      <c r="C8" s="71" t="s">
        <v>135</v>
      </c>
    </row>
    <row r="9" spans="2:3" ht="16.5" hidden="1" customHeight="1" x14ac:dyDescent="0.2">
      <c r="B9" s="71" t="s">
        <v>136</v>
      </c>
      <c r="C9" s="71" t="s">
        <v>137</v>
      </c>
    </row>
    <row r="10" spans="2:3" ht="16.5" hidden="1" customHeight="1" x14ac:dyDescent="0.2">
      <c r="B10" s="71" t="s">
        <v>138</v>
      </c>
      <c r="C10" s="71" t="s">
        <v>139</v>
      </c>
    </row>
    <row r="11" spans="2:3" ht="16.5" hidden="1" customHeight="1" x14ac:dyDescent="0.2">
      <c r="B11" s="71" t="s">
        <v>140</v>
      </c>
      <c r="C11" s="71" t="s">
        <v>141</v>
      </c>
    </row>
    <row r="12" spans="2:3" ht="16.5" hidden="1" customHeight="1" x14ac:dyDescent="0.2">
      <c r="B12" s="71" t="s">
        <v>142</v>
      </c>
      <c r="C12" s="71" t="s">
        <v>143</v>
      </c>
    </row>
    <row r="13" spans="2:3" ht="16.5" hidden="1" customHeight="1" x14ac:dyDescent="0.2">
      <c r="B13" s="71" t="s">
        <v>144</v>
      </c>
      <c r="C13" s="71" t="s">
        <v>145</v>
      </c>
    </row>
    <row r="14" spans="2:3" ht="16.5" hidden="1" customHeight="1" x14ac:dyDescent="0.2">
      <c r="B14" s="71" t="s">
        <v>146</v>
      </c>
      <c r="C14" s="71" t="s">
        <v>147</v>
      </c>
    </row>
    <row r="15" spans="2:3" ht="16.5" hidden="1" customHeight="1" x14ac:dyDescent="0.2">
      <c r="B15" s="71" t="s">
        <v>148</v>
      </c>
      <c r="C15" s="71" t="s">
        <v>147</v>
      </c>
    </row>
    <row r="16" spans="2:3" ht="16.5" hidden="1" customHeight="1" x14ac:dyDescent="0.2">
      <c r="B16" s="71" t="s">
        <v>149</v>
      </c>
      <c r="C16" s="71" t="s">
        <v>150</v>
      </c>
    </row>
    <row r="17" spans="2:3" ht="16.5" hidden="1" customHeight="1" x14ac:dyDescent="0.2">
      <c r="B17" s="71" t="s">
        <v>151</v>
      </c>
      <c r="C17" s="71" t="s">
        <v>152</v>
      </c>
    </row>
    <row r="18" spans="2:3" ht="16.5" hidden="1" customHeight="1" x14ac:dyDescent="0.2">
      <c r="B18" s="71" t="s">
        <v>153</v>
      </c>
      <c r="C18" s="71" t="s">
        <v>154</v>
      </c>
    </row>
    <row r="19" spans="2:3" ht="16.5" hidden="1" customHeight="1" x14ac:dyDescent="0.2">
      <c r="B19" s="71" t="s">
        <v>155</v>
      </c>
      <c r="C19" s="71" t="s">
        <v>154</v>
      </c>
    </row>
    <row r="20" spans="2:3" ht="16.5" hidden="1" customHeight="1" x14ac:dyDescent="0.2">
      <c r="B20" s="71" t="s">
        <v>156</v>
      </c>
      <c r="C20" s="71" t="s">
        <v>157</v>
      </c>
    </row>
    <row r="21" spans="2:3" ht="16.5" hidden="1" customHeight="1" x14ac:dyDescent="0.2">
      <c r="B21" s="71" t="s">
        <v>158</v>
      </c>
      <c r="C21" s="71" t="s">
        <v>157</v>
      </c>
    </row>
    <row r="22" spans="2:3" ht="16.5" hidden="1" customHeight="1" x14ac:dyDescent="0.2">
      <c r="B22" s="71" t="s">
        <v>159</v>
      </c>
      <c r="C22" s="71" t="s">
        <v>160</v>
      </c>
    </row>
    <row r="23" spans="2:3" ht="16.5" hidden="1" customHeight="1" x14ac:dyDescent="0.2">
      <c r="B23" s="71" t="s">
        <v>161</v>
      </c>
      <c r="C23" s="71" t="s">
        <v>162</v>
      </c>
    </row>
    <row r="24" spans="2:3" ht="16.5" hidden="1" customHeight="1" x14ac:dyDescent="0.2">
      <c r="B24" s="71" t="s">
        <v>163</v>
      </c>
      <c r="C24" s="71" t="s">
        <v>164</v>
      </c>
    </row>
    <row r="25" spans="2:3" ht="16.5" hidden="1" customHeight="1" x14ac:dyDescent="0.2">
      <c r="B25" s="71" t="s">
        <v>165</v>
      </c>
      <c r="C25" s="71" t="s">
        <v>166</v>
      </c>
    </row>
    <row r="26" spans="2:3" ht="16.5" hidden="1" customHeight="1" x14ac:dyDescent="0.2">
      <c r="B26" s="71" t="s">
        <v>167</v>
      </c>
      <c r="C26" s="71" t="s">
        <v>168</v>
      </c>
    </row>
    <row r="27" spans="2:3" ht="16.5" hidden="1" customHeight="1" x14ac:dyDescent="0.2">
      <c r="B27" s="71" t="s">
        <v>169</v>
      </c>
      <c r="C27" s="71" t="s">
        <v>170</v>
      </c>
    </row>
    <row r="28" spans="2:3" ht="16.5" hidden="1" customHeight="1" x14ac:dyDescent="0.2">
      <c r="B28" s="71" t="s">
        <v>171</v>
      </c>
      <c r="C28" s="71" t="s">
        <v>172</v>
      </c>
    </row>
    <row r="29" spans="2:3" ht="16.5" hidden="1" customHeight="1" x14ac:dyDescent="0.2">
      <c r="B29" s="71" t="s">
        <v>173</v>
      </c>
      <c r="C29" s="71" t="s">
        <v>174</v>
      </c>
    </row>
    <row r="30" spans="2:3" ht="16.5" hidden="1" customHeight="1" x14ac:dyDescent="0.2">
      <c r="B30" s="71" t="s">
        <v>175</v>
      </c>
      <c r="C30" s="71" t="s">
        <v>176</v>
      </c>
    </row>
    <row r="31" spans="2:3" ht="16.5" hidden="1" customHeight="1" x14ac:dyDescent="0.2">
      <c r="B31" s="71" t="s">
        <v>177</v>
      </c>
      <c r="C31" s="71" t="s">
        <v>178</v>
      </c>
    </row>
    <row r="32" spans="2:3" ht="16.5" hidden="1" customHeight="1" x14ac:dyDescent="0.2">
      <c r="B32" s="71" t="s">
        <v>179</v>
      </c>
      <c r="C32" s="71" t="s">
        <v>180</v>
      </c>
    </row>
    <row r="33" spans="2:3" ht="16.5" hidden="1" customHeight="1" x14ac:dyDescent="0.2">
      <c r="B33" s="71" t="s">
        <v>181</v>
      </c>
      <c r="C33" s="71" t="s">
        <v>172</v>
      </c>
    </row>
    <row r="34" spans="2:3" ht="16.5" hidden="1" customHeight="1" x14ac:dyDescent="0.2">
      <c r="B34" s="71" t="s">
        <v>182</v>
      </c>
      <c r="C34" s="71" t="s">
        <v>183</v>
      </c>
    </row>
    <row r="35" spans="2:3" ht="16.5" hidden="1" customHeight="1" x14ac:dyDescent="0.2">
      <c r="B35" s="71" t="s">
        <v>184</v>
      </c>
      <c r="C35" s="71" t="s">
        <v>185</v>
      </c>
    </row>
    <row r="36" spans="2:3" ht="16.5" hidden="1" customHeight="1" x14ac:dyDescent="0.2">
      <c r="B36" s="71" t="s">
        <v>186</v>
      </c>
      <c r="C36" s="71" t="s">
        <v>187</v>
      </c>
    </row>
    <row r="37" spans="2:3" ht="16.5" hidden="1" customHeight="1" x14ac:dyDescent="0.2">
      <c r="B37" s="71" t="s">
        <v>188</v>
      </c>
      <c r="C37" s="71" t="s">
        <v>189</v>
      </c>
    </row>
    <row r="38" spans="2:3" ht="16.5" hidden="1" customHeight="1" x14ac:dyDescent="0.2">
      <c r="B38" s="71" t="s">
        <v>190</v>
      </c>
      <c r="C38" s="71" t="s">
        <v>191</v>
      </c>
    </row>
    <row r="39" spans="2:3" ht="16.5" hidden="1" customHeight="1" x14ac:dyDescent="0.2">
      <c r="B39" s="71" t="s">
        <v>192</v>
      </c>
      <c r="C39" s="71" t="s">
        <v>193</v>
      </c>
    </row>
    <row r="40" spans="2:3" ht="16.5" hidden="1" customHeight="1" x14ac:dyDescent="0.2">
      <c r="B40" s="71" t="s">
        <v>194</v>
      </c>
      <c r="C40" s="71" t="s">
        <v>195</v>
      </c>
    </row>
    <row r="41" spans="2:3" ht="16.5" hidden="1" customHeight="1" x14ac:dyDescent="0.2">
      <c r="B41" s="71" t="s">
        <v>196</v>
      </c>
      <c r="C41" s="71" t="s">
        <v>197</v>
      </c>
    </row>
    <row r="42" spans="2:3" ht="16.5" hidden="1" customHeight="1" x14ac:dyDescent="0.2">
      <c r="B42" s="71" t="s">
        <v>198</v>
      </c>
      <c r="C42" s="71" t="s">
        <v>199</v>
      </c>
    </row>
    <row r="43" spans="2:3" ht="16.5" hidden="1" customHeight="1" x14ac:dyDescent="0.2">
      <c r="B43" s="71" t="s">
        <v>200</v>
      </c>
      <c r="C43" s="71" t="s">
        <v>201</v>
      </c>
    </row>
    <row r="44" spans="2:3" ht="16.5" hidden="1" customHeight="1" x14ac:dyDescent="0.2">
      <c r="B44" s="71" t="s">
        <v>202</v>
      </c>
      <c r="C44" s="71" t="s">
        <v>201</v>
      </c>
    </row>
    <row r="45" spans="2:3" ht="16.5" hidden="1" customHeight="1" x14ac:dyDescent="0.2">
      <c r="B45" s="71" t="s">
        <v>203</v>
      </c>
      <c r="C45" s="71" t="s">
        <v>204</v>
      </c>
    </row>
    <row r="46" spans="2:3" ht="16.5" hidden="1" customHeight="1" x14ac:dyDescent="0.2">
      <c r="B46" s="71" t="s">
        <v>205</v>
      </c>
      <c r="C46" s="71" t="s">
        <v>206</v>
      </c>
    </row>
    <row r="47" spans="2:3" ht="16.5" hidden="1" customHeight="1" x14ac:dyDescent="0.2">
      <c r="B47" s="71" t="s">
        <v>207</v>
      </c>
      <c r="C47" s="71" t="s">
        <v>206</v>
      </c>
    </row>
    <row r="48" spans="2:3" ht="16.5" hidden="1" customHeight="1" x14ac:dyDescent="0.2">
      <c r="B48" s="71" t="s">
        <v>208</v>
      </c>
      <c r="C48" s="71" t="s">
        <v>209</v>
      </c>
    </row>
    <row r="49" spans="2:3" ht="16.5" hidden="1" customHeight="1" x14ac:dyDescent="0.2">
      <c r="B49" s="71" t="s">
        <v>210</v>
      </c>
      <c r="C49" s="71" t="s">
        <v>211</v>
      </c>
    </row>
    <row r="50" spans="2:3" ht="16.5" hidden="1" customHeight="1" x14ac:dyDescent="0.2">
      <c r="B50" s="71" t="s">
        <v>212</v>
      </c>
      <c r="C50" s="71" t="s">
        <v>213</v>
      </c>
    </row>
    <row r="51" spans="2:3" ht="16.5" hidden="1" customHeight="1" x14ac:dyDescent="0.2">
      <c r="B51" s="71" t="s">
        <v>214</v>
      </c>
      <c r="C51" s="71" t="s">
        <v>215</v>
      </c>
    </row>
    <row r="52" spans="2:3" ht="16.5" hidden="1" customHeight="1" x14ac:dyDescent="0.2">
      <c r="B52" s="71" t="s">
        <v>216</v>
      </c>
      <c r="C52" s="71" t="s">
        <v>217</v>
      </c>
    </row>
    <row r="53" spans="2:3" ht="16.5" hidden="1" customHeight="1" x14ac:dyDescent="0.2">
      <c r="B53" s="71" t="s">
        <v>218</v>
      </c>
      <c r="C53" s="71" t="s">
        <v>219</v>
      </c>
    </row>
    <row r="54" spans="2:3" ht="16.5" hidden="1" customHeight="1" x14ac:dyDescent="0.2">
      <c r="B54" s="71" t="s">
        <v>220</v>
      </c>
      <c r="C54" s="71" t="s">
        <v>221</v>
      </c>
    </row>
    <row r="55" spans="2:3" ht="16.5" hidden="1" customHeight="1" x14ac:dyDescent="0.2">
      <c r="B55" s="71" t="s">
        <v>222</v>
      </c>
      <c r="C55" s="71" t="s">
        <v>223</v>
      </c>
    </row>
    <row r="56" spans="2:3" ht="16.5" hidden="1" customHeight="1" x14ac:dyDescent="0.2">
      <c r="B56" s="71" t="s">
        <v>224</v>
      </c>
      <c r="C56" s="71" t="s">
        <v>225</v>
      </c>
    </row>
    <row r="57" spans="2:3" ht="16.5" hidden="1" customHeight="1" x14ac:dyDescent="0.2">
      <c r="B57" s="71" t="s">
        <v>226</v>
      </c>
      <c r="C57" s="71" t="s">
        <v>227</v>
      </c>
    </row>
    <row r="58" spans="2:3" ht="16.5" hidden="1" customHeight="1" x14ac:dyDescent="0.2">
      <c r="B58" s="71" t="s">
        <v>228</v>
      </c>
      <c r="C58" s="71" t="s">
        <v>229</v>
      </c>
    </row>
    <row r="59" spans="2:3" ht="16.5" hidden="1" customHeight="1" x14ac:dyDescent="0.2">
      <c r="B59" s="71" t="s">
        <v>230</v>
      </c>
      <c r="C59" s="71" t="s">
        <v>231</v>
      </c>
    </row>
    <row r="60" spans="2:3" ht="16.5" hidden="1" customHeight="1" x14ac:dyDescent="0.2">
      <c r="B60" s="71" t="s">
        <v>232</v>
      </c>
      <c r="C60" s="71" t="s">
        <v>233</v>
      </c>
    </row>
    <row r="61" spans="2:3" ht="16.5" hidden="1" customHeight="1" x14ac:dyDescent="0.2">
      <c r="B61" s="71" t="s">
        <v>234</v>
      </c>
      <c r="C61" s="71" t="s">
        <v>209</v>
      </c>
    </row>
    <row r="62" spans="2:3" ht="16.5" hidden="1" customHeight="1" x14ac:dyDescent="0.2">
      <c r="B62" s="71" t="s">
        <v>235</v>
      </c>
      <c r="C62" s="71" t="s">
        <v>236</v>
      </c>
    </row>
    <row r="63" spans="2:3" ht="16.5" hidden="1" customHeight="1" x14ac:dyDescent="0.2">
      <c r="B63" s="71" t="s">
        <v>237</v>
      </c>
      <c r="C63" s="71" t="s">
        <v>238</v>
      </c>
    </row>
    <row r="64" spans="2:3" ht="16.5" hidden="1" customHeight="1" x14ac:dyDescent="0.2">
      <c r="B64" s="71" t="s">
        <v>239</v>
      </c>
      <c r="C64" s="71" t="s">
        <v>240</v>
      </c>
    </row>
    <row r="65" spans="2:3" ht="16.5" hidden="1" customHeight="1" x14ac:dyDescent="0.2">
      <c r="B65" s="71" t="s">
        <v>241</v>
      </c>
      <c r="C65" s="71" t="s">
        <v>240</v>
      </c>
    </row>
    <row r="66" spans="2:3" ht="16.5" hidden="1" customHeight="1" x14ac:dyDescent="0.2">
      <c r="B66" s="71" t="s">
        <v>242</v>
      </c>
      <c r="C66" s="71" t="s">
        <v>240</v>
      </c>
    </row>
    <row r="67" spans="2:3" ht="16.5" hidden="1" customHeight="1" x14ac:dyDescent="0.2">
      <c r="B67" s="71" t="s">
        <v>243</v>
      </c>
      <c r="C67" s="71" t="s">
        <v>244</v>
      </c>
    </row>
    <row r="68" spans="2:3" ht="16.5" customHeight="1" x14ac:dyDescent="0.2">
      <c r="B68" s="71" t="s">
        <v>245</v>
      </c>
      <c r="C68" s="71" t="s">
        <v>246</v>
      </c>
    </row>
    <row r="69" spans="2:3" ht="16.5" hidden="1" customHeight="1" x14ac:dyDescent="0.2">
      <c r="B69" s="71" t="s">
        <v>247</v>
      </c>
      <c r="C69" s="71" t="s">
        <v>248</v>
      </c>
    </row>
    <row r="70" spans="2:3" ht="16.5" hidden="1" customHeight="1" x14ac:dyDescent="0.2">
      <c r="B70" s="71" t="s">
        <v>249</v>
      </c>
      <c r="C70" s="71" t="s">
        <v>250</v>
      </c>
    </row>
    <row r="71" spans="2:3" ht="16.5" hidden="1" customHeight="1" x14ac:dyDescent="0.2">
      <c r="B71" s="71" t="s">
        <v>251</v>
      </c>
      <c r="C71" s="71" t="s">
        <v>252</v>
      </c>
    </row>
    <row r="72" spans="2:3" ht="16.5" hidden="1" customHeight="1" x14ac:dyDescent="0.2">
      <c r="B72" s="71" t="s">
        <v>253</v>
      </c>
      <c r="C72" s="71" t="s">
        <v>254</v>
      </c>
    </row>
    <row r="73" spans="2:3" ht="16.5" hidden="1" customHeight="1" x14ac:dyDescent="0.2">
      <c r="B73" s="71" t="s">
        <v>255</v>
      </c>
      <c r="C73" s="71" t="s">
        <v>254</v>
      </c>
    </row>
    <row r="74" spans="2:3" ht="16.5" hidden="1" customHeight="1" x14ac:dyDescent="0.2">
      <c r="B74" s="71" t="s">
        <v>256</v>
      </c>
      <c r="C74" s="71" t="s">
        <v>257</v>
      </c>
    </row>
    <row r="75" spans="2:3" ht="16.5" hidden="1" customHeight="1" x14ac:dyDescent="0.2">
      <c r="B75" s="71" t="s">
        <v>258</v>
      </c>
      <c r="C75" s="71" t="s">
        <v>257</v>
      </c>
    </row>
    <row r="76" spans="2:3" ht="16.5" customHeight="1" x14ac:dyDescent="0.2">
      <c r="B76" s="71" t="s">
        <v>259</v>
      </c>
      <c r="C76" s="71" t="s">
        <v>260</v>
      </c>
    </row>
    <row r="77" spans="2:3" ht="16.5" hidden="1" customHeight="1" x14ac:dyDescent="0.2">
      <c r="B77" s="71" t="s">
        <v>261</v>
      </c>
      <c r="C77" s="71" t="s">
        <v>262</v>
      </c>
    </row>
    <row r="78" spans="2:3" ht="16.5" hidden="1" customHeight="1" x14ac:dyDescent="0.2">
      <c r="B78" s="71" t="s">
        <v>263</v>
      </c>
      <c r="C78" s="71" t="s">
        <v>264</v>
      </c>
    </row>
    <row r="79" spans="2:3" ht="16.5" hidden="1" customHeight="1" x14ac:dyDescent="0.2">
      <c r="B79" s="71" t="s">
        <v>265</v>
      </c>
      <c r="C79" s="71" t="s">
        <v>266</v>
      </c>
    </row>
    <row r="80" spans="2:3" ht="16.5" hidden="1" customHeight="1" x14ac:dyDescent="0.2">
      <c r="B80" s="71" t="s">
        <v>267</v>
      </c>
      <c r="C80" s="71" t="s">
        <v>268</v>
      </c>
    </row>
    <row r="81" spans="2:3" ht="16.5" hidden="1" customHeight="1" x14ac:dyDescent="0.2">
      <c r="B81" s="71" t="s">
        <v>269</v>
      </c>
      <c r="C81" s="71" t="s">
        <v>270</v>
      </c>
    </row>
    <row r="82" spans="2:3" ht="16.5" hidden="1" customHeight="1" x14ac:dyDescent="0.2">
      <c r="B82" s="71" t="s">
        <v>271</v>
      </c>
      <c r="C82" s="71" t="s">
        <v>270</v>
      </c>
    </row>
    <row r="83" spans="2:3" ht="16.5" customHeight="1" x14ac:dyDescent="0.2">
      <c r="B83" s="71" t="s">
        <v>272</v>
      </c>
      <c r="C83" s="71" t="s">
        <v>273</v>
      </c>
    </row>
    <row r="84" spans="2:3" ht="16.5" hidden="1" customHeight="1" x14ac:dyDescent="0.2">
      <c r="B84" s="71" t="s">
        <v>274</v>
      </c>
      <c r="C84" s="71" t="s">
        <v>275</v>
      </c>
    </row>
    <row r="85" spans="2:3" ht="16.5" hidden="1" customHeight="1" x14ac:dyDescent="0.2">
      <c r="B85" s="71" t="s">
        <v>276</v>
      </c>
      <c r="C85" s="71" t="s">
        <v>275</v>
      </c>
    </row>
    <row r="86" spans="2:3" ht="16.5" hidden="1" customHeight="1" x14ac:dyDescent="0.2">
      <c r="B86" s="71" t="s">
        <v>277</v>
      </c>
      <c r="C86" s="71" t="s">
        <v>275</v>
      </c>
    </row>
    <row r="87" spans="2:3" ht="16.5" hidden="1" customHeight="1" x14ac:dyDescent="0.2">
      <c r="B87" s="71" t="s">
        <v>278</v>
      </c>
      <c r="C87" s="71" t="s">
        <v>279</v>
      </c>
    </row>
    <row r="88" spans="2:3" ht="16.5" hidden="1" customHeight="1" x14ac:dyDescent="0.2">
      <c r="B88" s="71" t="s">
        <v>280</v>
      </c>
      <c r="C88" s="71" t="s">
        <v>279</v>
      </c>
    </row>
    <row r="89" spans="2:3" ht="16.5" hidden="1" customHeight="1" x14ac:dyDescent="0.2">
      <c r="B89" s="71" t="s">
        <v>281</v>
      </c>
      <c r="C89" s="71" t="s">
        <v>282</v>
      </c>
    </row>
    <row r="90" spans="2:3" ht="16.5" hidden="1" customHeight="1" x14ac:dyDescent="0.2">
      <c r="B90" s="71" t="s">
        <v>283</v>
      </c>
      <c r="C90" s="71" t="s">
        <v>282</v>
      </c>
    </row>
    <row r="91" spans="2:3" ht="16.5" hidden="1" customHeight="1" x14ac:dyDescent="0.2">
      <c r="B91" s="71" t="s">
        <v>284</v>
      </c>
      <c r="C91" s="71" t="s">
        <v>282</v>
      </c>
    </row>
    <row r="92" spans="2:3" ht="16.5" hidden="1" customHeight="1" x14ac:dyDescent="0.2">
      <c r="B92" s="71" t="s">
        <v>285</v>
      </c>
      <c r="C92" s="71" t="s">
        <v>286</v>
      </c>
    </row>
    <row r="93" spans="2:3" ht="16.5" hidden="1" customHeight="1" x14ac:dyDescent="0.2">
      <c r="B93" s="71" t="s">
        <v>287</v>
      </c>
      <c r="C93" s="71" t="s">
        <v>286</v>
      </c>
    </row>
    <row r="94" spans="2:3" ht="16.5" hidden="1" customHeight="1" x14ac:dyDescent="0.2">
      <c r="B94" s="71" t="s">
        <v>288</v>
      </c>
      <c r="C94" s="71" t="s">
        <v>289</v>
      </c>
    </row>
    <row r="95" spans="2:3" ht="16.5" hidden="1" customHeight="1" x14ac:dyDescent="0.2">
      <c r="B95" s="71" t="s">
        <v>290</v>
      </c>
      <c r="C95" s="71" t="s">
        <v>289</v>
      </c>
    </row>
    <row r="96" spans="2:3" ht="16.5" hidden="1" customHeight="1" x14ac:dyDescent="0.2">
      <c r="B96" s="71" t="s">
        <v>291</v>
      </c>
      <c r="C96" s="71" t="s">
        <v>289</v>
      </c>
    </row>
    <row r="97" spans="2:3" ht="16.5" hidden="1" customHeight="1" x14ac:dyDescent="0.2">
      <c r="B97" s="71" t="s">
        <v>292</v>
      </c>
      <c r="C97" s="71" t="s">
        <v>293</v>
      </c>
    </row>
    <row r="98" spans="2:3" ht="16.5" hidden="1" customHeight="1" x14ac:dyDescent="0.2">
      <c r="B98" s="71" t="s">
        <v>294</v>
      </c>
      <c r="C98" s="71" t="s">
        <v>289</v>
      </c>
    </row>
    <row r="99" spans="2:3" ht="16.5" hidden="1" customHeight="1" x14ac:dyDescent="0.2">
      <c r="B99" s="71" t="s">
        <v>295</v>
      </c>
      <c r="C99" s="71" t="s">
        <v>296</v>
      </c>
    </row>
    <row r="100" spans="2:3" ht="16.5" hidden="1" customHeight="1" x14ac:dyDescent="0.2">
      <c r="B100" s="71" t="s">
        <v>297</v>
      </c>
      <c r="C100" s="71" t="s">
        <v>296</v>
      </c>
    </row>
    <row r="101" spans="2:3" ht="16.5" hidden="1" customHeight="1" x14ac:dyDescent="0.2">
      <c r="B101" s="71" t="s">
        <v>298</v>
      </c>
      <c r="C101" s="71" t="s">
        <v>299</v>
      </c>
    </row>
    <row r="102" spans="2:3" ht="16.5" hidden="1" customHeight="1" x14ac:dyDescent="0.2">
      <c r="B102" s="71" t="s">
        <v>300</v>
      </c>
      <c r="C102" s="71" t="s">
        <v>301</v>
      </c>
    </row>
    <row r="103" spans="2:3" ht="16.5" hidden="1" customHeight="1" x14ac:dyDescent="0.2">
      <c r="B103" s="71" t="s">
        <v>302</v>
      </c>
      <c r="C103" s="71" t="s">
        <v>301</v>
      </c>
    </row>
    <row r="104" spans="2:3" ht="16.5" hidden="1" customHeight="1" x14ac:dyDescent="0.2">
      <c r="B104" s="71" t="s">
        <v>303</v>
      </c>
      <c r="C104" s="71" t="s">
        <v>304</v>
      </c>
    </row>
    <row r="105" spans="2:3" ht="16.5" hidden="1" customHeight="1" x14ac:dyDescent="0.2">
      <c r="B105" s="71" t="s">
        <v>305</v>
      </c>
      <c r="C105" s="71" t="s">
        <v>306</v>
      </c>
    </row>
    <row r="106" spans="2:3" ht="16.5" hidden="1" customHeight="1" x14ac:dyDescent="0.2">
      <c r="B106" s="71" t="s">
        <v>307</v>
      </c>
      <c r="C106" s="71" t="s">
        <v>308</v>
      </c>
    </row>
    <row r="107" spans="2:3" ht="16.5" hidden="1" customHeight="1" x14ac:dyDescent="0.2">
      <c r="B107" s="71" t="s">
        <v>309</v>
      </c>
      <c r="C107" s="71" t="s">
        <v>308</v>
      </c>
    </row>
    <row r="108" spans="2:3" ht="16.5" hidden="1" customHeight="1" x14ac:dyDescent="0.2">
      <c r="B108" s="71" t="s">
        <v>310</v>
      </c>
      <c r="C108" s="71" t="s">
        <v>308</v>
      </c>
    </row>
    <row r="109" spans="2:3" ht="16.5" hidden="1" customHeight="1" x14ac:dyDescent="0.2">
      <c r="B109" s="71" t="s">
        <v>311</v>
      </c>
      <c r="C109" s="71" t="s">
        <v>312</v>
      </c>
    </row>
    <row r="110" spans="2:3" ht="16.5" hidden="1" customHeight="1" x14ac:dyDescent="0.2">
      <c r="B110" s="71" t="s">
        <v>313</v>
      </c>
      <c r="C110" s="71" t="s">
        <v>314</v>
      </c>
    </row>
    <row r="111" spans="2:3" ht="16.5" hidden="1" customHeight="1" x14ac:dyDescent="0.2">
      <c r="B111" s="71" t="s">
        <v>315</v>
      </c>
      <c r="C111" s="71" t="s">
        <v>316</v>
      </c>
    </row>
    <row r="112" spans="2:3" ht="16.5" hidden="1" customHeight="1" x14ac:dyDescent="0.2">
      <c r="B112" s="71" t="s">
        <v>317</v>
      </c>
      <c r="C112" s="71" t="s">
        <v>318</v>
      </c>
    </row>
    <row r="113" spans="2:3" ht="16.5" hidden="1" customHeight="1" x14ac:dyDescent="0.2">
      <c r="B113" s="71" t="s">
        <v>319</v>
      </c>
      <c r="C113" s="71" t="s">
        <v>320</v>
      </c>
    </row>
    <row r="114" spans="2:3" ht="16.5" hidden="1" customHeight="1" x14ac:dyDescent="0.2">
      <c r="B114" s="71" t="s">
        <v>321</v>
      </c>
      <c r="C114" s="71" t="s">
        <v>322</v>
      </c>
    </row>
    <row r="115" spans="2:3" ht="16.5" hidden="1" customHeight="1" x14ac:dyDescent="0.2">
      <c r="B115" s="71" t="s">
        <v>323</v>
      </c>
      <c r="C115" s="71" t="s">
        <v>324</v>
      </c>
    </row>
    <row r="116" spans="2:3" ht="16.5" hidden="1" customHeight="1" x14ac:dyDescent="0.2">
      <c r="B116" s="71" t="s">
        <v>325</v>
      </c>
      <c r="C116" s="71" t="s">
        <v>324</v>
      </c>
    </row>
    <row r="117" spans="2:3" ht="16.5" hidden="1" customHeight="1" x14ac:dyDescent="0.2">
      <c r="B117" s="71" t="s">
        <v>326</v>
      </c>
      <c r="C117" s="71" t="s">
        <v>324</v>
      </c>
    </row>
    <row r="118" spans="2:3" ht="16.5" hidden="1" customHeight="1" x14ac:dyDescent="0.2">
      <c r="B118" s="71" t="s">
        <v>327</v>
      </c>
      <c r="C118" s="71" t="s">
        <v>328</v>
      </c>
    </row>
    <row r="119" spans="2:3" ht="16.5" hidden="1" customHeight="1" x14ac:dyDescent="0.2">
      <c r="B119" s="71" t="s">
        <v>329</v>
      </c>
      <c r="C119" s="71" t="s">
        <v>328</v>
      </c>
    </row>
    <row r="120" spans="2:3" ht="16.5" hidden="1" customHeight="1" x14ac:dyDescent="0.2">
      <c r="B120" s="71" t="s">
        <v>330</v>
      </c>
      <c r="C120" s="71" t="s">
        <v>331</v>
      </c>
    </row>
    <row r="121" spans="2:3" ht="16.5" hidden="1" customHeight="1" x14ac:dyDescent="0.2">
      <c r="B121" s="71" t="s">
        <v>332</v>
      </c>
      <c r="C121" s="71" t="s">
        <v>333</v>
      </c>
    </row>
    <row r="122" spans="2:3" ht="16.5" hidden="1" customHeight="1" x14ac:dyDescent="0.2">
      <c r="B122" s="71" t="s">
        <v>334</v>
      </c>
      <c r="C122" s="71" t="s">
        <v>333</v>
      </c>
    </row>
    <row r="123" spans="2:3" ht="16.5" hidden="1" customHeight="1" x14ac:dyDescent="0.2">
      <c r="B123" s="71" t="s">
        <v>335</v>
      </c>
      <c r="C123" s="71" t="s">
        <v>336</v>
      </c>
    </row>
    <row r="124" spans="2:3" ht="16.5" hidden="1" customHeight="1" x14ac:dyDescent="0.2">
      <c r="B124" s="71" t="s">
        <v>337</v>
      </c>
      <c r="C124" s="71" t="s">
        <v>338</v>
      </c>
    </row>
    <row r="125" spans="2:3" ht="16.5" hidden="1" customHeight="1" x14ac:dyDescent="0.2">
      <c r="B125" s="71" t="s">
        <v>339</v>
      </c>
      <c r="C125" s="71" t="s">
        <v>340</v>
      </c>
    </row>
    <row r="126" spans="2:3" ht="16.5" hidden="1" customHeight="1" x14ac:dyDescent="0.2">
      <c r="B126" s="71" t="s">
        <v>341</v>
      </c>
      <c r="C126" s="71" t="s">
        <v>342</v>
      </c>
    </row>
    <row r="127" spans="2:3" ht="16.5" hidden="1" customHeight="1" x14ac:dyDescent="0.2">
      <c r="B127" s="71" t="s">
        <v>343</v>
      </c>
      <c r="C127" s="71" t="s">
        <v>344</v>
      </c>
    </row>
    <row r="128" spans="2:3" ht="16.5" hidden="1" customHeight="1" x14ac:dyDescent="0.2">
      <c r="B128" s="71" t="s">
        <v>345</v>
      </c>
      <c r="C128" s="71" t="s">
        <v>346</v>
      </c>
    </row>
    <row r="129" spans="2:3" ht="16.5" hidden="1" customHeight="1" x14ac:dyDescent="0.2">
      <c r="B129" s="71" t="s">
        <v>347</v>
      </c>
      <c r="C129" s="71" t="s">
        <v>348</v>
      </c>
    </row>
    <row r="130" spans="2:3" ht="16.5" hidden="1" customHeight="1" x14ac:dyDescent="0.2">
      <c r="B130" s="71" t="s">
        <v>349</v>
      </c>
      <c r="C130" s="71" t="s">
        <v>350</v>
      </c>
    </row>
    <row r="131" spans="2:3" ht="16.5" hidden="1" customHeight="1" x14ac:dyDescent="0.2">
      <c r="B131" s="71" t="s">
        <v>351</v>
      </c>
      <c r="C131" s="71" t="s">
        <v>352</v>
      </c>
    </row>
    <row r="132" spans="2:3" ht="16.5" hidden="1" customHeight="1" x14ac:dyDescent="0.2">
      <c r="B132" s="71" t="s">
        <v>353</v>
      </c>
      <c r="C132" s="71" t="s">
        <v>354</v>
      </c>
    </row>
    <row r="133" spans="2:3" ht="16.5" hidden="1" customHeight="1" x14ac:dyDescent="0.2">
      <c r="B133" s="71" t="s">
        <v>355</v>
      </c>
      <c r="C133" s="71" t="s">
        <v>356</v>
      </c>
    </row>
    <row r="134" spans="2:3" ht="16.5" hidden="1" customHeight="1" x14ac:dyDescent="0.2">
      <c r="B134" s="71" t="s">
        <v>357</v>
      </c>
      <c r="C134" s="71" t="s">
        <v>358</v>
      </c>
    </row>
    <row r="135" spans="2:3" ht="16.5" hidden="1" customHeight="1" x14ac:dyDescent="0.2">
      <c r="B135" s="71" t="s">
        <v>359</v>
      </c>
      <c r="C135" s="71" t="s">
        <v>358</v>
      </c>
    </row>
    <row r="136" spans="2:3" ht="16.5" hidden="1" customHeight="1" x14ac:dyDescent="0.2">
      <c r="B136" s="71" t="s">
        <v>360</v>
      </c>
      <c r="C136" s="71" t="s">
        <v>361</v>
      </c>
    </row>
    <row r="137" spans="2:3" ht="16.5" hidden="1" customHeight="1" x14ac:dyDescent="0.2">
      <c r="B137" s="71" t="s">
        <v>362</v>
      </c>
      <c r="C137" s="71" t="s">
        <v>363</v>
      </c>
    </row>
    <row r="138" spans="2:3" ht="16.5" hidden="1" customHeight="1" x14ac:dyDescent="0.2">
      <c r="B138" s="71" t="s">
        <v>364</v>
      </c>
      <c r="C138" s="71" t="s">
        <v>365</v>
      </c>
    </row>
    <row r="139" spans="2:3" ht="16.5" hidden="1" customHeight="1" x14ac:dyDescent="0.2">
      <c r="B139" s="71" t="s">
        <v>366</v>
      </c>
      <c r="C139" s="71" t="s">
        <v>363</v>
      </c>
    </row>
    <row r="140" spans="2:3" ht="16.5" hidden="1" customHeight="1" x14ac:dyDescent="0.2">
      <c r="B140" s="71" t="s">
        <v>367</v>
      </c>
      <c r="C140" s="71" t="s">
        <v>368</v>
      </c>
    </row>
    <row r="141" spans="2:3" ht="16.5" hidden="1" customHeight="1" x14ac:dyDescent="0.2">
      <c r="B141" s="71" t="s">
        <v>369</v>
      </c>
      <c r="C141" s="71" t="s">
        <v>370</v>
      </c>
    </row>
    <row r="142" spans="2:3" ht="16.5" hidden="1" customHeight="1" x14ac:dyDescent="0.2">
      <c r="B142" s="71" t="s">
        <v>371</v>
      </c>
      <c r="C142" s="71" t="s">
        <v>372</v>
      </c>
    </row>
    <row r="143" spans="2:3" ht="16.5" hidden="1" customHeight="1" x14ac:dyDescent="0.2">
      <c r="B143" s="71" t="s">
        <v>373</v>
      </c>
      <c r="C143" s="71" t="s">
        <v>374</v>
      </c>
    </row>
    <row r="144" spans="2:3" ht="16.5" hidden="1" customHeight="1" x14ac:dyDescent="0.2">
      <c r="B144" s="71" t="s">
        <v>375</v>
      </c>
      <c r="C144" s="71" t="s">
        <v>376</v>
      </c>
    </row>
    <row r="145" spans="2:3" ht="16.5" hidden="1" customHeight="1" x14ac:dyDescent="0.2">
      <c r="B145" s="71" t="s">
        <v>377</v>
      </c>
      <c r="C145" s="71" t="s">
        <v>376</v>
      </c>
    </row>
    <row r="146" spans="2:3" ht="16.5" hidden="1" customHeight="1" x14ac:dyDescent="0.2">
      <c r="B146" s="72" t="s">
        <v>378</v>
      </c>
      <c r="C146" s="72" t="s">
        <v>379</v>
      </c>
    </row>
    <row r="147" spans="2:3" ht="16.5" hidden="1" customHeight="1" x14ac:dyDescent="0.2">
      <c r="B147" s="72" t="s">
        <v>380</v>
      </c>
      <c r="C147" s="72" t="s">
        <v>381</v>
      </c>
    </row>
    <row r="148" spans="2:3" ht="16.5" hidden="1" customHeight="1" x14ac:dyDescent="0.2">
      <c r="B148" s="72" t="s">
        <v>382</v>
      </c>
      <c r="C148" s="72" t="s">
        <v>383</v>
      </c>
    </row>
    <row r="149" spans="2:3" ht="16.5" hidden="1" customHeight="1" x14ac:dyDescent="0.2">
      <c r="B149" s="72" t="s">
        <v>119</v>
      </c>
      <c r="C149" s="72" t="s">
        <v>120</v>
      </c>
    </row>
    <row r="150" spans="2:3" ht="16.5" hidden="1" customHeight="1" x14ac:dyDescent="0.2">
      <c r="B150" s="71" t="s">
        <v>384</v>
      </c>
      <c r="C150" s="71" t="s">
        <v>385</v>
      </c>
    </row>
    <row r="151" spans="2:3" ht="16.5" hidden="1" customHeight="1" x14ac:dyDescent="0.2">
      <c r="B151" s="71" t="s">
        <v>386</v>
      </c>
      <c r="C151" s="71" t="s">
        <v>387</v>
      </c>
    </row>
    <row r="152" spans="2:3" ht="16.5" hidden="1" customHeight="1" x14ac:dyDescent="0.2">
      <c r="B152" s="71" t="s">
        <v>388</v>
      </c>
      <c r="C152" s="71" t="s">
        <v>387</v>
      </c>
    </row>
    <row r="153" spans="2:3" ht="16.5" hidden="1" customHeight="1" x14ac:dyDescent="0.2">
      <c r="B153" s="71" t="s">
        <v>389</v>
      </c>
      <c r="C153" s="71" t="s">
        <v>390</v>
      </c>
    </row>
    <row r="154" spans="2:3" ht="16.5" hidden="1" customHeight="1" x14ac:dyDescent="0.2">
      <c r="B154" s="71" t="s">
        <v>391</v>
      </c>
      <c r="C154" s="71" t="s">
        <v>392</v>
      </c>
    </row>
    <row r="155" spans="2:3" ht="16.5" hidden="1" customHeight="1" x14ac:dyDescent="0.2">
      <c r="B155" s="71" t="s">
        <v>393</v>
      </c>
      <c r="C155" s="71" t="s">
        <v>394</v>
      </c>
    </row>
    <row r="156" spans="2:3" ht="16.5" hidden="1" customHeight="1" x14ac:dyDescent="0.2">
      <c r="B156" s="71" t="s">
        <v>395</v>
      </c>
      <c r="C156" s="71" t="s">
        <v>396</v>
      </c>
    </row>
    <row r="157" spans="2:3" ht="16.5" hidden="1" customHeight="1" x14ac:dyDescent="0.2">
      <c r="B157" s="71" t="s">
        <v>397</v>
      </c>
      <c r="C157" s="71" t="s">
        <v>398</v>
      </c>
    </row>
    <row r="158" spans="2:3" ht="16.5" hidden="1" customHeight="1" x14ac:dyDescent="0.2">
      <c r="B158" s="71" t="s">
        <v>399</v>
      </c>
      <c r="C158" s="71" t="s">
        <v>398</v>
      </c>
    </row>
    <row r="159" spans="2:3" ht="16.5" hidden="1" customHeight="1" x14ac:dyDescent="0.2">
      <c r="B159" s="71" t="s">
        <v>400</v>
      </c>
      <c r="C159" s="71" t="s">
        <v>401</v>
      </c>
    </row>
    <row r="160" spans="2:3" ht="16.5" hidden="1" customHeight="1" x14ac:dyDescent="0.2">
      <c r="B160" s="71" t="s">
        <v>402</v>
      </c>
      <c r="C160" s="71" t="s">
        <v>403</v>
      </c>
    </row>
    <row r="161" spans="2:3" ht="16.5" hidden="1" customHeight="1" x14ac:dyDescent="0.2">
      <c r="B161" s="71" t="s">
        <v>404</v>
      </c>
      <c r="C161" s="71" t="s">
        <v>405</v>
      </c>
    </row>
    <row r="162" spans="2:3" ht="16.5" hidden="1" customHeight="1" x14ac:dyDescent="0.2">
      <c r="B162" s="71" t="s">
        <v>406</v>
      </c>
      <c r="C162" s="71" t="s">
        <v>405</v>
      </c>
    </row>
    <row r="163" spans="2:3" ht="16.5" hidden="1" customHeight="1" x14ac:dyDescent="0.2">
      <c r="B163" s="71" t="s">
        <v>407</v>
      </c>
      <c r="C163" s="71" t="s">
        <v>408</v>
      </c>
    </row>
    <row r="164" spans="2:3" ht="16.5" hidden="1" customHeight="1" x14ac:dyDescent="0.2">
      <c r="B164" s="71" t="s">
        <v>409</v>
      </c>
      <c r="C164" s="71" t="s">
        <v>408</v>
      </c>
    </row>
    <row r="165" spans="2:3" ht="16.5" hidden="1" customHeight="1" x14ac:dyDescent="0.2">
      <c r="B165" s="71" t="s">
        <v>410</v>
      </c>
      <c r="C165" s="71" t="s">
        <v>411</v>
      </c>
    </row>
    <row r="166" spans="2:3" ht="16.5" hidden="1" customHeight="1" x14ac:dyDescent="0.2">
      <c r="B166" s="71" t="s">
        <v>412</v>
      </c>
      <c r="C166" s="71" t="s">
        <v>411</v>
      </c>
    </row>
    <row r="167" spans="2:3" ht="16.5" hidden="1" customHeight="1" x14ac:dyDescent="0.2">
      <c r="B167" s="71" t="s">
        <v>413</v>
      </c>
      <c r="C167" s="71" t="s">
        <v>414</v>
      </c>
    </row>
    <row r="168" spans="2:3" ht="16.5" hidden="1" customHeight="1" x14ac:dyDescent="0.2">
      <c r="B168" s="71" t="s">
        <v>415</v>
      </c>
      <c r="C168" s="71" t="s">
        <v>416</v>
      </c>
    </row>
    <row r="169" spans="2:3" ht="16.5" hidden="1" customHeight="1" x14ac:dyDescent="0.2">
      <c r="B169" s="71" t="s">
        <v>417</v>
      </c>
      <c r="C169" s="71" t="s">
        <v>418</v>
      </c>
    </row>
    <row r="170" spans="2:3" ht="16.5" hidden="1" customHeight="1" x14ac:dyDescent="0.2">
      <c r="B170" s="71" t="s">
        <v>419</v>
      </c>
      <c r="C170" s="71" t="s">
        <v>420</v>
      </c>
    </row>
    <row r="171" spans="2:3" ht="16.5" hidden="1" customHeight="1" x14ac:dyDescent="0.2">
      <c r="B171" s="71" t="s">
        <v>421</v>
      </c>
      <c r="C171" s="71" t="s">
        <v>422</v>
      </c>
    </row>
    <row r="172" spans="2:3" ht="16.5" hidden="1" customHeight="1" x14ac:dyDescent="0.2">
      <c r="B172" s="71" t="s">
        <v>423</v>
      </c>
      <c r="C172" s="71" t="s">
        <v>424</v>
      </c>
    </row>
    <row r="173" spans="2:3" ht="16.5" hidden="1" customHeight="1" x14ac:dyDescent="0.2">
      <c r="B173" s="71" t="s">
        <v>425</v>
      </c>
      <c r="C173" s="71" t="s">
        <v>426</v>
      </c>
    </row>
    <row r="174" spans="2:3" ht="16.5" hidden="1" customHeight="1" x14ac:dyDescent="0.2">
      <c r="B174" s="71" t="s">
        <v>427</v>
      </c>
      <c r="C174" s="71" t="s">
        <v>426</v>
      </c>
    </row>
    <row r="175" spans="2:3" ht="16.5" hidden="1" customHeight="1" x14ac:dyDescent="0.2">
      <c r="B175" s="71" t="s">
        <v>428</v>
      </c>
      <c r="C175" s="71" t="s">
        <v>429</v>
      </c>
    </row>
    <row r="176" spans="2:3" ht="16.5" hidden="1" customHeight="1" x14ac:dyDescent="0.2">
      <c r="B176" s="71" t="s">
        <v>430</v>
      </c>
      <c r="C176" s="71" t="s">
        <v>431</v>
      </c>
    </row>
    <row r="177" spans="2:3" ht="16.5" hidden="1" customHeight="1" x14ac:dyDescent="0.2">
      <c r="B177" s="71" t="s">
        <v>432</v>
      </c>
      <c r="C177" s="71" t="s">
        <v>433</v>
      </c>
    </row>
    <row r="178" spans="2:3" ht="16.5" hidden="1" customHeight="1" x14ac:dyDescent="0.2">
      <c r="B178" s="71" t="s">
        <v>434</v>
      </c>
      <c r="C178" s="71" t="s">
        <v>435</v>
      </c>
    </row>
    <row r="179" spans="2:3" ht="16.5" hidden="1" customHeight="1" x14ac:dyDescent="0.2">
      <c r="B179" s="71" t="s">
        <v>436</v>
      </c>
      <c r="C179" s="71" t="s">
        <v>435</v>
      </c>
    </row>
    <row r="180" spans="2:3" ht="16.5" customHeight="1" x14ac:dyDescent="0.2">
      <c r="B180" s="71" t="s">
        <v>437</v>
      </c>
      <c r="C180" s="71" t="s">
        <v>438</v>
      </c>
    </row>
    <row r="181" spans="2:3" ht="16.5" hidden="1" customHeight="1" x14ac:dyDescent="0.2">
      <c r="B181" s="71" t="s">
        <v>439</v>
      </c>
      <c r="C181" s="71" t="s">
        <v>440</v>
      </c>
    </row>
    <row r="182" spans="2:3" ht="16.5" hidden="1" customHeight="1" x14ac:dyDescent="0.2">
      <c r="B182" s="71" t="s">
        <v>441</v>
      </c>
      <c r="C182" s="71" t="s">
        <v>440</v>
      </c>
    </row>
    <row r="183" spans="2:3" ht="16.5" hidden="1" customHeight="1" x14ac:dyDescent="0.2">
      <c r="B183" s="71" t="s">
        <v>442</v>
      </c>
      <c r="C183" s="71" t="s">
        <v>440</v>
      </c>
    </row>
    <row r="184" spans="2:3" ht="16.5" hidden="1" customHeight="1" x14ac:dyDescent="0.2">
      <c r="B184" s="71" t="s">
        <v>443</v>
      </c>
      <c r="C184" s="71" t="s">
        <v>444</v>
      </c>
    </row>
    <row r="185" spans="2:3" ht="16.5" hidden="1" customHeight="1" x14ac:dyDescent="0.2">
      <c r="B185" s="71" t="s">
        <v>445</v>
      </c>
      <c r="C185" s="71" t="s">
        <v>444</v>
      </c>
    </row>
    <row r="186" spans="2:3" ht="16.5" hidden="1" customHeight="1" x14ac:dyDescent="0.2">
      <c r="B186" s="71" t="s">
        <v>446</v>
      </c>
      <c r="C186" s="71" t="s">
        <v>444</v>
      </c>
    </row>
    <row r="187" spans="2:3" ht="16.5" hidden="1" customHeight="1" x14ac:dyDescent="0.2">
      <c r="B187" s="71" t="s">
        <v>447</v>
      </c>
      <c r="C187" s="71" t="s">
        <v>448</v>
      </c>
    </row>
    <row r="188" spans="2:3" ht="16.5" hidden="1" customHeight="1" x14ac:dyDescent="0.2">
      <c r="B188" s="71" t="s">
        <v>449</v>
      </c>
      <c r="C188" s="71" t="s">
        <v>450</v>
      </c>
    </row>
    <row r="189" spans="2:3" ht="16.5" hidden="1" customHeight="1" x14ac:dyDescent="0.2">
      <c r="B189" s="71" t="s">
        <v>451</v>
      </c>
      <c r="C189" s="71" t="s">
        <v>452</v>
      </c>
    </row>
    <row r="190" spans="2:3" ht="16.5" hidden="1" customHeight="1" x14ac:dyDescent="0.2">
      <c r="B190" s="71" t="s">
        <v>453</v>
      </c>
      <c r="C190" s="71" t="s">
        <v>452</v>
      </c>
    </row>
    <row r="191" spans="2:3" ht="16.5" hidden="1" customHeight="1" x14ac:dyDescent="0.2">
      <c r="B191" s="71" t="s">
        <v>454</v>
      </c>
      <c r="C191" s="71" t="s">
        <v>452</v>
      </c>
    </row>
    <row r="192" spans="2:3" ht="16.5" hidden="1" customHeight="1" x14ac:dyDescent="0.2">
      <c r="B192" s="71" t="s">
        <v>455</v>
      </c>
      <c r="C192" s="71" t="s">
        <v>456</v>
      </c>
    </row>
    <row r="193" spans="2:3" ht="16.5" hidden="1" customHeight="1" x14ac:dyDescent="0.2">
      <c r="B193" s="71" t="s">
        <v>457</v>
      </c>
      <c r="C193" s="71" t="s">
        <v>450</v>
      </c>
    </row>
    <row r="194" spans="2:3" ht="16.5" hidden="1" customHeight="1" x14ac:dyDescent="0.2">
      <c r="B194" s="71" t="s">
        <v>458</v>
      </c>
      <c r="C194" s="71" t="s">
        <v>459</v>
      </c>
    </row>
    <row r="195" spans="2:3" ht="16.5" hidden="1" customHeight="1" x14ac:dyDescent="0.2">
      <c r="B195" s="71" t="s">
        <v>460</v>
      </c>
      <c r="C195" s="71" t="s">
        <v>459</v>
      </c>
    </row>
    <row r="196" spans="2:3" ht="16.5" hidden="1" customHeight="1" x14ac:dyDescent="0.2">
      <c r="B196" s="71" t="s">
        <v>461</v>
      </c>
      <c r="C196" s="71" t="s">
        <v>459</v>
      </c>
    </row>
    <row r="197" spans="2:3" ht="16.5" hidden="1" customHeight="1" x14ac:dyDescent="0.2">
      <c r="B197" s="71" t="s">
        <v>462</v>
      </c>
      <c r="C197" s="71" t="s">
        <v>463</v>
      </c>
    </row>
    <row r="198" spans="2:3" ht="16.5" hidden="1" customHeight="1" x14ac:dyDescent="0.2">
      <c r="B198" s="71" t="s">
        <v>464</v>
      </c>
      <c r="C198" s="71" t="s">
        <v>463</v>
      </c>
    </row>
    <row r="199" spans="2:3" ht="16.5" hidden="1" customHeight="1" x14ac:dyDescent="0.2">
      <c r="B199" s="71" t="s">
        <v>465</v>
      </c>
      <c r="C199" s="71" t="s">
        <v>466</v>
      </c>
    </row>
    <row r="200" spans="2:3" ht="16.5" hidden="1" customHeight="1" x14ac:dyDescent="0.2">
      <c r="B200" s="71" t="s">
        <v>467</v>
      </c>
      <c r="C200" s="71" t="s">
        <v>468</v>
      </c>
    </row>
    <row r="201" spans="2:3" ht="16.5" hidden="1" customHeight="1" x14ac:dyDescent="0.2">
      <c r="B201" s="71" t="s">
        <v>469</v>
      </c>
      <c r="C201" s="71" t="s">
        <v>470</v>
      </c>
    </row>
    <row r="202" spans="2:3" ht="16.5" hidden="1" customHeight="1" x14ac:dyDescent="0.2">
      <c r="B202" s="71" t="s">
        <v>471</v>
      </c>
      <c r="C202" s="71" t="s">
        <v>470</v>
      </c>
    </row>
    <row r="203" spans="2:3" ht="16.5" hidden="1" customHeight="1" x14ac:dyDescent="0.2">
      <c r="B203" s="71" t="s">
        <v>472</v>
      </c>
      <c r="C203" s="71" t="s">
        <v>470</v>
      </c>
    </row>
    <row r="204" spans="2:3" ht="16.5" hidden="1" customHeight="1" x14ac:dyDescent="0.2">
      <c r="B204" s="71" t="s">
        <v>473</v>
      </c>
      <c r="C204" s="71" t="s">
        <v>474</v>
      </c>
    </row>
    <row r="205" spans="2:3" ht="16.5" hidden="1" customHeight="1" x14ac:dyDescent="0.2">
      <c r="B205" s="71" t="s">
        <v>475</v>
      </c>
      <c r="C205" s="71" t="s">
        <v>474</v>
      </c>
    </row>
    <row r="206" spans="2:3" ht="16.5" hidden="1" customHeight="1" x14ac:dyDescent="0.2">
      <c r="B206" s="71" t="s">
        <v>476</v>
      </c>
      <c r="C206" s="71" t="s">
        <v>477</v>
      </c>
    </row>
    <row r="207" spans="2:3" ht="16.5" hidden="1" customHeight="1" x14ac:dyDescent="0.2">
      <c r="B207" s="71" t="s">
        <v>478</v>
      </c>
      <c r="C207" s="71" t="s">
        <v>477</v>
      </c>
    </row>
    <row r="208" spans="2:3" ht="16.5" hidden="1" customHeight="1" x14ac:dyDescent="0.2">
      <c r="B208" s="71" t="s">
        <v>479</v>
      </c>
      <c r="C208" s="71" t="s">
        <v>474</v>
      </c>
    </row>
    <row r="209" spans="2:3" ht="16.5" hidden="1" customHeight="1" x14ac:dyDescent="0.2">
      <c r="B209" s="71" t="s">
        <v>480</v>
      </c>
      <c r="C209" s="71" t="s">
        <v>481</v>
      </c>
    </row>
    <row r="210" spans="2:3" ht="16.5" hidden="1" customHeight="1" x14ac:dyDescent="0.2">
      <c r="B210" s="71" t="s">
        <v>482</v>
      </c>
      <c r="C210" s="71" t="s">
        <v>481</v>
      </c>
    </row>
    <row r="211" spans="2:3" ht="16.5" hidden="1" customHeight="1" x14ac:dyDescent="0.2">
      <c r="B211" s="71" t="s">
        <v>483</v>
      </c>
      <c r="C211" s="71" t="s">
        <v>484</v>
      </c>
    </row>
    <row r="212" spans="2:3" ht="16.5" hidden="1" customHeight="1" x14ac:dyDescent="0.2">
      <c r="B212" s="71" t="s">
        <v>485</v>
      </c>
      <c r="C212" s="71" t="s">
        <v>484</v>
      </c>
    </row>
    <row r="213" spans="2:3" ht="16.5" hidden="1" customHeight="1" x14ac:dyDescent="0.2">
      <c r="B213" s="71" t="s">
        <v>486</v>
      </c>
      <c r="C213" s="71" t="s">
        <v>487</v>
      </c>
    </row>
    <row r="214" spans="2:3" ht="16.5" hidden="1" customHeight="1" x14ac:dyDescent="0.2">
      <c r="B214" s="71" t="s">
        <v>488</v>
      </c>
      <c r="C214" s="71" t="s">
        <v>487</v>
      </c>
    </row>
    <row r="215" spans="2:3" ht="16.5" hidden="1" customHeight="1" x14ac:dyDescent="0.2">
      <c r="B215" s="71" t="s">
        <v>489</v>
      </c>
      <c r="C215" s="71" t="s">
        <v>490</v>
      </c>
    </row>
    <row r="216" spans="2:3" ht="16.5" hidden="1" customHeight="1" x14ac:dyDescent="0.2">
      <c r="B216" s="71" t="s">
        <v>491</v>
      </c>
      <c r="C216" s="71" t="s">
        <v>490</v>
      </c>
    </row>
    <row r="217" spans="2:3" ht="16.5" hidden="1" customHeight="1" x14ac:dyDescent="0.2">
      <c r="B217" s="71" t="s">
        <v>492</v>
      </c>
      <c r="C217" s="71" t="s">
        <v>493</v>
      </c>
    </row>
    <row r="218" spans="2:3" ht="16.5" hidden="1" customHeight="1" x14ac:dyDescent="0.2">
      <c r="B218" s="71" t="s">
        <v>494</v>
      </c>
      <c r="C218" s="71" t="s">
        <v>493</v>
      </c>
    </row>
    <row r="219" spans="2:3" ht="16.5" hidden="1" customHeight="1" x14ac:dyDescent="0.2">
      <c r="B219" s="71" t="s">
        <v>495</v>
      </c>
      <c r="C219" s="71" t="s">
        <v>496</v>
      </c>
    </row>
    <row r="220" spans="2:3" ht="16.5" hidden="1" customHeight="1" x14ac:dyDescent="0.2">
      <c r="B220" s="71" t="s">
        <v>497</v>
      </c>
      <c r="C220" s="71" t="s">
        <v>498</v>
      </c>
    </row>
    <row r="221" spans="2:3" ht="16.5" hidden="1" customHeight="1" x14ac:dyDescent="0.2">
      <c r="B221" s="71" t="s">
        <v>499</v>
      </c>
      <c r="C221" s="71" t="s">
        <v>500</v>
      </c>
    </row>
    <row r="222" spans="2:3" ht="16.5" hidden="1" customHeight="1" x14ac:dyDescent="0.2">
      <c r="B222" s="71" t="s">
        <v>501</v>
      </c>
      <c r="C222" s="71" t="s">
        <v>498</v>
      </c>
    </row>
    <row r="223" spans="2:3" ht="16.5" hidden="1" customHeight="1" x14ac:dyDescent="0.2">
      <c r="B223" s="71" t="s">
        <v>502</v>
      </c>
      <c r="C223" s="71" t="s">
        <v>498</v>
      </c>
    </row>
    <row r="224" spans="2:3" ht="16.5" hidden="1" customHeight="1" x14ac:dyDescent="0.2">
      <c r="B224" s="71" t="s">
        <v>503</v>
      </c>
      <c r="C224" s="71" t="s">
        <v>504</v>
      </c>
    </row>
    <row r="225" spans="2:3" ht="16.5" hidden="1" customHeight="1" x14ac:dyDescent="0.2">
      <c r="B225" s="71" t="s">
        <v>505</v>
      </c>
      <c r="C225" s="71" t="s">
        <v>506</v>
      </c>
    </row>
    <row r="226" spans="2:3" ht="16.5" hidden="1" customHeight="1" x14ac:dyDescent="0.2">
      <c r="B226" s="71" t="s">
        <v>507</v>
      </c>
      <c r="C226" s="71" t="s">
        <v>506</v>
      </c>
    </row>
    <row r="227" spans="2:3" ht="16.5" hidden="1" customHeight="1" x14ac:dyDescent="0.2">
      <c r="B227" s="71" t="s">
        <v>508</v>
      </c>
      <c r="C227" s="71" t="s">
        <v>509</v>
      </c>
    </row>
    <row r="228" spans="2:3" ht="16.5" hidden="1" customHeight="1" x14ac:dyDescent="0.2">
      <c r="B228" s="71" t="s">
        <v>510</v>
      </c>
      <c r="C228" s="71" t="s">
        <v>511</v>
      </c>
    </row>
    <row r="229" spans="2:3" ht="16.5" hidden="1" customHeight="1" x14ac:dyDescent="0.2">
      <c r="B229" s="71" t="s">
        <v>512</v>
      </c>
      <c r="C229" s="71" t="s">
        <v>511</v>
      </c>
    </row>
    <row r="230" spans="2:3" ht="16.5" hidden="1" customHeight="1" x14ac:dyDescent="0.2">
      <c r="B230" s="71" t="s">
        <v>513</v>
      </c>
      <c r="C230" s="71" t="s">
        <v>511</v>
      </c>
    </row>
    <row r="231" spans="2:3" ht="16.5" hidden="1" customHeight="1" x14ac:dyDescent="0.2">
      <c r="B231" s="71" t="s">
        <v>514</v>
      </c>
      <c r="C231" s="71" t="s">
        <v>515</v>
      </c>
    </row>
    <row r="232" spans="2:3" ht="16.5" hidden="1" customHeight="1" x14ac:dyDescent="0.2">
      <c r="B232" s="71" t="s">
        <v>516</v>
      </c>
      <c r="C232" s="71" t="s">
        <v>515</v>
      </c>
    </row>
    <row r="233" spans="2:3" ht="16.5" hidden="1" customHeight="1" x14ac:dyDescent="0.2">
      <c r="B233" s="71" t="s">
        <v>517</v>
      </c>
      <c r="C233" s="71" t="s">
        <v>515</v>
      </c>
    </row>
    <row r="234" spans="2:3" ht="16.5" hidden="1" customHeight="1" x14ac:dyDescent="0.2">
      <c r="B234" s="71" t="s">
        <v>518</v>
      </c>
      <c r="C234" s="71" t="s">
        <v>519</v>
      </c>
    </row>
    <row r="235" spans="2:3" ht="16.5" hidden="1" customHeight="1" x14ac:dyDescent="0.2">
      <c r="B235" s="71" t="s">
        <v>520</v>
      </c>
      <c r="C235" s="71" t="s">
        <v>521</v>
      </c>
    </row>
    <row r="236" spans="2:3" ht="16.5" hidden="1" customHeight="1" x14ac:dyDescent="0.2">
      <c r="B236" s="71" t="s">
        <v>522</v>
      </c>
      <c r="C236" s="71" t="s">
        <v>521</v>
      </c>
    </row>
    <row r="237" spans="2:3" ht="16.5" hidden="1" customHeight="1" x14ac:dyDescent="0.2">
      <c r="B237" s="71" t="s">
        <v>523</v>
      </c>
      <c r="C237" s="71" t="s">
        <v>521</v>
      </c>
    </row>
    <row r="238" spans="2:3" ht="16.5" hidden="1" customHeight="1" x14ac:dyDescent="0.2">
      <c r="B238" s="71" t="s">
        <v>524</v>
      </c>
      <c r="C238" s="71" t="s">
        <v>525</v>
      </c>
    </row>
    <row r="239" spans="2:3" ht="16.5" hidden="1" customHeight="1" x14ac:dyDescent="0.2">
      <c r="B239" s="71" t="s">
        <v>526</v>
      </c>
      <c r="C239" s="71" t="s">
        <v>527</v>
      </c>
    </row>
    <row r="240" spans="2:3" ht="16.5" hidden="1" customHeight="1" x14ac:dyDescent="0.2">
      <c r="B240" s="71" t="s">
        <v>528</v>
      </c>
      <c r="C240" s="71" t="s">
        <v>529</v>
      </c>
    </row>
    <row r="241" spans="2:3" ht="16.5" hidden="1" customHeight="1" x14ac:dyDescent="0.2">
      <c r="B241" s="71" t="s">
        <v>530</v>
      </c>
      <c r="C241" s="71" t="s">
        <v>529</v>
      </c>
    </row>
    <row r="242" spans="2:3" ht="16.5" hidden="1" customHeight="1" x14ac:dyDescent="0.2">
      <c r="B242" s="71" t="s">
        <v>531</v>
      </c>
      <c r="C242" s="71" t="s">
        <v>529</v>
      </c>
    </row>
    <row r="243" spans="2:3" ht="16.5" hidden="1" customHeight="1" x14ac:dyDescent="0.2">
      <c r="B243" s="71" t="s">
        <v>532</v>
      </c>
      <c r="C243" s="71" t="s">
        <v>533</v>
      </c>
    </row>
    <row r="244" spans="2:3" ht="16.5" hidden="1" customHeight="1" x14ac:dyDescent="0.2">
      <c r="B244" s="71" t="s">
        <v>534</v>
      </c>
      <c r="C244" s="71" t="s">
        <v>535</v>
      </c>
    </row>
    <row r="245" spans="2:3" ht="16.5" hidden="1" customHeight="1" x14ac:dyDescent="0.2">
      <c r="B245" s="71" t="s">
        <v>536</v>
      </c>
      <c r="C245" s="71" t="s">
        <v>535</v>
      </c>
    </row>
    <row r="246" spans="2:3" ht="16.5" hidden="1" customHeight="1" x14ac:dyDescent="0.2">
      <c r="B246" s="71" t="s">
        <v>537</v>
      </c>
      <c r="C246" s="71" t="s">
        <v>535</v>
      </c>
    </row>
    <row r="247" spans="2:3" ht="16.5" hidden="1" customHeight="1" x14ac:dyDescent="0.2">
      <c r="B247" s="71" t="s">
        <v>538</v>
      </c>
      <c r="C247" s="71" t="s">
        <v>519</v>
      </c>
    </row>
    <row r="248" spans="2:3" ht="16.5" hidden="1" customHeight="1" x14ac:dyDescent="0.2">
      <c r="B248" s="71" t="s">
        <v>539</v>
      </c>
      <c r="C248" s="71" t="s">
        <v>519</v>
      </c>
    </row>
    <row r="249" spans="2:3" ht="16.5" hidden="1" customHeight="1" x14ac:dyDescent="0.2">
      <c r="B249" s="71" t="s">
        <v>540</v>
      </c>
      <c r="C249" s="71" t="s">
        <v>541</v>
      </c>
    </row>
    <row r="250" spans="2:3" ht="16.5" hidden="1" customHeight="1" x14ac:dyDescent="0.2">
      <c r="B250" s="71" t="s">
        <v>542</v>
      </c>
      <c r="C250" s="71" t="s">
        <v>543</v>
      </c>
    </row>
    <row r="251" spans="2:3" ht="16.5" hidden="1" customHeight="1" x14ac:dyDescent="0.2">
      <c r="B251" s="71" t="s">
        <v>544</v>
      </c>
      <c r="C251" s="71" t="s">
        <v>545</v>
      </c>
    </row>
    <row r="252" spans="2:3" ht="16.5" hidden="1" customHeight="1" x14ac:dyDescent="0.2">
      <c r="B252" s="71" t="s">
        <v>546</v>
      </c>
      <c r="C252" s="71" t="s">
        <v>547</v>
      </c>
    </row>
    <row r="253" spans="2:3" ht="16.5" hidden="1" customHeight="1" x14ac:dyDescent="0.2">
      <c r="B253" s="71" t="s">
        <v>548</v>
      </c>
      <c r="C253" s="71" t="s">
        <v>549</v>
      </c>
    </row>
    <row r="254" spans="2:3" ht="16.5" hidden="1" customHeight="1" x14ac:dyDescent="0.2">
      <c r="B254" s="71" t="s">
        <v>550</v>
      </c>
      <c r="C254" s="71" t="s">
        <v>549</v>
      </c>
    </row>
    <row r="255" spans="2:3" ht="16.5" hidden="1" customHeight="1" x14ac:dyDescent="0.2">
      <c r="B255" s="71" t="s">
        <v>551</v>
      </c>
      <c r="C255" s="71" t="s">
        <v>549</v>
      </c>
    </row>
    <row r="256" spans="2:3" ht="16.5" hidden="1" customHeight="1" x14ac:dyDescent="0.2">
      <c r="B256" s="71" t="s">
        <v>552</v>
      </c>
      <c r="C256" s="71" t="s">
        <v>553</v>
      </c>
    </row>
    <row r="257" spans="2:3" ht="16.5" hidden="1" customHeight="1" x14ac:dyDescent="0.2">
      <c r="B257" s="71" t="s">
        <v>554</v>
      </c>
      <c r="C257" s="71" t="s">
        <v>555</v>
      </c>
    </row>
    <row r="258" spans="2:3" ht="16.5" hidden="1" customHeight="1" x14ac:dyDescent="0.2">
      <c r="B258" s="71" t="s">
        <v>556</v>
      </c>
      <c r="C258" s="71" t="s">
        <v>557</v>
      </c>
    </row>
    <row r="259" spans="2:3" ht="16.5" hidden="1" customHeight="1" x14ac:dyDescent="0.2">
      <c r="B259" s="71" t="s">
        <v>558</v>
      </c>
      <c r="C259" s="71" t="s">
        <v>559</v>
      </c>
    </row>
    <row r="260" spans="2:3" ht="16.5" hidden="1" customHeight="1" x14ac:dyDescent="0.2">
      <c r="B260" s="71" t="s">
        <v>560</v>
      </c>
      <c r="C260" s="71" t="s">
        <v>561</v>
      </c>
    </row>
    <row r="261" spans="2:3" ht="16.5" hidden="1" customHeight="1" x14ac:dyDescent="0.2">
      <c r="B261" s="71" t="s">
        <v>562</v>
      </c>
      <c r="C261" s="71" t="s">
        <v>563</v>
      </c>
    </row>
    <row r="262" spans="2:3" ht="16.5" hidden="1" customHeight="1" x14ac:dyDescent="0.2">
      <c r="B262" s="71" t="s">
        <v>564</v>
      </c>
      <c r="C262" s="71" t="s">
        <v>563</v>
      </c>
    </row>
    <row r="263" spans="2:3" ht="16.5" hidden="1" customHeight="1" x14ac:dyDescent="0.2">
      <c r="B263" s="71" t="s">
        <v>565</v>
      </c>
      <c r="C263" s="71" t="s">
        <v>566</v>
      </c>
    </row>
    <row r="264" spans="2:3" ht="16.5" hidden="1" customHeight="1" x14ac:dyDescent="0.2">
      <c r="B264" s="71" t="s">
        <v>567</v>
      </c>
      <c r="C264" s="71" t="s">
        <v>566</v>
      </c>
    </row>
    <row r="265" spans="2:3" ht="16.5" hidden="1" customHeight="1" x14ac:dyDescent="0.2">
      <c r="B265" s="71" t="s">
        <v>568</v>
      </c>
      <c r="C265" s="71" t="s">
        <v>569</v>
      </c>
    </row>
    <row r="266" spans="2:3" ht="16.5" hidden="1" customHeight="1" x14ac:dyDescent="0.2">
      <c r="B266" s="71" t="s">
        <v>570</v>
      </c>
      <c r="C266" s="71" t="s">
        <v>571</v>
      </c>
    </row>
    <row r="267" spans="2:3" ht="16.5" hidden="1" customHeight="1" x14ac:dyDescent="0.2">
      <c r="B267" s="71" t="s">
        <v>572</v>
      </c>
      <c r="C267" s="71" t="s">
        <v>571</v>
      </c>
    </row>
    <row r="268" spans="2:3" ht="16.5" hidden="1" customHeight="1" x14ac:dyDescent="0.2">
      <c r="B268" s="71" t="s">
        <v>573</v>
      </c>
      <c r="C268" s="71" t="s">
        <v>574</v>
      </c>
    </row>
    <row r="269" spans="2:3" ht="16.5" hidden="1" customHeight="1" x14ac:dyDescent="0.2">
      <c r="B269" s="71" t="s">
        <v>575</v>
      </c>
      <c r="C269" s="71" t="s">
        <v>576</v>
      </c>
    </row>
    <row r="270" spans="2:3" ht="16.5" hidden="1" customHeight="1" x14ac:dyDescent="0.2">
      <c r="B270" s="71" t="s">
        <v>577</v>
      </c>
      <c r="C270" s="71" t="s">
        <v>576</v>
      </c>
    </row>
    <row r="271" spans="2:3" ht="16.5" hidden="1" customHeight="1" x14ac:dyDescent="0.2">
      <c r="B271" s="71" t="s">
        <v>578</v>
      </c>
      <c r="C271" s="71" t="s">
        <v>579</v>
      </c>
    </row>
    <row r="272" spans="2:3" ht="16.5" hidden="1" customHeight="1" x14ac:dyDescent="0.2">
      <c r="B272" s="71" t="s">
        <v>580</v>
      </c>
      <c r="C272" s="71" t="s">
        <v>579</v>
      </c>
    </row>
    <row r="273" spans="2:3" ht="16.5" hidden="1" customHeight="1" x14ac:dyDescent="0.2">
      <c r="B273" s="71" t="s">
        <v>581</v>
      </c>
      <c r="C273" s="71" t="s">
        <v>582</v>
      </c>
    </row>
    <row r="274" spans="2:3" ht="16.5" hidden="1" customHeight="1" x14ac:dyDescent="0.2">
      <c r="B274" s="71" t="s">
        <v>583</v>
      </c>
      <c r="C274" s="71" t="s">
        <v>584</v>
      </c>
    </row>
    <row r="275" spans="2:3" ht="16.5" hidden="1" customHeight="1" x14ac:dyDescent="0.2">
      <c r="B275" s="71" t="s">
        <v>585</v>
      </c>
      <c r="C275" s="71" t="s">
        <v>586</v>
      </c>
    </row>
    <row r="276" spans="2:3" ht="16.5" hidden="1" customHeight="1" x14ac:dyDescent="0.2">
      <c r="B276" s="71" t="s">
        <v>587</v>
      </c>
      <c r="C276" s="71" t="s">
        <v>588</v>
      </c>
    </row>
    <row r="277" spans="2:3" ht="16.5" hidden="1" customHeight="1" x14ac:dyDescent="0.2">
      <c r="B277" s="72" t="s">
        <v>107</v>
      </c>
      <c r="C277" s="72" t="s">
        <v>588</v>
      </c>
    </row>
    <row r="278" spans="2:3" ht="16.5" hidden="1" customHeight="1" x14ac:dyDescent="0.2">
      <c r="B278" s="72" t="s">
        <v>111</v>
      </c>
      <c r="C278" s="72" t="s">
        <v>589</v>
      </c>
    </row>
    <row r="279" spans="2:3" ht="16.5" hidden="1" customHeight="1" x14ac:dyDescent="0.2">
      <c r="B279" s="72" t="s">
        <v>102</v>
      </c>
      <c r="C279" s="72" t="s">
        <v>590</v>
      </c>
    </row>
    <row r="280" spans="2:3" ht="16.5" hidden="1" customHeight="1" x14ac:dyDescent="0.2">
      <c r="B280" s="71" t="s">
        <v>591</v>
      </c>
      <c r="C280" s="71" t="s">
        <v>592</v>
      </c>
    </row>
    <row r="281" spans="2:3" ht="16.5" hidden="1" customHeight="1" x14ac:dyDescent="0.2">
      <c r="B281" s="72" t="s">
        <v>112</v>
      </c>
      <c r="C281" s="72" t="s">
        <v>113</v>
      </c>
    </row>
    <row r="282" spans="2:3" ht="16.5" hidden="1" customHeight="1" x14ac:dyDescent="0.2">
      <c r="B282" s="71" t="s">
        <v>593</v>
      </c>
      <c r="C282" s="71" t="s">
        <v>594</v>
      </c>
    </row>
    <row r="283" spans="2:3" ht="16.5" hidden="1" customHeight="1" x14ac:dyDescent="0.2">
      <c r="B283" s="72" t="s">
        <v>114</v>
      </c>
      <c r="C283" s="72" t="s">
        <v>115</v>
      </c>
    </row>
    <row r="284" spans="2:3" ht="16.5" hidden="1" customHeight="1" x14ac:dyDescent="0.2">
      <c r="B284" s="71" t="s">
        <v>595</v>
      </c>
      <c r="C284" s="71" t="s">
        <v>596</v>
      </c>
    </row>
    <row r="285" spans="2:3" ht="16.5" hidden="1" customHeight="1" x14ac:dyDescent="0.2">
      <c r="B285" s="71" t="s">
        <v>597</v>
      </c>
      <c r="C285" s="71" t="s">
        <v>598</v>
      </c>
    </row>
    <row r="286" spans="2:3" ht="16.5" hidden="1" customHeight="1" x14ac:dyDescent="0.2">
      <c r="B286" s="72" t="s">
        <v>96</v>
      </c>
      <c r="C286" s="72" t="s">
        <v>599</v>
      </c>
    </row>
    <row r="287" spans="2:3" ht="16.5" hidden="1" customHeight="1" x14ac:dyDescent="0.2">
      <c r="B287" s="71" t="s">
        <v>600</v>
      </c>
      <c r="C287" s="71" t="s">
        <v>601</v>
      </c>
    </row>
    <row r="288" spans="2:3" ht="16.5" hidden="1" customHeight="1" x14ac:dyDescent="0.2">
      <c r="B288" s="71" t="s">
        <v>602</v>
      </c>
      <c r="C288" s="71" t="s">
        <v>601</v>
      </c>
    </row>
    <row r="289" spans="2:3" ht="16.5" hidden="1" customHeight="1" x14ac:dyDescent="0.2">
      <c r="B289" s="71" t="s">
        <v>603</v>
      </c>
      <c r="C289" s="71" t="s">
        <v>604</v>
      </c>
    </row>
    <row r="290" spans="2:3" ht="16.5" hidden="1" customHeight="1" x14ac:dyDescent="0.2">
      <c r="B290" s="71" t="s">
        <v>605</v>
      </c>
      <c r="C290" s="71" t="s">
        <v>606</v>
      </c>
    </row>
    <row r="291" spans="2:3" ht="16.5" hidden="1" customHeight="1" x14ac:dyDescent="0.2">
      <c r="B291" s="71" t="s">
        <v>607</v>
      </c>
      <c r="C291" s="71" t="s">
        <v>608</v>
      </c>
    </row>
    <row r="292" spans="2:3" ht="16.5" hidden="1" customHeight="1" x14ac:dyDescent="0.2">
      <c r="B292" s="71" t="s">
        <v>609</v>
      </c>
      <c r="C292" s="71" t="s">
        <v>610</v>
      </c>
    </row>
    <row r="293" spans="2:3" ht="16.5" hidden="1" customHeight="1" x14ac:dyDescent="0.2">
      <c r="B293" s="71" t="s">
        <v>117</v>
      </c>
      <c r="C293" s="71" t="s">
        <v>118</v>
      </c>
    </row>
    <row r="294" spans="2:3" ht="16.5" hidden="1" customHeight="1" x14ac:dyDescent="0.2">
      <c r="B294" s="71" t="s">
        <v>611</v>
      </c>
      <c r="C294" s="71" t="s">
        <v>612</v>
      </c>
    </row>
    <row r="295" spans="2:3" ht="16.5" hidden="1" customHeight="1" x14ac:dyDescent="0.2">
      <c r="B295" s="71" t="s">
        <v>613</v>
      </c>
      <c r="C295" s="71" t="s">
        <v>614</v>
      </c>
    </row>
    <row r="296" spans="2:3" ht="16.5" hidden="1" customHeight="1" x14ac:dyDescent="0.2">
      <c r="B296" s="71" t="s">
        <v>615</v>
      </c>
      <c r="C296" s="71" t="s">
        <v>616</v>
      </c>
    </row>
    <row r="297" spans="2:3" ht="16.5" hidden="1" customHeight="1" x14ac:dyDescent="0.2">
      <c r="B297" s="71" t="s">
        <v>617</v>
      </c>
      <c r="C297" s="71" t="s">
        <v>618</v>
      </c>
    </row>
    <row r="298" spans="2:3" ht="16.5" hidden="1" customHeight="1" x14ac:dyDescent="0.2">
      <c r="B298" s="71" t="s">
        <v>619</v>
      </c>
      <c r="C298" s="71" t="s">
        <v>620</v>
      </c>
    </row>
    <row r="299" spans="2:3" ht="16.5" hidden="1" customHeight="1" x14ac:dyDescent="0.2">
      <c r="B299" s="71" t="s">
        <v>621</v>
      </c>
      <c r="C299" s="71" t="s">
        <v>620</v>
      </c>
    </row>
    <row r="300" spans="2:3" ht="16.5" hidden="1" customHeight="1" x14ac:dyDescent="0.2">
      <c r="B300" s="71" t="s">
        <v>622</v>
      </c>
      <c r="C300" s="71" t="s">
        <v>623</v>
      </c>
    </row>
    <row r="301" spans="2:3" ht="16.5" hidden="1" customHeight="1" x14ac:dyDescent="0.2">
      <c r="B301" s="71" t="s">
        <v>624</v>
      </c>
      <c r="C301" s="71" t="s">
        <v>625</v>
      </c>
    </row>
    <row r="302" spans="2:3" ht="16.5" hidden="1" customHeight="1" x14ac:dyDescent="0.2">
      <c r="B302" s="71" t="s">
        <v>626</v>
      </c>
      <c r="C302" s="71" t="s">
        <v>627</v>
      </c>
    </row>
    <row r="303" spans="2:3" ht="16.5" hidden="1" customHeight="1" x14ac:dyDescent="0.2">
      <c r="B303" s="71" t="s">
        <v>628</v>
      </c>
      <c r="C303" s="71" t="s">
        <v>629</v>
      </c>
    </row>
    <row r="304" spans="2:3" ht="16.5" hidden="1" customHeight="1" x14ac:dyDescent="0.2">
      <c r="B304" s="71" t="s">
        <v>630</v>
      </c>
      <c r="C304" s="71" t="s">
        <v>631</v>
      </c>
    </row>
    <row r="305" spans="2:3" ht="16.5" hidden="1" customHeight="1" x14ac:dyDescent="0.2">
      <c r="B305" s="71" t="s">
        <v>632</v>
      </c>
      <c r="C305" s="71" t="s">
        <v>553</v>
      </c>
    </row>
    <row r="306" spans="2:3" ht="16.5" hidden="1" customHeight="1" x14ac:dyDescent="0.2">
      <c r="B306" s="71" t="s">
        <v>633</v>
      </c>
      <c r="C306" s="71" t="s">
        <v>634</v>
      </c>
    </row>
    <row r="307" spans="2:3" ht="16.5" hidden="1" customHeight="1" x14ac:dyDescent="0.2">
      <c r="B307" s="71" t="s">
        <v>635</v>
      </c>
      <c r="C307" s="71" t="s">
        <v>636</v>
      </c>
    </row>
    <row r="308" spans="2:3" ht="16.5" hidden="1" customHeight="1" x14ac:dyDescent="0.2">
      <c r="B308" s="71" t="s">
        <v>637</v>
      </c>
      <c r="C308" s="71" t="s">
        <v>638</v>
      </c>
    </row>
    <row r="309" spans="2:3" ht="16.5" hidden="1" customHeight="1" x14ac:dyDescent="0.2">
      <c r="B309" s="71" t="s">
        <v>639</v>
      </c>
      <c r="C309" s="71" t="s">
        <v>640</v>
      </c>
    </row>
    <row r="310" spans="2:3" ht="16.5" hidden="1" customHeight="1" x14ac:dyDescent="0.2">
      <c r="B310" s="71" t="s">
        <v>641</v>
      </c>
      <c r="C310" s="71" t="s">
        <v>642</v>
      </c>
    </row>
    <row r="311" spans="2:3" ht="16.5" hidden="1" customHeight="1" x14ac:dyDescent="0.2">
      <c r="B311" s="71" t="s">
        <v>643</v>
      </c>
      <c r="C311" s="71" t="s">
        <v>644</v>
      </c>
    </row>
    <row r="312" spans="2:3" ht="16.5" hidden="1" customHeight="1" x14ac:dyDescent="0.2">
      <c r="B312" s="71" t="s">
        <v>645</v>
      </c>
      <c r="C312" s="71" t="s">
        <v>646</v>
      </c>
    </row>
    <row r="313" spans="2:3" ht="16.5" hidden="1" customHeight="1" x14ac:dyDescent="0.2">
      <c r="B313" s="71" t="s">
        <v>647</v>
      </c>
      <c r="C313" s="71" t="s">
        <v>648</v>
      </c>
    </row>
    <row r="314" spans="2:3" ht="16.5" hidden="1" customHeight="1" x14ac:dyDescent="0.2">
      <c r="B314" s="71" t="s">
        <v>649</v>
      </c>
      <c r="C314" s="71" t="s">
        <v>650</v>
      </c>
    </row>
    <row r="315" spans="2:3" ht="16.5" hidden="1" customHeight="1" x14ac:dyDescent="0.2">
      <c r="B315" s="71" t="s">
        <v>651</v>
      </c>
      <c r="C315" s="71" t="s">
        <v>652</v>
      </c>
    </row>
    <row r="316" spans="2:3" ht="16.5" hidden="1" customHeight="1" x14ac:dyDescent="0.2">
      <c r="B316" s="71" t="s">
        <v>653</v>
      </c>
      <c r="C316" s="71" t="s">
        <v>652</v>
      </c>
    </row>
    <row r="317" spans="2:3" ht="16.5" hidden="1" customHeight="1" x14ac:dyDescent="0.2">
      <c r="B317" s="71" t="s">
        <v>654</v>
      </c>
      <c r="C317" s="71" t="s">
        <v>655</v>
      </c>
    </row>
    <row r="318" spans="2:3" ht="16.5" hidden="1" customHeight="1" x14ac:dyDescent="0.2">
      <c r="B318" s="71" t="s">
        <v>656</v>
      </c>
      <c r="C318" s="71" t="s">
        <v>657</v>
      </c>
    </row>
    <row r="319" spans="2:3" ht="16.5" hidden="1" customHeight="1" x14ac:dyDescent="0.2">
      <c r="B319" s="71" t="s">
        <v>658</v>
      </c>
      <c r="C319" s="71" t="s">
        <v>659</v>
      </c>
    </row>
    <row r="320" spans="2:3" ht="16.5" hidden="1" customHeight="1" x14ac:dyDescent="0.2">
      <c r="B320" s="71" t="s">
        <v>660</v>
      </c>
      <c r="C320" s="71" t="s">
        <v>661</v>
      </c>
    </row>
    <row r="321" spans="2:3" ht="16.5" hidden="1" customHeight="1" x14ac:dyDescent="0.2">
      <c r="B321" s="71" t="s">
        <v>662</v>
      </c>
      <c r="C321" s="71" t="s">
        <v>663</v>
      </c>
    </row>
    <row r="322" spans="2:3" ht="16.5" hidden="1" customHeight="1" x14ac:dyDescent="0.2">
      <c r="B322" s="71" t="s">
        <v>664</v>
      </c>
      <c r="C322" s="71" t="s">
        <v>665</v>
      </c>
    </row>
    <row r="323" spans="2:3" ht="16.5" hidden="1" customHeight="1" x14ac:dyDescent="0.2">
      <c r="B323" s="71" t="s">
        <v>666</v>
      </c>
      <c r="C323" s="71" t="s">
        <v>667</v>
      </c>
    </row>
    <row r="324" spans="2:3" ht="16.5" hidden="1" customHeight="1" x14ac:dyDescent="0.2">
      <c r="B324" s="71" t="s">
        <v>668</v>
      </c>
      <c r="C324" s="71" t="s">
        <v>669</v>
      </c>
    </row>
    <row r="325" spans="2:3" ht="16.5" hidden="1" customHeight="1" x14ac:dyDescent="0.2">
      <c r="B325" s="71" t="s">
        <v>670</v>
      </c>
      <c r="C325" s="71" t="s">
        <v>671</v>
      </c>
    </row>
    <row r="326" spans="2:3" ht="16.5" customHeight="1" x14ac:dyDescent="0.2">
      <c r="B326" s="71" t="s">
        <v>672</v>
      </c>
      <c r="C326" s="71" t="s">
        <v>673</v>
      </c>
    </row>
    <row r="327" spans="2:3" ht="16.5" hidden="1" customHeight="1" x14ac:dyDescent="0.2">
      <c r="B327" s="71" t="s">
        <v>674</v>
      </c>
      <c r="C327" s="71" t="s">
        <v>675</v>
      </c>
    </row>
    <row r="328" spans="2:3" ht="16.5" hidden="1" customHeight="1" x14ac:dyDescent="0.2">
      <c r="B328" s="71" t="s">
        <v>676</v>
      </c>
      <c r="C328" s="71" t="s">
        <v>677</v>
      </c>
    </row>
    <row r="329" spans="2:3" ht="16.5" hidden="1" customHeight="1" x14ac:dyDescent="0.2">
      <c r="B329" s="71" t="s">
        <v>678</v>
      </c>
      <c r="C329" s="71" t="s">
        <v>679</v>
      </c>
    </row>
    <row r="330" spans="2:3" ht="16.5" hidden="1" customHeight="1" x14ac:dyDescent="0.2">
      <c r="B330" s="71" t="s">
        <v>680</v>
      </c>
      <c r="C330" s="71" t="s">
        <v>681</v>
      </c>
    </row>
    <row r="331" spans="2:3" ht="16.5" hidden="1" customHeight="1" x14ac:dyDescent="0.2">
      <c r="B331" s="71" t="s">
        <v>682</v>
      </c>
      <c r="C331" s="71" t="s">
        <v>683</v>
      </c>
    </row>
    <row r="332" spans="2:3" ht="16.5" hidden="1" customHeight="1" x14ac:dyDescent="0.2">
      <c r="B332" s="71" t="s">
        <v>684</v>
      </c>
      <c r="C332" s="71" t="s">
        <v>685</v>
      </c>
    </row>
    <row r="333" spans="2:3" ht="16.5" hidden="1" customHeight="1" x14ac:dyDescent="0.2">
      <c r="B333" s="71" t="s">
        <v>686</v>
      </c>
      <c r="C333" s="71" t="s">
        <v>687</v>
      </c>
    </row>
    <row r="334" spans="2:3" ht="16.5" hidden="1" customHeight="1" x14ac:dyDescent="0.2">
      <c r="B334" s="71" t="s">
        <v>688</v>
      </c>
      <c r="C334" s="71" t="s">
        <v>689</v>
      </c>
    </row>
    <row r="335" spans="2:3" ht="16.5" hidden="1" customHeight="1" x14ac:dyDescent="0.2">
      <c r="B335" s="71" t="s">
        <v>690</v>
      </c>
      <c r="C335" s="71" t="s">
        <v>588</v>
      </c>
    </row>
    <row r="336" spans="2:3" ht="16.5" hidden="1" customHeight="1" x14ac:dyDescent="0.2">
      <c r="B336" s="71" t="s">
        <v>691</v>
      </c>
      <c r="C336" s="71" t="s">
        <v>692</v>
      </c>
    </row>
    <row r="337" spans="2:3" ht="16.5" hidden="1" customHeight="1" x14ac:dyDescent="0.2">
      <c r="B337" s="71" t="s">
        <v>693</v>
      </c>
      <c r="C337" s="71" t="s">
        <v>692</v>
      </c>
    </row>
    <row r="338" spans="2:3" ht="16.5" hidden="1" customHeight="1" x14ac:dyDescent="0.2">
      <c r="B338" s="71" t="s">
        <v>694</v>
      </c>
      <c r="C338" s="71" t="s">
        <v>589</v>
      </c>
    </row>
    <row r="339" spans="2:3" ht="16.5" hidden="1" customHeight="1" x14ac:dyDescent="0.2">
      <c r="B339" s="71" t="s">
        <v>695</v>
      </c>
      <c r="C339" s="71" t="s">
        <v>696</v>
      </c>
    </row>
    <row r="340" spans="2:3" ht="16.5" hidden="1" customHeight="1" x14ac:dyDescent="0.2">
      <c r="B340" s="71" t="s">
        <v>697</v>
      </c>
      <c r="C340" s="71" t="s">
        <v>592</v>
      </c>
    </row>
    <row r="341" spans="2:3" ht="16.5" hidden="1" customHeight="1" x14ac:dyDescent="0.2">
      <c r="B341" s="71" t="s">
        <v>698</v>
      </c>
      <c r="C341" s="71" t="s">
        <v>113</v>
      </c>
    </row>
    <row r="342" spans="2:3" ht="16.5" hidden="1" customHeight="1" x14ac:dyDescent="0.2">
      <c r="B342" s="71" t="s">
        <v>699</v>
      </c>
      <c r="C342" s="71" t="s">
        <v>700</v>
      </c>
    </row>
    <row r="343" spans="2:3" ht="16.5" hidden="1" customHeight="1" x14ac:dyDescent="0.2">
      <c r="B343" s="71" t="s">
        <v>701</v>
      </c>
      <c r="C343" s="71" t="s">
        <v>702</v>
      </c>
    </row>
    <row r="344" spans="2:3" ht="16.5" hidden="1" customHeight="1" x14ac:dyDescent="0.2">
      <c r="B344" s="71" t="s">
        <v>703</v>
      </c>
      <c r="C344" s="71" t="s">
        <v>704</v>
      </c>
    </row>
    <row r="345" spans="2:3" ht="16.5" hidden="1" customHeight="1" x14ac:dyDescent="0.2">
      <c r="B345" s="71" t="s">
        <v>705</v>
      </c>
      <c r="C345" s="71" t="s">
        <v>706</v>
      </c>
    </row>
    <row r="346" spans="2:3" ht="16.5" hidden="1" customHeight="1" x14ac:dyDescent="0.2">
      <c r="B346" s="71" t="s">
        <v>707</v>
      </c>
      <c r="C346" s="71" t="s">
        <v>708</v>
      </c>
    </row>
    <row r="347" spans="2:3" ht="16.5" hidden="1" customHeight="1" x14ac:dyDescent="0.2">
      <c r="B347" s="71" t="s">
        <v>709</v>
      </c>
      <c r="C347" s="71" t="s">
        <v>710</v>
      </c>
    </row>
    <row r="348" spans="2:3" ht="16.5" hidden="1" customHeight="1" x14ac:dyDescent="0.2">
      <c r="B348" s="71" t="s">
        <v>711</v>
      </c>
      <c r="C348" s="71" t="s">
        <v>712</v>
      </c>
    </row>
    <row r="349" spans="2:3" ht="16.5" hidden="1" customHeight="1" x14ac:dyDescent="0.2">
      <c r="B349" s="71" t="s">
        <v>713</v>
      </c>
      <c r="C349" s="71" t="s">
        <v>714</v>
      </c>
    </row>
    <row r="350" spans="2:3" ht="16.5" hidden="1" customHeight="1" x14ac:dyDescent="0.2">
      <c r="B350" s="71" t="s">
        <v>715</v>
      </c>
      <c r="C350" s="71" t="s">
        <v>716</v>
      </c>
    </row>
    <row r="351" spans="2:3" ht="16.5" hidden="1" customHeight="1" x14ac:dyDescent="0.2">
      <c r="B351" s="71" t="s">
        <v>717</v>
      </c>
      <c r="C351" s="71" t="s">
        <v>718</v>
      </c>
    </row>
    <row r="352" spans="2:3" ht="16.5" hidden="1" customHeight="1" x14ac:dyDescent="0.2">
      <c r="B352" s="71" t="s">
        <v>719</v>
      </c>
      <c r="C352" s="71" t="s">
        <v>720</v>
      </c>
    </row>
    <row r="353" spans="2:3" ht="16.5" hidden="1" customHeight="1" x14ac:dyDescent="0.2">
      <c r="B353" s="71" t="s">
        <v>721</v>
      </c>
      <c r="C353" s="71" t="s">
        <v>722</v>
      </c>
    </row>
    <row r="354" spans="2:3" ht="16.5" hidden="1" customHeight="1" x14ac:dyDescent="0.2">
      <c r="B354" s="71" t="s">
        <v>723</v>
      </c>
      <c r="C354" s="71" t="s">
        <v>601</v>
      </c>
    </row>
    <row r="355" spans="2:3" ht="16.5" hidden="1" customHeight="1" x14ac:dyDescent="0.2">
      <c r="B355" s="71" t="s">
        <v>724</v>
      </c>
      <c r="C355" s="71" t="s">
        <v>601</v>
      </c>
    </row>
    <row r="356" spans="2:3" ht="16.5" hidden="1" customHeight="1" x14ac:dyDescent="0.2">
      <c r="B356" s="71" t="s">
        <v>725</v>
      </c>
      <c r="C356" s="71" t="s">
        <v>604</v>
      </c>
    </row>
    <row r="357" spans="2:3" ht="16.5" hidden="1" customHeight="1" x14ac:dyDescent="0.2">
      <c r="B357" s="71" t="s">
        <v>726</v>
      </c>
      <c r="C357" s="71" t="s">
        <v>606</v>
      </c>
    </row>
    <row r="358" spans="2:3" ht="16.5" hidden="1" customHeight="1" x14ac:dyDescent="0.2">
      <c r="B358" s="71" t="s">
        <v>727</v>
      </c>
      <c r="C358" s="71" t="s">
        <v>608</v>
      </c>
    </row>
    <row r="359" spans="2:3" ht="16.5" hidden="1" customHeight="1" x14ac:dyDescent="0.2">
      <c r="B359" s="71" t="s">
        <v>728</v>
      </c>
      <c r="C359" s="71" t="s">
        <v>610</v>
      </c>
    </row>
    <row r="360" spans="2:3" ht="16.5" hidden="1" customHeight="1" x14ac:dyDescent="0.2">
      <c r="B360" s="71" t="s">
        <v>729</v>
      </c>
      <c r="C360" s="71" t="s">
        <v>118</v>
      </c>
    </row>
    <row r="361" spans="2:3" ht="16.5" hidden="1" customHeight="1" x14ac:dyDescent="0.2">
      <c r="B361" s="71" t="s">
        <v>730</v>
      </c>
      <c r="C361" s="71" t="s">
        <v>731</v>
      </c>
    </row>
    <row r="362" spans="2:3" ht="16.5" hidden="1" customHeight="1" x14ac:dyDescent="0.2">
      <c r="B362" s="71" t="s">
        <v>732</v>
      </c>
      <c r="C362" s="71" t="s">
        <v>733</v>
      </c>
    </row>
    <row r="363" spans="2:3" ht="16.5" hidden="1" customHeight="1" x14ac:dyDescent="0.2">
      <c r="B363" s="71" t="s">
        <v>734</v>
      </c>
      <c r="C363" s="71" t="s">
        <v>652</v>
      </c>
    </row>
    <row r="364" spans="2:3" ht="16.5" hidden="1" customHeight="1" x14ac:dyDescent="0.2">
      <c r="B364" s="71" t="s">
        <v>735</v>
      </c>
      <c r="C364" s="71" t="s">
        <v>652</v>
      </c>
    </row>
    <row r="365" spans="2:3" ht="16.5" hidden="1" customHeight="1" x14ac:dyDescent="0.2">
      <c r="B365" s="71" t="s">
        <v>736</v>
      </c>
      <c r="C365" s="71" t="s">
        <v>737</v>
      </c>
    </row>
    <row r="366" spans="2:3" ht="16.5" hidden="1" customHeight="1" x14ac:dyDescent="0.2">
      <c r="B366" s="71" t="s">
        <v>738</v>
      </c>
      <c r="C366" s="71" t="s">
        <v>739</v>
      </c>
    </row>
    <row r="367" spans="2:3" ht="16.5" hidden="1" customHeight="1" x14ac:dyDescent="0.2">
      <c r="B367" s="71" t="s">
        <v>740</v>
      </c>
      <c r="C367" s="71" t="s">
        <v>741</v>
      </c>
    </row>
    <row r="368" spans="2:3" ht="16.5" hidden="1" customHeight="1" x14ac:dyDescent="0.2">
      <c r="B368" s="71" t="s">
        <v>742</v>
      </c>
      <c r="C368" s="71" t="s">
        <v>743</v>
      </c>
    </row>
    <row r="369" spans="2:3" ht="16.5" hidden="1" customHeight="1" x14ac:dyDescent="0.2">
      <c r="B369" s="71" t="s">
        <v>744</v>
      </c>
      <c r="C369" s="71" t="s">
        <v>620</v>
      </c>
    </row>
    <row r="370" spans="2:3" ht="16.5" hidden="1" customHeight="1" x14ac:dyDescent="0.2">
      <c r="B370" s="71" t="s">
        <v>745</v>
      </c>
      <c r="C370" s="71" t="s">
        <v>620</v>
      </c>
    </row>
    <row r="371" spans="2:3" ht="16.5" hidden="1" customHeight="1" x14ac:dyDescent="0.2">
      <c r="B371" s="71" t="s">
        <v>746</v>
      </c>
      <c r="C371" s="71" t="s">
        <v>747</v>
      </c>
    </row>
    <row r="372" spans="2:3" ht="16.5" hidden="1" customHeight="1" x14ac:dyDescent="0.2">
      <c r="B372" s="71" t="s">
        <v>748</v>
      </c>
      <c r="C372" s="71" t="s">
        <v>749</v>
      </c>
    </row>
    <row r="373" spans="2:3" ht="16.5" hidden="1" customHeight="1" x14ac:dyDescent="0.2">
      <c r="B373" s="71" t="s">
        <v>750</v>
      </c>
      <c r="C373" s="71" t="s">
        <v>751</v>
      </c>
    </row>
    <row r="374" spans="2:3" ht="16.5" hidden="1" customHeight="1" x14ac:dyDescent="0.2">
      <c r="B374" s="71" t="s">
        <v>752</v>
      </c>
      <c r="C374" s="71" t="s">
        <v>753</v>
      </c>
    </row>
    <row r="375" spans="2:3" ht="16.5" hidden="1" customHeight="1" x14ac:dyDescent="0.2">
      <c r="B375" s="71" t="s">
        <v>754</v>
      </c>
      <c r="C375" s="71" t="s">
        <v>755</v>
      </c>
    </row>
    <row r="376" spans="2:3" ht="16.5" hidden="1" customHeight="1" x14ac:dyDescent="0.2">
      <c r="B376" s="71" t="s">
        <v>756</v>
      </c>
      <c r="C376" s="71" t="s">
        <v>755</v>
      </c>
    </row>
    <row r="377" spans="2:3" ht="16.5" hidden="1" customHeight="1" x14ac:dyDescent="0.2">
      <c r="B377" s="71" t="s">
        <v>757</v>
      </c>
      <c r="C377" s="71" t="s">
        <v>758</v>
      </c>
    </row>
    <row r="378" spans="2:3" ht="16.5" hidden="1" customHeight="1" x14ac:dyDescent="0.2">
      <c r="B378" s="71" t="s">
        <v>759</v>
      </c>
      <c r="C378" s="71" t="s">
        <v>760</v>
      </c>
    </row>
    <row r="379" spans="2:3" ht="16.5" hidden="1" customHeight="1" x14ac:dyDescent="0.2">
      <c r="B379" s="71" t="s">
        <v>761</v>
      </c>
      <c r="C379" s="71" t="s">
        <v>762</v>
      </c>
    </row>
    <row r="380" spans="2:3" ht="16.5" hidden="1" customHeight="1" x14ac:dyDescent="0.2">
      <c r="B380" s="71" t="s">
        <v>763</v>
      </c>
      <c r="C380" s="71" t="s">
        <v>764</v>
      </c>
    </row>
    <row r="381" spans="2:3" ht="16.5" hidden="1" customHeight="1" x14ac:dyDescent="0.2">
      <c r="B381" s="71" t="s">
        <v>765</v>
      </c>
      <c r="C381" s="71" t="s">
        <v>766</v>
      </c>
    </row>
    <row r="382" spans="2:3" ht="16.5" hidden="1" customHeight="1" x14ac:dyDescent="0.2">
      <c r="B382" s="71" t="s">
        <v>767</v>
      </c>
      <c r="C382" s="71" t="s">
        <v>766</v>
      </c>
    </row>
    <row r="383" spans="2:3" ht="16.5" hidden="1" customHeight="1" x14ac:dyDescent="0.2">
      <c r="B383" s="71" t="s">
        <v>93</v>
      </c>
      <c r="C383" s="71" t="s">
        <v>94</v>
      </c>
    </row>
    <row r="384" spans="2:3" ht="16.5" hidden="1" customHeight="1" x14ac:dyDescent="0.2">
      <c r="B384" s="71" t="s">
        <v>768</v>
      </c>
      <c r="C384" s="71" t="s">
        <v>766</v>
      </c>
    </row>
    <row r="385" spans="2:3" ht="16.5" hidden="1" customHeight="1" x14ac:dyDescent="0.2">
      <c r="B385" s="71" t="s">
        <v>769</v>
      </c>
      <c r="C385" s="71" t="s">
        <v>770</v>
      </c>
    </row>
    <row r="386" spans="2:3" ht="16.5" hidden="1" customHeight="1" x14ac:dyDescent="0.2">
      <c r="B386" s="71" t="s">
        <v>771</v>
      </c>
      <c r="C386" s="71" t="s">
        <v>772</v>
      </c>
    </row>
    <row r="387" spans="2:3" ht="16.5" hidden="1" customHeight="1" x14ac:dyDescent="0.2">
      <c r="B387" s="71" t="s">
        <v>773</v>
      </c>
      <c r="C387" s="71" t="s">
        <v>772</v>
      </c>
    </row>
    <row r="388" spans="2:3" ht="16.5" hidden="1" customHeight="1" x14ac:dyDescent="0.2">
      <c r="B388" s="71" t="s">
        <v>774</v>
      </c>
      <c r="C388" s="71" t="s">
        <v>775</v>
      </c>
    </row>
    <row r="389" spans="2:3" ht="16.5" hidden="1" customHeight="1" x14ac:dyDescent="0.2">
      <c r="B389" s="71" t="s">
        <v>776</v>
      </c>
      <c r="C389" s="71" t="s">
        <v>372</v>
      </c>
    </row>
    <row r="390" spans="2:3" ht="16.5" hidden="1" customHeight="1" x14ac:dyDescent="0.2">
      <c r="B390" s="71" t="s">
        <v>777</v>
      </c>
      <c r="C390" s="71" t="s">
        <v>372</v>
      </c>
    </row>
    <row r="391" spans="2:3" ht="16.5" hidden="1" customHeight="1" x14ac:dyDescent="0.2">
      <c r="B391" s="71" t="s">
        <v>778</v>
      </c>
      <c r="C391" s="71" t="s">
        <v>779</v>
      </c>
    </row>
    <row r="392" spans="2:3" ht="16.5" hidden="1" customHeight="1" x14ac:dyDescent="0.2">
      <c r="B392" s="71" t="s">
        <v>780</v>
      </c>
      <c r="C392" s="71" t="s">
        <v>779</v>
      </c>
    </row>
    <row r="393" spans="2:3" ht="16.5" hidden="1" customHeight="1" x14ac:dyDescent="0.2">
      <c r="B393" s="71" t="s">
        <v>781</v>
      </c>
      <c r="C393" s="71" t="s">
        <v>782</v>
      </c>
    </row>
    <row r="394" spans="2:3" ht="16.5" hidden="1" customHeight="1" x14ac:dyDescent="0.2">
      <c r="B394" s="71" t="s">
        <v>783</v>
      </c>
      <c r="C394" s="71" t="s">
        <v>784</v>
      </c>
    </row>
    <row r="395" spans="2:3" ht="16.5" hidden="1" customHeight="1" x14ac:dyDescent="0.2">
      <c r="B395" s="71" t="s">
        <v>785</v>
      </c>
      <c r="C395" s="71" t="s">
        <v>786</v>
      </c>
    </row>
    <row r="396" spans="2:3" ht="16.5" hidden="1" customHeight="1" x14ac:dyDescent="0.2">
      <c r="B396" s="71" t="s">
        <v>787</v>
      </c>
      <c r="C396" s="71" t="s">
        <v>788</v>
      </c>
    </row>
    <row r="397" spans="2:3" ht="16.5" hidden="1" customHeight="1" x14ac:dyDescent="0.2">
      <c r="B397" s="71" t="s">
        <v>789</v>
      </c>
      <c r="C397" s="71" t="s">
        <v>790</v>
      </c>
    </row>
    <row r="398" spans="2:3" ht="16.5" hidden="1" customHeight="1" x14ac:dyDescent="0.2">
      <c r="B398" s="71" t="s">
        <v>791</v>
      </c>
      <c r="C398" s="71" t="s">
        <v>792</v>
      </c>
    </row>
    <row r="399" spans="2:3" ht="16.5" hidden="1" customHeight="1" x14ac:dyDescent="0.2">
      <c r="B399" s="71" t="s">
        <v>793</v>
      </c>
      <c r="C399" s="71" t="s">
        <v>794</v>
      </c>
    </row>
    <row r="400" spans="2:3" ht="16.5" hidden="1" customHeight="1" x14ac:dyDescent="0.2">
      <c r="B400" s="71" t="s">
        <v>795</v>
      </c>
      <c r="C400" s="71" t="s">
        <v>794</v>
      </c>
    </row>
    <row r="401" spans="2:3" ht="16.5" hidden="1" customHeight="1" x14ac:dyDescent="0.2">
      <c r="B401" s="71" t="s">
        <v>796</v>
      </c>
      <c r="C401" s="71" t="s">
        <v>797</v>
      </c>
    </row>
    <row r="402" spans="2:3" ht="16.5" hidden="1" customHeight="1" x14ac:dyDescent="0.2">
      <c r="B402" s="71" t="s">
        <v>798</v>
      </c>
      <c r="C402" s="71" t="s">
        <v>799</v>
      </c>
    </row>
    <row r="403" spans="2:3" ht="16.5" hidden="1" customHeight="1" x14ac:dyDescent="0.2">
      <c r="B403" s="71" t="s">
        <v>800</v>
      </c>
      <c r="C403" s="71" t="s">
        <v>801</v>
      </c>
    </row>
    <row r="404" spans="2:3" ht="16.5" hidden="1" customHeight="1" x14ac:dyDescent="0.2">
      <c r="B404" s="71" t="s">
        <v>802</v>
      </c>
      <c r="C404" s="71" t="s">
        <v>803</v>
      </c>
    </row>
    <row r="405" spans="2:3" ht="16.5" hidden="1" customHeight="1" x14ac:dyDescent="0.2">
      <c r="B405" s="71" t="s">
        <v>804</v>
      </c>
      <c r="C405" s="71" t="s">
        <v>805</v>
      </c>
    </row>
    <row r="406" spans="2:3" ht="16.5" hidden="1" customHeight="1" x14ac:dyDescent="0.2">
      <c r="B406" s="71" t="s">
        <v>806</v>
      </c>
      <c r="C406" s="71" t="s">
        <v>807</v>
      </c>
    </row>
    <row r="407" spans="2:3" ht="16.5" hidden="1" customHeight="1" x14ac:dyDescent="0.2">
      <c r="B407" s="71" t="s">
        <v>808</v>
      </c>
      <c r="C407" s="71" t="s">
        <v>807</v>
      </c>
    </row>
    <row r="408" spans="2:3" ht="16.5" hidden="1" customHeight="1" x14ac:dyDescent="0.2">
      <c r="B408" s="71" t="s">
        <v>809</v>
      </c>
      <c r="C408" s="71" t="s">
        <v>807</v>
      </c>
    </row>
    <row r="409" spans="2:3" ht="16.5" hidden="1" customHeight="1" x14ac:dyDescent="0.2">
      <c r="B409" s="71" t="s">
        <v>810</v>
      </c>
      <c r="C409" s="71" t="s">
        <v>811</v>
      </c>
    </row>
    <row r="410" spans="2:3" ht="16.5" hidden="1" customHeight="1" x14ac:dyDescent="0.2">
      <c r="B410" s="71" t="s">
        <v>812</v>
      </c>
      <c r="C410" s="71" t="s">
        <v>813</v>
      </c>
    </row>
    <row r="411" spans="2:3" ht="16.5" hidden="1" customHeight="1" x14ac:dyDescent="0.2">
      <c r="B411" s="71" t="s">
        <v>814</v>
      </c>
      <c r="C411" s="71" t="s">
        <v>813</v>
      </c>
    </row>
    <row r="412" spans="2:3" ht="16.5" hidden="1" customHeight="1" x14ac:dyDescent="0.2">
      <c r="B412" s="71" t="s">
        <v>815</v>
      </c>
      <c r="C412" s="71" t="s">
        <v>816</v>
      </c>
    </row>
    <row r="413" spans="2:3" ht="16.5" hidden="1" customHeight="1" x14ac:dyDescent="0.2">
      <c r="B413" s="71" t="s">
        <v>817</v>
      </c>
      <c r="C413" s="71" t="s">
        <v>818</v>
      </c>
    </row>
    <row r="414" spans="2:3" ht="16.5" hidden="1" customHeight="1" x14ac:dyDescent="0.2">
      <c r="B414" s="71" t="s">
        <v>819</v>
      </c>
      <c r="C414" s="71" t="s">
        <v>818</v>
      </c>
    </row>
    <row r="415" spans="2:3" ht="16.5" hidden="1" customHeight="1" x14ac:dyDescent="0.2">
      <c r="B415" s="71" t="s">
        <v>820</v>
      </c>
      <c r="C415" s="71" t="s">
        <v>821</v>
      </c>
    </row>
    <row r="416" spans="2:3" ht="16.5" hidden="1" customHeight="1" x14ac:dyDescent="0.2">
      <c r="B416" s="71" t="s">
        <v>822</v>
      </c>
      <c r="C416" s="71" t="s">
        <v>823</v>
      </c>
    </row>
    <row r="417" spans="2:3" ht="16.5" hidden="1" customHeight="1" x14ac:dyDescent="0.2">
      <c r="B417" s="71" t="s">
        <v>824</v>
      </c>
      <c r="C417" s="71" t="s">
        <v>823</v>
      </c>
    </row>
    <row r="418" spans="2:3" ht="16.5" hidden="1" customHeight="1" x14ac:dyDescent="0.2">
      <c r="B418" s="71" t="s">
        <v>825</v>
      </c>
      <c r="C418" s="71" t="s">
        <v>826</v>
      </c>
    </row>
    <row r="419" spans="2:3" ht="16.5" hidden="1" customHeight="1" x14ac:dyDescent="0.2">
      <c r="B419" s="71" t="s">
        <v>827</v>
      </c>
      <c r="C419" s="71" t="s">
        <v>826</v>
      </c>
    </row>
    <row r="420" spans="2:3" ht="16.5" hidden="1" customHeight="1" x14ac:dyDescent="0.2">
      <c r="B420" s="71" t="s">
        <v>828</v>
      </c>
      <c r="C420" s="71" t="s">
        <v>829</v>
      </c>
    </row>
    <row r="421" spans="2:3" ht="16.5" hidden="1" customHeight="1" x14ac:dyDescent="0.2">
      <c r="B421" s="71" t="s">
        <v>830</v>
      </c>
      <c r="C421" s="71" t="s">
        <v>831</v>
      </c>
    </row>
    <row r="422" spans="2:3" ht="16.5" hidden="1" customHeight="1" x14ac:dyDescent="0.2">
      <c r="B422" s="71" t="s">
        <v>832</v>
      </c>
      <c r="C422" s="71" t="s">
        <v>833</v>
      </c>
    </row>
    <row r="423" spans="2:3" ht="16.5" hidden="1" customHeight="1" x14ac:dyDescent="0.2">
      <c r="B423" s="71" t="s">
        <v>834</v>
      </c>
      <c r="C423" s="71" t="s">
        <v>833</v>
      </c>
    </row>
    <row r="424" spans="2:3" ht="16.5" customHeight="1" x14ac:dyDescent="0.2">
      <c r="B424" s="71" t="s">
        <v>121</v>
      </c>
      <c r="C424" s="71" t="s">
        <v>122</v>
      </c>
    </row>
    <row r="425" spans="2:3" ht="16.5" hidden="1" customHeight="1" x14ac:dyDescent="0.2">
      <c r="B425" s="71" t="s">
        <v>835</v>
      </c>
      <c r="C425" s="71" t="s">
        <v>836</v>
      </c>
    </row>
    <row r="426" spans="2:3" ht="16.5" hidden="1" customHeight="1" x14ac:dyDescent="0.2">
      <c r="B426" s="71" t="s">
        <v>837</v>
      </c>
      <c r="C426" s="71" t="s">
        <v>838</v>
      </c>
    </row>
    <row r="427" spans="2:3" ht="16.5" hidden="1" customHeight="1" x14ac:dyDescent="0.2">
      <c r="B427" s="71" t="s">
        <v>839</v>
      </c>
      <c r="C427" s="71" t="s">
        <v>363</v>
      </c>
    </row>
    <row r="428" spans="2:3" ht="16.5" hidden="1" customHeight="1" x14ac:dyDescent="0.2">
      <c r="B428" s="71" t="s">
        <v>840</v>
      </c>
      <c r="C428" s="71" t="s">
        <v>363</v>
      </c>
    </row>
    <row r="429" spans="2:3" ht="16.5" hidden="1" customHeight="1" x14ac:dyDescent="0.2">
      <c r="B429" s="71" t="s">
        <v>841</v>
      </c>
      <c r="C429" s="71" t="s">
        <v>363</v>
      </c>
    </row>
    <row r="430" spans="2:3" ht="16.5" hidden="1" customHeight="1" x14ac:dyDescent="0.2">
      <c r="B430" s="71" t="s">
        <v>842</v>
      </c>
      <c r="C430" s="71" t="s">
        <v>363</v>
      </c>
    </row>
    <row r="431" spans="2:3" ht="16.5" hidden="1" customHeight="1" x14ac:dyDescent="0.2">
      <c r="B431" s="71" t="s">
        <v>843</v>
      </c>
      <c r="C431" s="71" t="s">
        <v>363</v>
      </c>
    </row>
    <row r="434" spans="6:8" ht="16.5" customHeight="1" x14ac:dyDescent="0.2">
      <c r="F434" s="75"/>
      <c r="G434" s="73"/>
      <c r="H434" s="74"/>
    </row>
    <row r="435" spans="6:8" ht="16.5" customHeight="1" x14ac:dyDescent="0.2">
      <c r="F435" s="75"/>
      <c r="G435" s="73"/>
      <c r="H435" s="74"/>
    </row>
    <row r="436" spans="6:8" ht="16.5" customHeight="1" x14ac:dyDescent="0.2">
      <c r="F436" s="75"/>
      <c r="G436" s="73"/>
      <c r="H436" s="74"/>
    </row>
    <row r="437" spans="6:8" ht="16.5" customHeight="1" x14ac:dyDescent="0.2">
      <c r="F437" s="75"/>
      <c r="G437" s="73"/>
      <c r="H437" s="74"/>
    </row>
    <row r="438" spans="6:8" ht="16.5" customHeight="1" x14ac:dyDescent="0.2">
      <c r="F438" s="75"/>
      <c r="G438" s="73"/>
      <c r="H438" s="74"/>
    </row>
    <row r="439" spans="6:8" ht="16.5" customHeight="1" x14ac:dyDescent="0.2">
      <c r="F439" s="75"/>
      <c r="G439" s="73"/>
      <c r="H439" s="74"/>
    </row>
    <row r="440" spans="6:8" ht="16.5" customHeight="1" x14ac:dyDescent="0.2">
      <c r="F440" s="75"/>
      <c r="G440" s="73"/>
      <c r="H440" s="74"/>
    </row>
    <row r="441" spans="6:8" ht="16.5" customHeight="1" x14ac:dyDescent="0.2">
      <c r="F441" s="75"/>
      <c r="G441" s="73"/>
      <c r="H441" s="74"/>
    </row>
    <row r="442" spans="6:8" ht="16.5" customHeight="1" x14ac:dyDescent="0.2">
      <c r="F442" s="75"/>
      <c r="G442" s="73"/>
      <c r="H442" s="74"/>
    </row>
    <row r="443" spans="6:8" ht="16.5" customHeight="1" x14ac:dyDescent="0.2">
      <c r="F443" s="75"/>
      <c r="G443" s="73"/>
      <c r="H443" s="74"/>
    </row>
    <row r="444" spans="6:8" ht="16.5" customHeight="1" x14ac:dyDescent="0.2">
      <c r="F444" s="75"/>
      <c r="G444" s="73"/>
      <c r="H444" s="74"/>
    </row>
    <row r="445" spans="6:8" ht="16.5" customHeight="1" x14ac:dyDescent="0.2">
      <c r="F445" s="75"/>
      <c r="G445" s="73"/>
      <c r="H445" s="74"/>
    </row>
    <row r="446" spans="6:8" ht="16.5" customHeight="1" x14ac:dyDescent="0.2">
      <c r="F446" s="75"/>
      <c r="G446" s="73"/>
      <c r="H446" s="74"/>
    </row>
    <row r="447" spans="6:8" ht="16.5" customHeight="1" x14ac:dyDescent="0.2">
      <c r="F447" s="75"/>
      <c r="G447" s="73"/>
      <c r="H447" s="74"/>
    </row>
    <row r="448" spans="6:8" ht="16.5" customHeight="1" x14ac:dyDescent="0.2">
      <c r="F448" s="75"/>
      <c r="G448" s="73"/>
      <c r="H448" s="74"/>
    </row>
    <row r="449" spans="6:8" ht="16.5" customHeight="1" x14ac:dyDescent="0.2">
      <c r="F449" s="75"/>
      <c r="G449" s="73"/>
      <c r="H449" s="74"/>
    </row>
    <row r="450" spans="6:8" ht="16.5" customHeight="1" x14ac:dyDescent="0.2">
      <c r="F450" s="75"/>
      <c r="G450" s="73"/>
      <c r="H450" s="74"/>
    </row>
    <row r="451" spans="6:8" ht="16.5" customHeight="1" x14ac:dyDescent="0.2">
      <c r="F451" s="75"/>
      <c r="H451" s="74"/>
    </row>
    <row r="452" spans="6:8" ht="16.5" customHeight="1" x14ac:dyDescent="0.2">
      <c r="F452" s="75"/>
      <c r="G452" s="73"/>
      <c r="H452" s="74"/>
    </row>
    <row r="453" spans="6:8" ht="16.5" customHeight="1" x14ac:dyDescent="0.2">
      <c r="F453" s="75"/>
      <c r="G453" s="73"/>
      <c r="H453" s="74"/>
    </row>
    <row r="454" spans="6:8" ht="16.5" customHeight="1" x14ac:dyDescent="0.2">
      <c r="F454" s="75"/>
      <c r="G454" s="73"/>
      <c r="H454" s="74"/>
    </row>
    <row r="455" spans="6:8" ht="16.5" customHeight="1" x14ac:dyDescent="0.2">
      <c r="F455" s="75"/>
      <c r="G455" s="73"/>
      <c r="H455" s="74"/>
    </row>
    <row r="456" spans="6:8" ht="16.5" customHeight="1" x14ac:dyDescent="0.2">
      <c r="F456" s="75"/>
      <c r="G456" s="73"/>
      <c r="H456" s="74"/>
    </row>
    <row r="457" spans="6:8" ht="16.5" customHeight="1" x14ac:dyDescent="0.2">
      <c r="F457" s="75"/>
      <c r="G457" s="73"/>
      <c r="H457" s="74"/>
    </row>
    <row r="458" spans="6:8" ht="16.5" customHeight="1" x14ac:dyDescent="0.2">
      <c r="F458" s="75"/>
      <c r="G458" s="73"/>
      <c r="H458" s="74"/>
    </row>
    <row r="459" spans="6:8" ht="16.5" customHeight="1" x14ac:dyDescent="0.2">
      <c r="F459" s="75"/>
      <c r="G459" s="73"/>
      <c r="H459" s="74"/>
    </row>
    <row r="460" spans="6:8" ht="16.5" customHeight="1" x14ac:dyDescent="0.2">
      <c r="F460" s="75"/>
      <c r="G460" s="73"/>
      <c r="H460" s="74"/>
    </row>
    <row r="461" spans="6:8" ht="16.5" customHeight="1" x14ac:dyDescent="0.2">
      <c r="F461" s="75"/>
      <c r="G461" s="73"/>
      <c r="H461" s="74"/>
    </row>
    <row r="462" spans="6:8" ht="16.5" customHeight="1" x14ac:dyDescent="0.2">
      <c r="F462" s="75"/>
      <c r="G462" s="73"/>
      <c r="H462" s="74"/>
    </row>
    <row r="463" spans="6:8" ht="16.5" customHeight="1" x14ac:dyDescent="0.2">
      <c r="F463" s="75"/>
      <c r="G463" s="73"/>
      <c r="H463" s="74"/>
    </row>
    <row r="464" spans="6:8" ht="16.5" customHeight="1" x14ac:dyDescent="0.2">
      <c r="F464" s="75"/>
      <c r="G464" s="73"/>
      <c r="H464" s="74"/>
    </row>
    <row r="465" spans="6:8" ht="16.5" customHeight="1" x14ac:dyDescent="0.2">
      <c r="F465" s="75"/>
      <c r="G465" s="73"/>
      <c r="H465" s="74"/>
    </row>
    <row r="466" spans="6:8" ht="16.5" customHeight="1" x14ac:dyDescent="0.2">
      <c r="F466" s="75"/>
      <c r="G466" s="73"/>
      <c r="H466" s="74"/>
    </row>
    <row r="467" spans="6:8" ht="16.5" customHeight="1" x14ac:dyDescent="0.2">
      <c r="F467" s="75"/>
      <c r="G467" s="73"/>
      <c r="H467" s="74"/>
    </row>
    <row r="468" spans="6:8" ht="16.5" customHeight="1" x14ac:dyDescent="0.2">
      <c r="F468" s="75"/>
      <c r="G468" s="73"/>
      <c r="H468" s="74"/>
    </row>
    <row r="469" spans="6:8" ht="16.5" customHeight="1" x14ac:dyDescent="0.2">
      <c r="F469" s="75"/>
      <c r="G469" s="73"/>
      <c r="H469" s="74"/>
    </row>
    <row r="470" spans="6:8" ht="16.5" customHeight="1" x14ac:dyDescent="0.2">
      <c r="F470" s="75"/>
      <c r="G470" s="73"/>
      <c r="H470" s="74"/>
    </row>
    <row r="471" spans="6:8" ht="16.5" customHeight="1" x14ac:dyDescent="0.2">
      <c r="F471" s="75"/>
      <c r="G471" s="73"/>
      <c r="H471" s="74"/>
    </row>
    <row r="472" spans="6:8" ht="16.5" customHeight="1" x14ac:dyDescent="0.2">
      <c r="F472" s="75"/>
      <c r="G472" s="73"/>
      <c r="H472" s="74"/>
    </row>
    <row r="473" spans="6:8" ht="16.5" customHeight="1" x14ac:dyDescent="0.2">
      <c r="F473" s="75"/>
      <c r="G473" s="73"/>
      <c r="H473" s="74"/>
    </row>
    <row r="474" spans="6:8" ht="16.5" customHeight="1" x14ac:dyDescent="0.2">
      <c r="F474" s="75"/>
      <c r="G474" s="73"/>
      <c r="H474" s="74"/>
    </row>
    <row r="475" spans="6:8" ht="16.5" customHeight="1" x14ac:dyDescent="0.2">
      <c r="F475" s="75"/>
      <c r="G475" s="73"/>
      <c r="H475" s="74"/>
    </row>
    <row r="476" spans="6:8" ht="16.5" customHeight="1" x14ac:dyDescent="0.2">
      <c r="F476" s="75"/>
      <c r="G476" s="73"/>
      <c r="H476" s="74"/>
    </row>
    <row r="477" spans="6:8" ht="16.5" customHeight="1" x14ac:dyDescent="0.2">
      <c r="F477" s="75"/>
      <c r="G477" s="73"/>
      <c r="H477" s="74"/>
    </row>
    <row r="478" spans="6:8" ht="16.5" customHeight="1" x14ac:dyDescent="0.2">
      <c r="F478" s="75"/>
      <c r="G478" s="73"/>
      <c r="H478" s="74"/>
    </row>
    <row r="479" spans="6:8" ht="16.5" customHeight="1" x14ac:dyDescent="0.2">
      <c r="F479" s="75"/>
      <c r="G479" s="73"/>
      <c r="H479" s="74"/>
    </row>
    <row r="480" spans="6:8" ht="16.5" customHeight="1" x14ac:dyDescent="0.2">
      <c r="F480" s="75"/>
      <c r="G480" s="73"/>
      <c r="H480" s="74"/>
    </row>
    <row r="481" spans="6:8" ht="16.5" customHeight="1" x14ac:dyDescent="0.2">
      <c r="F481" s="75"/>
      <c r="G481" s="73"/>
      <c r="H481" s="74"/>
    </row>
    <row r="482" spans="6:8" ht="16.5" customHeight="1" x14ac:dyDescent="0.2">
      <c r="F482" s="75"/>
      <c r="G482" s="73"/>
      <c r="H482" s="74"/>
    </row>
    <row r="483" spans="6:8" ht="16.5" customHeight="1" x14ac:dyDescent="0.2">
      <c r="F483" s="75"/>
      <c r="G483" s="73"/>
      <c r="H483" s="74"/>
    </row>
    <row r="484" spans="6:8" ht="16.5" customHeight="1" x14ac:dyDescent="0.2">
      <c r="F484" s="75"/>
      <c r="G484" s="73"/>
      <c r="H484" s="74"/>
    </row>
    <row r="485" spans="6:8" ht="16.5" customHeight="1" x14ac:dyDescent="0.2">
      <c r="F485" s="75"/>
      <c r="G485" s="73"/>
      <c r="H485" s="74"/>
    </row>
    <row r="486" spans="6:8" ht="16.5" customHeight="1" x14ac:dyDescent="0.2">
      <c r="F486" s="75"/>
      <c r="G486" s="73"/>
      <c r="H486" s="74"/>
    </row>
    <row r="487" spans="6:8" ht="16.5" customHeight="1" x14ac:dyDescent="0.2">
      <c r="F487" s="75"/>
      <c r="G487" s="73"/>
      <c r="H487" s="74"/>
    </row>
    <row r="488" spans="6:8" ht="16.5" customHeight="1" x14ac:dyDescent="0.2">
      <c r="F488" s="75"/>
      <c r="G488" s="73"/>
      <c r="H488" s="74"/>
    </row>
    <row r="489" spans="6:8" ht="16.5" customHeight="1" x14ac:dyDescent="0.2">
      <c r="F489" s="75"/>
      <c r="G489" s="73"/>
      <c r="H489" s="74"/>
    </row>
    <row r="490" spans="6:8" ht="16.5" customHeight="1" x14ac:dyDescent="0.2">
      <c r="F490" s="75"/>
      <c r="G490" s="73"/>
      <c r="H490" s="74"/>
    </row>
    <row r="491" spans="6:8" ht="16.5" customHeight="1" x14ac:dyDescent="0.2">
      <c r="F491" s="75"/>
      <c r="G491" s="73"/>
      <c r="H491" s="74"/>
    </row>
    <row r="492" spans="6:8" ht="16.5" customHeight="1" x14ac:dyDescent="0.2">
      <c r="F492" s="75"/>
      <c r="G492" s="73"/>
      <c r="H492" s="74"/>
    </row>
    <row r="493" spans="6:8" ht="16.5" customHeight="1" x14ac:dyDescent="0.2">
      <c r="F493" s="75"/>
      <c r="G493" s="73"/>
      <c r="H493" s="74"/>
    </row>
    <row r="494" spans="6:8" ht="16.5" customHeight="1" x14ac:dyDescent="0.2">
      <c r="F494" s="75"/>
      <c r="G494" s="73"/>
      <c r="H494" s="74"/>
    </row>
    <row r="495" spans="6:8" ht="16.5" customHeight="1" x14ac:dyDescent="0.2">
      <c r="F495" s="75"/>
      <c r="G495" s="73"/>
      <c r="H495" s="74"/>
    </row>
    <row r="496" spans="6:8" ht="16.5" customHeight="1" x14ac:dyDescent="0.2">
      <c r="F496" s="75"/>
      <c r="G496" s="73"/>
      <c r="H496" s="74"/>
    </row>
    <row r="497" spans="6:8" ht="16.5" customHeight="1" x14ac:dyDescent="0.2">
      <c r="F497" s="75"/>
      <c r="G497" s="73"/>
      <c r="H497" s="74"/>
    </row>
    <row r="498" spans="6:8" ht="16.5" customHeight="1" x14ac:dyDescent="0.2">
      <c r="F498" s="75"/>
      <c r="G498" s="73"/>
      <c r="H498" s="74"/>
    </row>
    <row r="499" spans="6:8" ht="16.5" customHeight="1" x14ac:dyDescent="0.2">
      <c r="F499" s="75"/>
      <c r="G499" s="73"/>
      <c r="H499" s="74"/>
    </row>
    <row r="500" spans="6:8" ht="16.5" customHeight="1" x14ac:dyDescent="0.2">
      <c r="F500" s="75"/>
      <c r="G500" s="73"/>
      <c r="H500" s="74"/>
    </row>
    <row r="501" spans="6:8" ht="16.5" customHeight="1" x14ac:dyDescent="0.2">
      <c r="F501" s="75"/>
      <c r="G501" s="73"/>
      <c r="H501" s="74"/>
    </row>
    <row r="502" spans="6:8" ht="16.5" customHeight="1" x14ac:dyDescent="0.2">
      <c r="F502" s="75"/>
      <c r="G502" s="73"/>
      <c r="H502" s="74"/>
    </row>
    <row r="503" spans="6:8" ht="16.5" customHeight="1" x14ac:dyDescent="0.2">
      <c r="F503" s="75"/>
      <c r="G503" s="73"/>
      <c r="H503" s="74"/>
    </row>
    <row r="504" spans="6:8" ht="16.5" customHeight="1" x14ac:dyDescent="0.2">
      <c r="F504" s="75"/>
      <c r="G504" s="73"/>
      <c r="H504" s="74"/>
    </row>
    <row r="505" spans="6:8" ht="16.5" customHeight="1" x14ac:dyDescent="0.2">
      <c r="F505" s="75"/>
      <c r="G505" s="73"/>
      <c r="H505" s="74"/>
    </row>
    <row r="506" spans="6:8" ht="16.5" customHeight="1" x14ac:dyDescent="0.2">
      <c r="F506" s="75"/>
      <c r="G506" s="73"/>
      <c r="H506" s="74"/>
    </row>
    <row r="507" spans="6:8" ht="16.5" customHeight="1" x14ac:dyDescent="0.2">
      <c r="F507" s="75"/>
      <c r="G507" s="73"/>
      <c r="H507" s="74"/>
    </row>
    <row r="508" spans="6:8" ht="16.5" customHeight="1" x14ac:dyDescent="0.2">
      <c r="F508" s="75"/>
      <c r="G508" s="73"/>
      <c r="H508" s="74"/>
    </row>
    <row r="509" spans="6:8" ht="16.5" customHeight="1" x14ac:dyDescent="0.2">
      <c r="H509" s="74"/>
    </row>
  </sheetData>
  <autoFilter ref="B5:C431" xr:uid="{00000000-0009-0000-0000-000002000000}">
    <filterColumn colId="1">
      <filters>
        <filter val="CARGO DIFERIDO"/>
        <filter val="CREDITO DIFERIDO"/>
        <filter val="DEPREC. ACUM. EDIFICIO"/>
        <filter val="DEPREC. EDIFICIO"/>
        <filter val="DIFERENCIAS EN CAMBIO Y CALCULO"/>
        <filter val="EDIFICIO"/>
      </filters>
    </filterColumn>
  </autoFilter>
  <mergeCells count="2"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0"/>
  <sheetViews>
    <sheetView workbookViewId="0">
      <selection activeCell="H18" sqref="H18"/>
    </sheetView>
  </sheetViews>
  <sheetFormatPr baseColWidth="10" defaultRowHeight="12.75" x14ac:dyDescent="0.2"/>
  <cols>
    <col min="1" max="1" width="13" style="76" bestFit="1" customWidth="1"/>
    <col min="2" max="2" width="37.5" style="76" bestFit="1" customWidth="1"/>
    <col min="3" max="3" width="15.1640625" style="79" bestFit="1" customWidth="1"/>
    <col min="4" max="4" width="14.5" style="79" bestFit="1" customWidth="1"/>
    <col min="5" max="5" width="13.83203125" style="76" bestFit="1" customWidth="1"/>
    <col min="6" max="7" width="12" style="76"/>
    <col min="8" max="8" width="37.5" style="76" customWidth="1"/>
    <col min="9" max="9" width="19.83203125" style="79" customWidth="1"/>
    <col min="10" max="10" width="19" style="79" customWidth="1"/>
    <col min="11" max="16384" width="12" style="76"/>
  </cols>
  <sheetData>
    <row r="1" spans="1:11" ht="18.75" x14ac:dyDescent="0.3">
      <c r="A1" s="78" t="s">
        <v>128</v>
      </c>
      <c r="B1" s="76" t="s">
        <v>848</v>
      </c>
      <c r="C1" s="79" t="s">
        <v>849</v>
      </c>
      <c r="D1" s="79" t="s">
        <v>850</v>
      </c>
    </row>
    <row r="2" spans="1:11" ht="18.75" x14ac:dyDescent="0.3">
      <c r="A2" s="78" t="s">
        <v>851</v>
      </c>
      <c r="B2" s="76" t="s">
        <v>108</v>
      </c>
      <c r="C2" s="79">
        <v>440000</v>
      </c>
      <c r="D2" s="79">
        <v>0</v>
      </c>
      <c r="H2" s="80" t="s">
        <v>863</v>
      </c>
      <c r="I2" s="81" t="s">
        <v>866</v>
      </c>
      <c r="J2" s="81" t="s">
        <v>867</v>
      </c>
    </row>
    <row r="3" spans="1:11" ht="18.75" x14ac:dyDescent="0.3">
      <c r="A3" s="78" t="s">
        <v>851</v>
      </c>
      <c r="B3" s="76" t="s">
        <v>108</v>
      </c>
      <c r="C3" s="79">
        <v>440000</v>
      </c>
      <c r="D3" s="79">
        <v>0</v>
      </c>
      <c r="G3" s="76" t="s">
        <v>96</v>
      </c>
      <c r="H3" t="s">
        <v>97</v>
      </c>
      <c r="I3" s="81">
        <v>7080000</v>
      </c>
      <c r="J3" s="81">
        <v>0</v>
      </c>
      <c r="K3" s="82" t="s">
        <v>109</v>
      </c>
    </row>
    <row r="4" spans="1:11" ht="18.75" x14ac:dyDescent="0.3">
      <c r="A4" s="78" t="s">
        <v>851</v>
      </c>
      <c r="B4" s="76" t="s">
        <v>108</v>
      </c>
      <c r="C4" s="79">
        <v>440000</v>
      </c>
      <c r="D4" s="79">
        <v>0</v>
      </c>
      <c r="G4" s="76" t="s">
        <v>107</v>
      </c>
      <c r="H4" t="s">
        <v>99</v>
      </c>
      <c r="I4" s="81">
        <v>0</v>
      </c>
      <c r="J4" s="81">
        <v>120000</v>
      </c>
      <c r="K4" s="82" t="s">
        <v>109</v>
      </c>
    </row>
    <row r="5" spans="1:11" ht="18.75" x14ac:dyDescent="0.3">
      <c r="A5" s="78" t="s">
        <v>851</v>
      </c>
      <c r="B5" s="76" t="s">
        <v>108</v>
      </c>
      <c r="C5" s="79">
        <v>440000</v>
      </c>
      <c r="D5" s="79">
        <v>0</v>
      </c>
      <c r="G5" s="76" t="s">
        <v>107</v>
      </c>
      <c r="H5" t="s">
        <v>110</v>
      </c>
      <c r="I5" s="81">
        <v>0</v>
      </c>
      <c r="J5" s="81">
        <v>280000</v>
      </c>
      <c r="K5" s="82" t="s">
        <v>109</v>
      </c>
    </row>
    <row r="6" spans="1:11" ht="18.75" x14ac:dyDescent="0.3">
      <c r="A6" s="78" t="s">
        <v>851</v>
      </c>
      <c r="B6" s="76" t="s">
        <v>108</v>
      </c>
      <c r="C6" s="79">
        <v>440000</v>
      </c>
      <c r="D6" s="79">
        <v>0</v>
      </c>
      <c r="G6" s="76" t="s">
        <v>111</v>
      </c>
      <c r="H6" t="s">
        <v>100</v>
      </c>
      <c r="I6" s="81">
        <v>3360000</v>
      </c>
      <c r="J6" s="81">
        <v>0</v>
      </c>
      <c r="K6" s="82" t="s">
        <v>109</v>
      </c>
    </row>
    <row r="7" spans="1:11" ht="18.75" x14ac:dyDescent="0.3">
      <c r="A7" s="78" t="s">
        <v>851</v>
      </c>
      <c r="B7" s="76" t="s">
        <v>108</v>
      </c>
      <c r="C7" s="79">
        <v>440000</v>
      </c>
      <c r="D7" s="79">
        <v>0</v>
      </c>
      <c r="G7" s="76" t="s">
        <v>107</v>
      </c>
      <c r="H7" t="s">
        <v>101</v>
      </c>
      <c r="I7" s="81">
        <v>2593333.2400000012</v>
      </c>
      <c r="J7" s="81">
        <v>0</v>
      </c>
      <c r="K7" s="82" t="s">
        <v>109</v>
      </c>
    </row>
    <row r="8" spans="1:11" ht="18.75" x14ac:dyDescent="0.3">
      <c r="A8" s="78" t="s">
        <v>851</v>
      </c>
      <c r="B8" s="76" t="s">
        <v>108</v>
      </c>
      <c r="C8" s="79">
        <v>440000</v>
      </c>
      <c r="D8" s="79">
        <v>0</v>
      </c>
      <c r="G8" s="76" t="s">
        <v>102</v>
      </c>
      <c r="H8" t="s">
        <v>103</v>
      </c>
      <c r="I8" s="81">
        <v>2160000</v>
      </c>
      <c r="J8" s="81">
        <v>0</v>
      </c>
      <c r="K8" s="82" t="s">
        <v>109</v>
      </c>
    </row>
    <row r="9" spans="1:11" ht="18.75" x14ac:dyDescent="0.3">
      <c r="A9" s="78" t="s">
        <v>851</v>
      </c>
      <c r="B9" s="76" t="s">
        <v>108</v>
      </c>
      <c r="C9" s="79">
        <v>440000</v>
      </c>
      <c r="D9" s="79">
        <v>0</v>
      </c>
      <c r="G9" s="76">
        <v>2151003</v>
      </c>
      <c r="H9" t="s">
        <v>104</v>
      </c>
      <c r="I9" s="81">
        <v>0</v>
      </c>
      <c r="J9" s="81">
        <v>126000</v>
      </c>
      <c r="K9" s="82" t="s">
        <v>109</v>
      </c>
    </row>
    <row r="10" spans="1:11" ht="18.75" x14ac:dyDescent="0.3">
      <c r="A10" s="78" t="s">
        <v>851</v>
      </c>
      <c r="B10" s="76" t="s">
        <v>108</v>
      </c>
      <c r="C10" s="79">
        <v>440000</v>
      </c>
      <c r="D10" s="79">
        <v>0</v>
      </c>
      <c r="G10" s="76" t="s">
        <v>107</v>
      </c>
      <c r="H10" t="s">
        <v>862</v>
      </c>
      <c r="I10" s="81">
        <v>546666.65999999992</v>
      </c>
      <c r="J10" s="81">
        <v>0</v>
      </c>
      <c r="K10" s="82" t="s">
        <v>109</v>
      </c>
    </row>
    <row r="11" spans="1:11" ht="18.75" x14ac:dyDescent="0.3">
      <c r="A11" s="78" t="s">
        <v>851</v>
      </c>
      <c r="B11" s="76" t="s">
        <v>108</v>
      </c>
      <c r="C11" s="79">
        <v>440000</v>
      </c>
      <c r="D11" s="79">
        <v>0</v>
      </c>
      <c r="G11" s="76" t="s">
        <v>380</v>
      </c>
      <c r="H11" t="s">
        <v>105</v>
      </c>
      <c r="I11" s="81">
        <v>0</v>
      </c>
      <c r="J11" s="81">
        <v>58153.830000000031</v>
      </c>
      <c r="K11" s="82" t="s">
        <v>109</v>
      </c>
    </row>
    <row r="12" spans="1:11" ht="18.75" x14ac:dyDescent="0.3">
      <c r="A12" s="78" t="s">
        <v>851</v>
      </c>
      <c r="B12" s="76" t="s">
        <v>108</v>
      </c>
      <c r="C12" s="79">
        <v>440000</v>
      </c>
      <c r="D12" s="79">
        <v>0</v>
      </c>
      <c r="G12" s="76">
        <v>2151001</v>
      </c>
      <c r="H12" t="s">
        <v>106</v>
      </c>
      <c r="I12" s="81">
        <v>0</v>
      </c>
      <c r="J12" s="81">
        <v>465230.8499999998</v>
      </c>
      <c r="K12" s="82" t="s">
        <v>109</v>
      </c>
    </row>
    <row r="13" spans="1:11" ht="18.75" x14ac:dyDescent="0.3">
      <c r="A13" s="78" t="s">
        <v>851</v>
      </c>
      <c r="B13" s="76" t="s">
        <v>108</v>
      </c>
      <c r="C13" s="79">
        <v>440000</v>
      </c>
      <c r="D13" s="79">
        <v>0</v>
      </c>
      <c r="G13" s="76" t="s">
        <v>107</v>
      </c>
      <c r="H13" t="s">
        <v>108</v>
      </c>
      <c r="I13" s="81">
        <v>9240000</v>
      </c>
      <c r="J13" s="81">
        <v>0</v>
      </c>
      <c r="K13" s="82" t="s">
        <v>109</v>
      </c>
    </row>
    <row r="14" spans="1:11" ht="18.75" x14ac:dyDescent="0.3">
      <c r="A14" s="78" t="s">
        <v>851</v>
      </c>
      <c r="B14" s="76" t="s">
        <v>108</v>
      </c>
      <c r="C14" s="79">
        <v>440000</v>
      </c>
      <c r="D14" s="79">
        <v>0</v>
      </c>
      <c r="H14" t="s">
        <v>864</v>
      </c>
      <c r="I14" s="81"/>
      <c r="J14" s="81"/>
      <c r="K14" s="82" t="s">
        <v>109</v>
      </c>
    </row>
    <row r="15" spans="1:11" ht="18.75" x14ac:dyDescent="0.3">
      <c r="A15" s="78" t="s">
        <v>851</v>
      </c>
      <c r="B15" s="76" t="s">
        <v>108</v>
      </c>
      <c r="C15" s="79">
        <v>440000</v>
      </c>
      <c r="D15" s="79">
        <v>0</v>
      </c>
      <c r="H15" t="s">
        <v>865</v>
      </c>
      <c r="I15" s="81">
        <v>24979999.900000002</v>
      </c>
      <c r="J15" s="81">
        <v>1049384.68</v>
      </c>
    </row>
    <row r="16" spans="1:11" ht="18.75" x14ac:dyDescent="0.3">
      <c r="A16" s="78" t="s">
        <v>851</v>
      </c>
      <c r="B16" s="76" t="s">
        <v>108</v>
      </c>
      <c r="C16" s="79">
        <v>440000</v>
      </c>
      <c r="D16" s="79">
        <v>0</v>
      </c>
      <c r="H16"/>
      <c r="I16" s="81"/>
      <c r="J16" s="81"/>
    </row>
    <row r="17" spans="1:10" ht="18.75" x14ac:dyDescent="0.3">
      <c r="A17" s="78" t="s">
        <v>851</v>
      </c>
      <c r="B17" s="76" t="s">
        <v>108</v>
      </c>
      <c r="C17" s="79">
        <v>440000</v>
      </c>
      <c r="D17" s="79">
        <v>0</v>
      </c>
      <c r="H17"/>
      <c r="I17" s="81"/>
      <c r="J17" s="81"/>
    </row>
    <row r="18" spans="1:10" ht="18.75" x14ac:dyDescent="0.3">
      <c r="A18" s="78" t="s">
        <v>851</v>
      </c>
      <c r="B18" s="76" t="s">
        <v>108</v>
      </c>
      <c r="C18" s="79">
        <v>440000</v>
      </c>
      <c r="D18" s="79">
        <v>0</v>
      </c>
      <c r="H18"/>
      <c r="I18" s="81"/>
      <c r="J18" s="81"/>
    </row>
    <row r="19" spans="1:10" ht="18.75" x14ac:dyDescent="0.3">
      <c r="A19" s="78" t="s">
        <v>851</v>
      </c>
      <c r="B19" s="76" t="s">
        <v>108</v>
      </c>
      <c r="C19" s="79">
        <v>440000</v>
      </c>
      <c r="D19" s="79">
        <v>0</v>
      </c>
      <c r="H19"/>
      <c r="I19" s="81"/>
      <c r="J19" s="81">
        <f>+GETPIVOTDATA("Suma de Asignación",$H$2)-GETPIVOTDATA("Suma de Deducción",$H$2)</f>
        <v>23930615.220000003</v>
      </c>
    </row>
    <row r="20" spans="1:10" ht="18.75" x14ac:dyDescent="0.3">
      <c r="A20" s="78" t="s">
        <v>851</v>
      </c>
      <c r="B20" s="76" t="s">
        <v>108</v>
      </c>
      <c r="C20" s="79">
        <v>440000</v>
      </c>
      <c r="D20" s="79">
        <v>0</v>
      </c>
      <c r="H20"/>
      <c r="I20" s="81"/>
    </row>
    <row r="21" spans="1:10" ht="18.75" x14ac:dyDescent="0.3">
      <c r="A21" s="78" t="s">
        <v>851</v>
      </c>
      <c r="B21" s="76" t="s">
        <v>108</v>
      </c>
      <c r="C21" s="79">
        <v>440000</v>
      </c>
      <c r="D21" s="79">
        <v>0</v>
      </c>
      <c r="H21"/>
      <c r="I21" s="81"/>
    </row>
    <row r="22" spans="1:10" ht="18.75" x14ac:dyDescent="0.3">
      <c r="A22" s="78" t="s">
        <v>851</v>
      </c>
      <c r="B22" s="76" t="s">
        <v>108</v>
      </c>
      <c r="C22" s="79">
        <v>440000</v>
      </c>
      <c r="D22" s="79">
        <v>0</v>
      </c>
      <c r="H22"/>
      <c r="I22" s="81"/>
    </row>
    <row r="23" spans="1:10" ht="18.75" x14ac:dyDescent="0.3">
      <c r="A23" s="78" t="s">
        <v>852</v>
      </c>
      <c r="B23" s="76" t="s">
        <v>101</v>
      </c>
      <c r="C23" s="79">
        <v>153333.32999999999</v>
      </c>
      <c r="D23" s="79">
        <v>0</v>
      </c>
      <c r="H23"/>
      <c r="I23" s="81"/>
    </row>
    <row r="24" spans="1:10" ht="18.75" x14ac:dyDescent="0.3">
      <c r="A24" s="78" t="s">
        <v>852</v>
      </c>
      <c r="B24" s="76" t="s">
        <v>101</v>
      </c>
      <c r="C24" s="79">
        <v>159999.99</v>
      </c>
      <c r="D24" s="79">
        <v>0</v>
      </c>
      <c r="H24"/>
      <c r="I24" s="81"/>
    </row>
    <row r="25" spans="1:10" ht="18.75" x14ac:dyDescent="0.3">
      <c r="A25" s="78" t="s">
        <v>852</v>
      </c>
      <c r="B25" s="76" t="s">
        <v>101</v>
      </c>
      <c r="C25" s="79">
        <v>153333.32999999999</v>
      </c>
      <c r="D25" s="79">
        <v>0</v>
      </c>
      <c r="H25"/>
      <c r="I25" s="81"/>
    </row>
    <row r="26" spans="1:10" ht="18.75" x14ac:dyDescent="0.3">
      <c r="A26" s="78" t="s">
        <v>852</v>
      </c>
      <c r="B26" s="76" t="s">
        <v>101</v>
      </c>
      <c r="C26" s="79">
        <v>166666.66</v>
      </c>
      <c r="D26" s="79">
        <v>0</v>
      </c>
      <c r="H26"/>
      <c r="I26" s="81"/>
    </row>
    <row r="27" spans="1:10" ht="18.75" x14ac:dyDescent="0.3">
      <c r="A27" s="78" t="s">
        <v>852</v>
      </c>
      <c r="B27" s="76" t="s">
        <v>101</v>
      </c>
      <c r="C27" s="79">
        <v>146666.66</v>
      </c>
      <c r="D27" s="79">
        <v>0</v>
      </c>
      <c r="H27"/>
      <c r="I27" s="81"/>
    </row>
    <row r="28" spans="1:10" ht="18.75" x14ac:dyDescent="0.3">
      <c r="A28" s="78" t="s">
        <v>852</v>
      </c>
      <c r="B28" s="76" t="s">
        <v>101</v>
      </c>
      <c r="C28" s="79">
        <v>146666.66</v>
      </c>
      <c r="D28" s="79">
        <v>0</v>
      </c>
      <c r="H28"/>
      <c r="I28" s="81"/>
    </row>
    <row r="29" spans="1:10" ht="18.75" x14ac:dyDescent="0.3">
      <c r="A29" s="78" t="s">
        <v>852</v>
      </c>
      <c r="B29" s="76" t="s">
        <v>101</v>
      </c>
      <c r="C29" s="79">
        <v>279999.99</v>
      </c>
      <c r="D29" s="79">
        <v>0</v>
      </c>
      <c r="H29"/>
    </row>
    <row r="30" spans="1:10" ht="18.75" x14ac:dyDescent="0.3">
      <c r="A30" s="78" t="s">
        <v>852</v>
      </c>
      <c r="B30" s="76" t="s">
        <v>101</v>
      </c>
      <c r="C30" s="79">
        <v>153333.32999999999</v>
      </c>
      <c r="D30" s="79">
        <v>0</v>
      </c>
      <c r="H30"/>
    </row>
    <row r="31" spans="1:10" ht="18.75" x14ac:dyDescent="0.3">
      <c r="A31" s="78" t="s">
        <v>852</v>
      </c>
      <c r="B31" s="76" t="s">
        <v>101</v>
      </c>
      <c r="C31" s="79">
        <v>153333.32999999999</v>
      </c>
      <c r="D31" s="79">
        <v>0</v>
      </c>
      <c r="H31"/>
    </row>
    <row r="32" spans="1:10" ht="18.75" x14ac:dyDescent="0.3">
      <c r="A32" s="78" t="s">
        <v>852</v>
      </c>
      <c r="B32" s="76" t="s">
        <v>101</v>
      </c>
      <c r="C32" s="79">
        <v>153333.32999999999</v>
      </c>
      <c r="D32" s="79">
        <v>0</v>
      </c>
      <c r="H32"/>
    </row>
    <row r="33" spans="1:8" ht="18.75" x14ac:dyDescent="0.3">
      <c r="A33" s="78" t="s">
        <v>852</v>
      </c>
      <c r="B33" s="76" t="s">
        <v>101</v>
      </c>
      <c r="C33" s="79">
        <v>153333.32999999999</v>
      </c>
      <c r="D33" s="79">
        <v>0</v>
      </c>
      <c r="H33"/>
    </row>
    <row r="34" spans="1:8" ht="18.75" x14ac:dyDescent="0.3">
      <c r="A34" s="78" t="s">
        <v>852</v>
      </c>
      <c r="B34" s="76" t="s">
        <v>101</v>
      </c>
      <c r="C34" s="79">
        <v>153333.32999999999</v>
      </c>
      <c r="D34" s="79">
        <v>0</v>
      </c>
      <c r="H34"/>
    </row>
    <row r="35" spans="1:8" ht="18.75" x14ac:dyDescent="0.3">
      <c r="A35" s="78" t="s">
        <v>852</v>
      </c>
      <c r="B35" s="76" t="s">
        <v>101</v>
      </c>
      <c r="C35" s="79">
        <v>146666.66</v>
      </c>
      <c r="D35" s="79">
        <v>0</v>
      </c>
      <c r="H35"/>
    </row>
    <row r="36" spans="1:8" ht="18.75" x14ac:dyDescent="0.3">
      <c r="A36" s="78" t="s">
        <v>852</v>
      </c>
      <c r="B36" s="76" t="s">
        <v>101</v>
      </c>
      <c r="C36" s="79">
        <v>146666.66</v>
      </c>
      <c r="D36" s="79">
        <v>0</v>
      </c>
      <c r="H36"/>
    </row>
    <row r="37" spans="1:8" ht="18.75" x14ac:dyDescent="0.3">
      <c r="A37" s="78" t="s">
        <v>852</v>
      </c>
      <c r="B37" s="76" t="s">
        <v>101</v>
      </c>
      <c r="C37" s="79">
        <v>166666.66</v>
      </c>
      <c r="D37" s="79">
        <v>0</v>
      </c>
      <c r="H37"/>
    </row>
    <row r="38" spans="1:8" ht="18.75" x14ac:dyDescent="0.3">
      <c r="A38" s="78" t="s">
        <v>852</v>
      </c>
      <c r="B38" s="76" t="s">
        <v>101</v>
      </c>
      <c r="C38" s="79">
        <v>159999.99</v>
      </c>
      <c r="D38" s="79">
        <v>0</v>
      </c>
      <c r="H38"/>
    </row>
    <row r="39" spans="1:8" ht="18.75" x14ac:dyDescent="0.3">
      <c r="A39" s="78" t="s">
        <v>855</v>
      </c>
      <c r="B39" s="76" t="s">
        <v>105</v>
      </c>
      <c r="C39" s="79">
        <v>0</v>
      </c>
      <c r="D39" s="79">
        <v>2769.23</v>
      </c>
      <c r="H39"/>
    </row>
    <row r="40" spans="1:8" ht="18.75" x14ac:dyDescent="0.3">
      <c r="A40" s="78" t="s">
        <v>855</v>
      </c>
      <c r="B40" s="76" t="s">
        <v>105</v>
      </c>
      <c r="C40" s="79">
        <v>0</v>
      </c>
      <c r="D40" s="79">
        <v>2769.23</v>
      </c>
      <c r="H40"/>
    </row>
    <row r="41" spans="1:8" ht="18.75" x14ac:dyDescent="0.3">
      <c r="A41" s="78" t="s">
        <v>855</v>
      </c>
      <c r="B41" s="76" t="s">
        <v>105</v>
      </c>
      <c r="C41" s="79">
        <v>0</v>
      </c>
      <c r="D41" s="79">
        <v>2769.23</v>
      </c>
      <c r="H41"/>
    </row>
    <row r="42" spans="1:8" ht="18.75" x14ac:dyDescent="0.3">
      <c r="A42" s="78" t="s">
        <v>855</v>
      </c>
      <c r="B42" s="76" t="s">
        <v>105</v>
      </c>
      <c r="C42" s="79">
        <v>0</v>
      </c>
      <c r="D42" s="79">
        <v>2769.23</v>
      </c>
      <c r="H42"/>
    </row>
    <row r="43" spans="1:8" ht="18.75" x14ac:dyDescent="0.3">
      <c r="A43" s="78" t="s">
        <v>855</v>
      </c>
      <c r="B43" s="76" t="s">
        <v>105</v>
      </c>
      <c r="C43" s="79">
        <v>0</v>
      </c>
      <c r="D43" s="79">
        <v>2769.23</v>
      </c>
      <c r="H43"/>
    </row>
    <row r="44" spans="1:8" ht="18.75" x14ac:dyDescent="0.3">
      <c r="A44" s="78" t="s">
        <v>855</v>
      </c>
      <c r="B44" s="76" t="s">
        <v>105</v>
      </c>
      <c r="C44" s="79">
        <v>0</v>
      </c>
      <c r="D44" s="79">
        <v>2769.23</v>
      </c>
      <c r="H44"/>
    </row>
    <row r="45" spans="1:8" ht="18.75" x14ac:dyDescent="0.3">
      <c r="A45" s="78" t="s">
        <v>855</v>
      </c>
      <c r="B45" s="76" t="s">
        <v>105</v>
      </c>
      <c r="C45" s="79">
        <v>0</v>
      </c>
      <c r="D45" s="79">
        <v>2769.23</v>
      </c>
      <c r="H45"/>
    </row>
    <row r="46" spans="1:8" ht="18.75" x14ac:dyDescent="0.3">
      <c r="A46" s="78" t="s">
        <v>855</v>
      </c>
      <c r="B46" s="76" t="s">
        <v>105</v>
      </c>
      <c r="C46" s="79">
        <v>0</v>
      </c>
      <c r="D46" s="79">
        <v>2769.23</v>
      </c>
      <c r="H46"/>
    </row>
    <row r="47" spans="1:8" ht="18.75" x14ac:dyDescent="0.3">
      <c r="A47" s="78" t="s">
        <v>855</v>
      </c>
      <c r="B47" s="76" t="s">
        <v>105</v>
      </c>
      <c r="C47" s="79">
        <v>0</v>
      </c>
      <c r="D47" s="79">
        <v>2769.23</v>
      </c>
      <c r="H47"/>
    </row>
    <row r="48" spans="1:8" ht="18.75" x14ac:dyDescent="0.3">
      <c r="A48" s="78" t="s">
        <v>855</v>
      </c>
      <c r="B48" s="76" t="s">
        <v>105</v>
      </c>
      <c r="C48" s="79">
        <v>0</v>
      </c>
      <c r="D48" s="79">
        <v>2769.23</v>
      </c>
      <c r="H48"/>
    </row>
    <row r="49" spans="1:8" ht="18.75" x14ac:dyDescent="0.3">
      <c r="A49" s="78" t="s">
        <v>855</v>
      </c>
      <c r="B49" s="76" t="s">
        <v>105</v>
      </c>
      <c r="C49" s="79">
        <v>0</v>
      </c>
      <c r="D49" s="79">
        <v>2769.23</v>
      </c>
      <c r="H49"/>
    </row>
    <row r="50" spans="1:8" ht="18.75" x14ac:dyDescent="0.3">
      <c r="A50" s="78" t="s">
        <v>855</v>
      </c>
      <c r="B50" s="76" t="s">
        <v>105</v>
      </c>
      <c r="C50" s="79">
        <v>0</v>
      </c>
      <c r="D50" s="79">
        <v>2769.23</v>
      </c>
      <c r="H50"/>
    </row>
    <row r="51" spans="1:8" ht="18.75" x14ac:dyDescent="0.3">
      <c r="A51" s="78" t="s">
        <v>855</v>
      </c>
      <c r="B51" s="76" t="s">
        <v>105</v>
      </c>
      <c r="C51" s="79">
        <v>0</v>
      </c>
      <c r="D51" s="79">
        <v>2769.23</v>
      </c>
      <c r="H51"/>
    </row>
    <row r="52" spans="1:8" ht="18.75" x14ac:dyDescent="0.3">
      <c r="A52" s="78" t="s">
        <v>855</v>
      </c>
      <c r="B52" s="76" t="s">
        <v>105</v>
      </c>
      <c r="C52" s="79">
        <v>0</v>
      </c>
      <c r="D52" s="79">
        <v>2769.23</v>
      </c>
      <c r="H52"/>
    </row>
    <row r="53" spans="1:8" ht="18.75" x14ac:dyDescent="0.3">
      <c r="A53" s="78" t="s">
        <v>855</v>
      </c>
      <c r="B53" s="76" t="s">
        <v>105</v>
      </c>
      <c r="C53" s="79">
        <v>0</v>
      </c>
      <c r="D53" s="79">
        <v>2769.23</v>
      </c>
      <c r="H53"/>
    </row>
    <row r="54" spans="1:8" ht="18.75" x14ac:dyDescent="0.3">
      <c r="A54" s="78" t="s">
        <v>855</v>
      </c>
      <c r="B54" s="76" t="s">
        <v>105</v>
      </c>
      <c r="C54" s="79">
        <v>0</v>
      </c>
      <c r="D54" s="79">
        <v>2769.23</v>
      </c>
      <c r="H54"/>
    </row>
    <row r="55" spans="1:8" ht="18.75" x14ac:dyDescent="0.3">
      <c r="A55" s="78" t="s">
        <v>855</v>
      </c>
      <c r="B55" s="76" t="s">
        <v>105</v>
      </c>
      <c r="C55" s="79">
        <v>0</v>
      </c>
      <c r="D55" s="79">
        <v>2769.23</v>
      </c>
      <c r="H55"/>
    </row>
    <row r="56" spans="1:8" ht="18.75" x14ac:dyDescent="0.3">
      <c r="A56" s="78" t="s">
        <v>855</v>
      </c>
      <c r="B56" s="76" t="s">
        <v>105</v>
      </c>
      <c r="C56" s="79">
        <v>0</v>
      </c>
      <c r="D56" s="79">
        <v>2769.23</v>
      </c>
      <c r="H56"/>
    </row>
    <row r="57" spans="1:8" ht="18.75" x14ac:dyDescent="0.3">
      <c r="A57" s="78" t="s">
        <v>855</v>
      </c>
      <c r="B57" s="76" t="s">
        <v>105</v>
      </c>
      <c r="C57" s="79">
        <v>0</v>
      </c>
      <c r="D57" s="79">
        <v>2769.23</v>
      </c>
      <c r="H57"/>
    </row>
    <row r="58" spans="1:8" ht="18.75" x14ac:dyDescent="0.3">
      <c r="A58" s="78" t="s">
        <v>855</v>
      </c>
      <c r="B58" s="76" t="s">
        <v>105</v>
      </c>
      <c r="C58" s="79">
        <v>0</v>
      </c>
      <c r="D58" s="79">
        <v>2769.23</v>
      </c>
      <c r="H58"/>
    </row>
    <row r="59" spans="1:8" ht="18.75" x14ac:dyDescent="0.3">
      <c r="A59" s="78" t="s">
        <v>855</v>
      </c>
      <c r="B59" s="76" t="s">
        <v>105</v>
      </c>
      <c r="C59" s="79">
        <v>0</v>
      </c>
      <c r="D59" s="79">
        <v>2769.23</v>
      </c>
      <c r="H59"/>
    </row>
    <row r="60" spans="1:8" ht="18.75" x14ac:dyDescent="0.3">
      <c r="A60" s="78" t="s">
        <v>856</v>
      </c>
      <c r="B60" s="76" t="s">
        <v>104</v>
      </c>
      <c r="C60" s="79">
        <v>0</v>
      </c>
      <c r="D60" s="79">
        <v>6000</v>
      </c>
      <c r="H60"/>
    </row>
    <row r="61" spans="1:8" ht="18.75" x14ac:dyDescent="0.3">
      <c r="A61" s="78" t="s">
        <v>856</v>
      </c>
      <c r="B61" s="76" t="s">
        <v>104</v>
      </c>
      <c r="C61" s="79">
        <v>0</v>
      </c>
      <c r="D61" s="79">
        <v>6000</v>
      </c>
      <c r="H61"/>
    </row>
    <row r="62" spans="1:8" ht="18.75" x14ac:dyDescent="0.3">
      <c r="A62" s="78" t="s">
        <v>856</v>
      </c>
      <c r="B62" s="76" t="s">
        <v>104</v>
      </c>
      <c r="C62" s="79">
        <v>0</v>
      </c>
      <c r="D62" s="79">
        <v>6000</v>
      </c>
      <c r="H62"/>
    </row>
    <row r="63" spans="1:8" ht="18.75" x14ac:dyDescent="0.3">
      <c r="A63" s="78" t="s">
        <v>856</v>
      </c>
      <c r="B63" s="76" t="s">
        <v>104</v>
      </c>
      <c r="C63" s="79">
        <v>0</v>
      </c>
      <c r="D63" s="79">
        <v>6000</v>
      </c>
      <c r="H63"/>
    </row>
    <row r="64" spans="1:8" ht="18.75" x14ac:dyDescent="0.3">
      <c r="A64" s="78" t="s">
        <v>856</v>
      </c>
      <c r="B64" s="76" t="s">
        <v>104</v>
      </c>
      <c r="C64" s="79">
        <v>0</v>
      </c>
      <c r="D64" s="79">
        <v>6000</v>
      </c>
      <c r="H64"/>
    </row>
    <row r="65" spans="1:8" ht="18.75" x14ac:dyDescent="0.3">
      <c r="A65" s="78" t="s">
        <v>856</v>
      </c>
      <c r="B65" s="76" t="s">
        <v>104</v>
      </c>
      <c r="C65" s="79">
        <v>0</v>
      </c>
      <c r="D65" s="79">
        <v>6000</v>
      </c>
      <c r="H65"/>
    </row>
    <row r="66" spans="1:8" ht="18.75" x14ac:dyDescent="0.3">
      <c r="A66" s="78" t="s">
        <v>856</v>
      </c>
      <c r="B66" s="76" t="s">
        <v>104</v>
      </c>
      <c r="C66" s="79">
        <v>0</v>
      </c>
      <c r="D66" s="79">
        <v>6000</v>
      </c>
      <c r="H66"/>
    </row>
    <row r="67" spans="1:8" ht="18.75" x14ac:dyDescent="0.3">
      <c r="A67" s="78" t="s">
        <v>856</v>
      </c>
      <c r="B67" s="76" t="s">
        <v>104</v>
      </c>
      <c r="C67" s="79">
        <v>0</v>
      </c>
      <c r="D67" s="79">
        <v>6000</v>
      </c>
      <c r="H67"/>
    </row>
    <row r="68" spans="1:8" ht="18.75" x14ac:dyDescent="0.3">
      <c r="A68" s="78" t="s">
        <v>856</v>
      </c>
      <c r="B68" s="76" t="s">
        <v>104</v>
      </c>
      <c r="C68" s="79">
        <v>0</v>
      </c>
      <c r="D68" s="79">
        <v>6000</v>
      </c>
      <c r="H68"/>
    </row>
    <row r="69" spans="1:8" ht="18.75" x14ac:dyDescent="0.3">
      <c r="A69" s="78" t="s">
        <v>856</v>
      </c>
      <c r="B69" s="76" t="s">
        <v>104</v>
      </c>
      <c r="C69" s="79">
        <v>0</v>
      </c>
      <c r="D69" s="79">
        <v>6000</v>
      </c>
    </row>
    <row r="70" spans="1:8" ht="18.75" x14ac:dyDescent="0.3">
      <c r="A70" s="78" t="s">
        <v>856</v>
      </c>
      <c r="B70" s="76" t="s">
        <v>104</v>
      </c>
      <c r="C70" s="79">
        <v>0</v>
      </c>
      <c r="D70" s="79">
        <v>6000</v>
      </c>
    </row>
    <row r="71" spans="1:8" ht="18.75" x14ac:dyDescent="0.3">
      <c r="A71" s="78" t="s">
        <v>856</v>
      </c>
      <c r="B71" s="76" t="s">
        <v>104</v>
      </c>
      <c r="C71" s="79">
        <v>0</v>
      </c>
      <c r="D71" s="79">
        <v>6000</v>
      </c>
    </row>
    <row r="72" spans="1:8" ht="18.75" x14ac:dyDescent="0.3">
      <c r="A72" s="78" t="s">
        <v>856</v>
      </c>
      <c r="B72" s="76" t="s">
        <v>104</v>
      </c>
      <c r="C72" s="79">
        <v>0</v>
      </c>
      <c r="D72" s="79">
        <v>6000</v>
      </c>
    </row>
    <row r="73" spans="1:8" ht="18.75" x14ac:dyDescent="0.3">
      <c r="A73" s="78" t="s">
        <v>856</v>
      </c>
      <c r="B73" s="76" t="s">
        <v>104</v>
      </c>
      <c r="C73" s="79">
        <v>0</v>
      </c>
      <c r="D73" s="79">
        <v>6000</v>
      </c>
    </row>
    <row r="74" spans="1:8" ht="18.75" x14ac:dyDescent="0.3">
      <c r="A74" s="78" t="s">
        <v>856</v>
      </c>
      <c r="B74" s="76" t="s">
        <v>104</v>
      </c>
      <c r="C74" s="79">
        <v>0</v>
      </c>
      <c r="D74" s="79">
        <v>6000</v>
      </c>
    </row>
    <row r="75" spans="1:8" ht="18.75" x14ac:dyDescent="0.3">
      <c r="A75" s="78" t="s">
        <v>856</v>
      </c>
      <c r="B75" s="76" t="s">
        <v>104</v>
      </c>
      <c r="C75" s="79">
        <v>0</v>
      </c>
      <c r="D75" s="79">
        <v>6000</v>
      </c>
    </row>
    <row r="76" spans="1:8" ht="18.75" x14ac:dyDescent="0.3">
      <c r="A76" s="78" t="s">
        <v>856</v>
      </c>
      <c r="B76" s="76" t="s">
        <v>104</v>
      </c>
      <c r="C76" s="79">
        <v>0</v>
      </c>
      <c r="D76" s="79">
        <v>6000</v>
      </c>
    </row>
    <row r="77" spans="1:8" ht="18.75" x14ac:dyDescent="0.3">
      <c r="A77" s="78" t="s">
        <v>856</v>
      </c>
      <c r="B77" s="76" t="s">
        <v>104</v>
      </c>
      <c r="C77" s="79">
        <v>0</v>
      </c>
      <c r="D77" s="79">
        <v>6000</v>
      </c>
    </row>
    <row r="78" spans="1:8" ht="18.75" x14ac:dyDescent="0.3">
      <c r="A78" s="78" t="s">
        <v>856</v>
      </c>
      <c r="B78" s="76" t="s">
        <v>104</v>
      </c>
      <c r="C78" s="79">
        <v>0</v>
      </c>
      <c r="D78" s="79">
        <v>6000</v>
      </c>
    </row>
    <row r="79" spans="1:8" ht="18.75" x14ac:dyDescent="0.3">
      <c r="A79" s="78" t="s">
        <v>856</v>
      </c>
      <c r="B79" s="76" t="s">
        <v>104</v>
      </c>
      <c r="C79" s="79">
        <v>0</v>
      </c>
      <c r="D79" s="79">
        <v>6000</v>
      </c>
    </row>
    <row r="80" spans="1:8" ht="18.75" x14ac:dyDescent="0.3">
      <c r="A80" s="78" t="s">
        <v>856</v>
      </c>
      <c r="B80" s="76" t="s">
        <v>104</v>
      </c>
      <c r="C80" s="79">
        <v>0</v>
      </c>
      <c r="D80" s="79">
        <v>6000</v>
      </c>
    </row>
    <row r="81" spans="1:4" ht="18.75" x14ac:dyDescent="0.3">
      <c r="A81" s="78" t="s">
        <v>857</v>
      </c>
      <c r="B81" s="76" t="s">
        <v>106</v>
      </c>
      <c r="C81" s="79">
        <v>0</v>
      </c>
      <c r="D81" s="79">
        <v>22153.85</v>
      </c>
    </row>
    <row r="82" spans="1:4" ht="18.75" x14ac:dyDescent="0.3">
      <c r="A82" s="78" t="s">
        <v>857</v>
      </c>
      <c r="B82" s="76" t="s">
        <v>106</v>
      </c>
      <c r="C82" s="79">
        <v>0</v>
      </c>
      <c r="D82" s="79">
        <v>22153.85</v>
      </c>
    </row>
    <row r="83" spans="1:4" ht="18.75" x14ac:dyDescent="0.3">
      <c r="A83" s="78" t="s">
        <v>857</v>
      </c>
      <c r="B83" s="76" t="s">
        <v>106</v>
      </c>
      <c r="C83" s="79">
        <v>0</v>
      </c>
      <c r="D83" s="79">
        <v>22153.85</v>
      </c>
    </row>
    <row r="84" spans="1:4" ht="18.75" x14ac:dyDescent="0.3">
      <c r="A84" s="78" t="s">
        <v>857</v>
      </c>
      <c r="B84" s="76" t="s">
        <v>106</v>
      </c>
      <c r="C84" s="79">
        <v>0</v>
      </c>
      <c r="D84" s="79">
        <v>22153.85</v>
      </c>
    </row>
    <row r="85" spans="1:4" ht="18.75" x14ac:dyDescent="0.3">
      <c r="A85" s="78" t="s">
        <v>857</v>
      </c>
      <c r="B85" s="76" t="s">
        <v>106</v>
      </c>
      <c r="C85" s="79">
        <v>0</v>
      </c>
      <c r="D85" s="79">
        <v>22153.85</v>
      </c>
    </row>
    <row r="86" spans="1:4" ht="18.75" x14ac:dyDescent="0.3">
      <c r="A86" s="78" t="s">
        <v>857</v>
      </c>
      <c r="B86" s="76" t="s">
        <v>106</v>
      </c>
      <c r="C86" s="79">
        <v>0</v>
      </c>
      <c r="D86" s="79">
        <v>22153.85</v>
      </c>
    </row>
    <row r="87" spans="1:4" ht="18.75" x14ac:dyDescent="0.3">
      <c r="A87" s="78" t="s">
        <v>857</v>
      </c>
      <c r="B87" s="76" t="s">
        <v>106</v>
      </c>
      <c r="C87" s="79">
        <v>0</v>
      </c>
      <c r="D87" s="79">
        <v>22153.85</v>
      </c>
    </row>
    <row r="88" spans="1:4" ht="18.75" x14ac:dyDescent="0.3">
      <c r="A88" s="78" t="s">
        <v>857</v>
      </c>
      <c r="B88" s="76" t="s">
        <v>106</v>
      </c>
      <c r="C88" s="79">
        <v>0</v>
      </c>
      <c r="D88" s="79">
        <v>22153.85</v>
      </c>
    </row>
    <row r="89" spans="1:4" ht="18.75" x14ac:dyDescent="0.3">
      <c r="A89" s="78" t="s">
        <v>857</v>
      </c>
      <c r="B89" s="76" t="s">
        <v>106</v>
      </c>
      <c r="C89" s="79">
        <v>0</v>
      </c>
      <c r="D89" s="79">
        <v>22153.85</v>
      </c>
    </row>
    <row r="90" spans="1:4" ht="18.75" x14ac:dyDescent="0.3">
      <c r="A90" s="78" t="s">
        <v>857</v>
      </c>
      <c r="B90" s="76" t="s">
        <v>106</v>
      </c>
      <c r="C90" s="79">
        <v>0</v>
      </c>
      <c r="D90" s="79">
        <v>22153.85</v>
      </c>
    </row>
    <row r="91" spans="1:4" ht="18.75" x14ac:dyDescent="0.3">
      <c r="A91" s="78" t="s">
        <v>857</v>
      </c>
      <c r="B91" s="76" t="s">
        <v>106</v>
      </c>
      <c r="C91" s="79">
        <v>0</v>
      </c>
      <c r="D91" s="79">
        <v>22153.85</v>
      </c>
    </row>
    <row r="92" spans="1:4" ht="18.75" x14ac:dyDescent="0.3">
      <c r="A92" s="78" t="s">
        <v>857</v>
      </c>
      <c r="B92" s="76" t="s">
        <v>106</v>
      </c>
      <c r="C92" s="79">
        <v>0</v>
      </c>
      <c r="D92" s="79">
        <v>22153.85</v>
      </c>
    </row>
    <row r="93" spans="1:4" ht="18.75" x14ac:dyDescent="0.3">
      <c r="A93" s="78" t="s">
        <v>857</v>
      </c>
      <c r="B93" s="76" t="s">
        <v>106</v>
      </c>
      <c r="C93" s="79">
        <v>0</v>
      </c>
      <c r="D93" s="79">
        <v>22153.85</v>
      </c>
    </row>
    <row r="94" spans="1:4" ht="18.75" x14ac:dyDescent="0.3">
      <c r="A94" s="78" t="s">
        <v>857</v>
      </c>
      <c r="B94" s="76" t="s">
        <v>106</v>
      </c>
      <c r="C94" s="79">
        <v>0</v>
      </c>
      <c r="D94" s="79">
        <v>22153.85</v>
      </c>
    </row>
    <row r="95" spans="1:4" ht="18.75" x14ac:dyDescent="0.3">
      <c r="A95" s="78" t="s">
        <v>857</v>
      </c>
      <c r="B95" s="76" t="s">
        <v>106</v>
      </c>
      <c r="C95" s="79">
        <v>0</v>
      </c>
      <c r="D95" s="79">
        <v>22153.85</v>
      </c>
    </row>
    <row r="96" spans="1:4" ht="18.75" x14ac:dyDescent="0.3">
      <c r="A96" s="78" t="s">
        <v>857</v>
      </c>
      <c r="B96" s="76" t="s">
        <v>106</v>
      </c>
      <c r="C96" s="79">
        <v>0</v>
      </c>
      <c r="D96" s="79">
        <v>22153.85</v>
      </c>
    </row>
    <row r="97" spans="1:4" ht="18.75" x14ac:dyDescent="0.3">
      <c r="A97" s="78" t="s">
        <v>857</v>
      </c>
      <c r="B97" s="76" t="s">
        <v>106</v>
      </c>
      <c r="C97" s="79">
        <v>0</v>
      </c>
      <c r="D97" s="79">
        <v>22153.85</v>
      </c>
    </row>
    <row r="98" spans="1:4" ht="18.75" x14ac:dyDescent="0.3">
      <c r="A98" s="78" t="s">
        <v>857</v>
      </c>
      <c r="B98" s="76" t="s">
        <v>106</v>
      </c>
      <c r="C98" s="79">
        <v>0</v>
      </c>
      <c r="D98" s="79">
        <v>22153.85</v>
      </c>
    </row>
    <row r="99" spans="1:4" ht="18.75" x14ac:dyDescent="0.3">
      <c r="A99" s="78" t="s">
        <v>857</v>
      </c>
      <c r="B99" s="76" t="s">
        <v>106</v>
      </c>
      <c r="C99" s="79">
        <v>0</v>
      </c>
      <c r="D99" s="79">
        <v>22153.85</v>
      </c>
    </row>
    <row r="100" spans="1:4" ht="18.75" x14ac:dyDescent="0.3">
      <c r="A100" s="78" t="s">
        <v>857</v>
      </c>
      <c r="B100" s="76" t="s">
        <v>106</v>
      </c>
      <c r="C100" s="79">
        <v>0</v>
      </c>
      <c r="D100" s="79">
        <v>22153.85</v>
      </c>
    </row>
    <row r="101" spans="1:4" ht="18.75" x14ac:dyDescent="0.3">
      <c r="A101" s="78" t="s">
        <v>857</v>
      </c>
      <c r="B101" s="76" t="s">
        <v>106</v>
      </c>
      <c r="C101" s="79">
        <v>0</v>
      </c>
      <c r="D101" s="79">
        <v>22153.85</v>
      </c>
    </row>
    <row r="102" spans="1:4" ht="18.75" x14ac:dyDescent="0.3">
      <c r="A102" s="78" t="s">
        <v>859</v>
      </c>
      <c r="B102" s="76" t="s">
        <v>99</v>
      </c>
      <c r="C102" s="79">
        <v>0</v>
      </c>
      <c r="D102" s="79">
        <v>40000</v>
      </c>
    </row>
    <row r="103" spans="1:4" ht="18.75" x14ac:dyDescent="0.3">
      <c r="A103" s="78" t="s">
        <v>859</v>
      </c>
      <c r="B103" s="76" t="s">
        <v>99</v>
      </c>
      <c r="C103" s="79">
        <v>0</v>
      </c>
      <c r="D103" s="79">
        <v>40000</v>
      </c>
    </row>
    <row r="104" spans="1:4" ht="18.75" x14ac:dyDescent="0.3">
      <c r="A104" s="78" t="s">
        <v>859</v>
      </c>
      <c r="B104" s="76" t="s">
        <v>99</v>
      </c>
      <c r="C104" s="79">
        <v>0</v>
      </c>
      <c r="D104" s="79">
        <v>40000</v>
      </c>
    </row>
    <row r="105" spans="1:4" ht="18.75" x14ac:dyDescent="0.3">
      <c r="A105" s="78" t="s">
        <v>860</v>
      </c>
      <c r="B105" s="76" t="s">
        <v>110</v>
      </c>
      <c r="C105" s="79">
        <v>0</v>
      </c>
      <c r="D105" s="79">
        <v>80000</v>
      </c>
    </row>
    <row r="106" spans="1:4" ht="18.75" x14ac:dyDescent="0.3">
      <c r="A106" s="78" t="s">
        <v>860</v>
      </c>
      <c r="B106" s="76" t="s">
        <v>110</v>
      </c>
      <c r="C106" s="79">
        <v>0</v>
      </c>
      <c r="D106" s="79">
        <v>120000</v>
      </c>
    </row>
    <row r="107" spans="1:4" ht="18.75" x14ac:dyDescent="0.3">
      <c r="A107" s="78" t="s">
        <v>860</v>
      </c>
      <c r="B107" s="76" t="s">
        <v>110</v>
      </c>
      <c r="C107" s="79">
        <v>0</v>
      </c>
      <c r="D107" s="79">
        <v>80000</v>
      </c>
    </row>
    <row r="108" spans="1:4" ht="18.75" x14ac:dyDescent="0.3">
      <c r="A108" s="78" t="s">
        <v>861</v>
      </c>
      <c r="B108" s="76" t="s">
        <v>862</v>
      </c>
      <c r="C108" s="79">
        <v>133333.32999999999</v>
      </c>
      <c r="D108" s="79">
        <v>0</v>
      </c>
    </row>
    <row r="109" spans="1:4" ht="18.75" x14ac:dyDescent="0.3">
      <c r="A109" s="78" t="s">
        <v>861</v>
      </c>
      <c r="B109" s="76" t="s">
        <v>862</v>
      </c>
      <c r="C109" s="79">
        <v>183333.33</v>
      </c>
      <c r="D109" s="79">
        <v>0</v>
      </c>
    </row>
    <row r="110" spans="1:4" ht="18.75" x14ac:dyDescent="0.3">
      <c r="A110" s="78" t="s">
        <v>861</v>
      </c>
      <c r="B110" s="76" t="s">
        <v>862</v>
      </c>
      <c r="C110" s="79">
        <v>50000</v>
      </c>
      <c r="D110" s="79">
        <v>0</v>
      </c>
    </row>
    <row r="111" spans="1:4" ht="18.75" x14ac:dyDescent="0.3">
      <c r="A111" s="78" t="s">
        <v>861</v>
      </c>
      <c r="B111" s="76" t="s">
        <v>862</v>
      </c>
      <c r="C111" s="79">
        <v>180000</v>
      </c>
      <c r="D111" s="79">
        <v>0</v>
      </c>
    </row>
    <row r="112" spans="1:4" ht="18.75" x14ac:dyDescent="0.3">
      <c r="A112" s="78" t="s">
        <v>853</v>
      </c>
      <c r="B112" s="76" t="s">
        <v>97</v>
      </c>
      <c r="C112" s="79">
        <v>350000</v>
      </c>
      <c r="D112" s="79">
        <v>0</v>
      </c>
    </row>
    <row r="113" spans="1:4" ht="18.75" x14ac:dyDescent="0.3">
      <c r="A113" s="78" t="s">
        <v>853</v>
      </c>
      <c r="B113" s="76" t="s">
        <v>97</v>
      </c>
      <c r="C113" s="79">
        <v>373333.33</v>
      </c>
      <c r="D113" s="79">
        <v>0</v>
      </c>
    </row>
    <row r="114" spans="1:4" ht="18.75" x14ac:dyDescent="0.3">
      <c r="A114" s="78" t="s">
        <v>853</v>
      </c>
      <c r="B114" s="76" t="s">
        <v>97</v>
      </c>
      <c r="C114" s="79">
        <v>480000</v>
      </c>
      <c r="D114" s="79">
        <v>0</v>
      </c>
    </row>
    <row r="115" spans="1:4" ht="18.75" x14ac:dyDescent="0.3">
      <c r="A115" s="78" t="s">
        <v>853</v>
      </c>
      <c r="B115" s="76" t="s">
        <v>97</v>
      </c>
      <c r="C115" s="79">
        <v>350000</v>
      </c>
      <c r="D115" s="79">
        <v>0</v>
      </c>
    </row>
    <row r="116" spans="1:4" ht="18.75" x14ac:dyDescent="0.3">
      <c r="A116" s="78" t="s">
        <v>853</v>
      </c>
      <c r="B116" s="76" t="s">
        <v>97</v>
      </c>
      <c r="C116" s="79">
        <v>266666.67</v>
      </c>
      <c r="D116" s="79">
        <v>0</v>
      </c>
    </row>
    <row r="117" spans="1:4" ht="18.75" x14ac:dyDescent="0.3">
      <c r="A117" s="78" t="s">
        <v>853</v>
      </c>
      <c r="B117" s="76" t="s">
        <v>97</v>
      </c>
      <c r="C117" s="79">
        <v>540000</v>
      </c>
      <c r="D117" s="79">
        <v>0</v>
      </c>
    </row>
    <row r="118" spans="1:4" ht="18.75" x14ac:dyDescent="0.3">
      <c r="A118" s="78" t="s">
        <v>853</v>
      </c>
      <c r="B118" s="76" t="s">
        <v>97</v>
      </c>
      <c r="C118" s="79">
        <v>360000</v>
      </c>
      <c r="D118" s="79">
        <v>0</v>
      </c>
    </row>
    <row r="119" spans="1:4" ht="18.75" x14ac:dyDescent="0.3">
      <c r="A119" s="78" t="s">
        <v>853</v>
      </c>
      <c r="B119" s="76" t="s">
        <v>97</v>
      </c>
      <c r="C119" s="79">
        <v>360000</v>
      </c>
      <c r="D119" s="79">
        <v>0</v>
      </c>
    </row>
    <row r="120" spans="1:4" ht="18.75" x14ac:dyDescent="0.3">
      <c r="A120" s="78" t="s">
        <v>853</v>
      </c>
      <c r="B120" s="76" t="s">
        <v>97</v>
      </c>
      <c r="C120" s="79">
        <v>300000</v>
      </c>
      <c r="D120" s="79">
        <v>0</v>
      </c>
    </row>
    <row r="121" spans="1:4" ht="18.75" x14ac:dyDescent="0.3">
      <c r="A121" s="78" t="s">
        <v>853</v>
      </c>
      <c r="B121" s="76" t="s">
        <v>97</v>
      </c>
      <c r="C121" s="79">
        <v>350000</v>
      </c>
      <c r="D121" s="79">
        <v>0</v>
      </c>
    </row>
    <row r="122" spans="1:4" ht="18.75" x14ac:dyDescent="0.3">
      <c r="A122" s="78" t="s">
        <v>853</v>
      </c>
      <c r="B122" s="76" t="s">
        <v>97</v>
      </c>
      <c r="C122" s="79">
        <v>420000</v>
      </c>
      <c r="D122" s="79">
        <v>0</v>
      </c>
    </row>
    <row r="123" spans="1:4" ht="18.75" x14ac:dyDescent="0.3">
      <c r="A123" s="78" t="s">
        <v>853</v>
      </c>
      <c r="B123" s="76" t="s">
        <v>97</v>
      </c>
      <c r="C123" s="79">
        <v>350000</v>
      </c>
      <c r="D123" s="79">
        <v>0</v>
      </c>
    </row>
    <row r="124" spans="1:4" ht="18.75" x14ac:dyDescent="0.3">
      <c r="A124" s="78" t="s">
        <v>853</v>
      </c>
      <c r="B124" s="76" t="s">
        <v>97</v>
      </c>
      <c r="C124" s="79">
        <v>420000</v>
      </c>
      <c r="D124" s="79">
        <v>0</v>
      </c>
    </row>
    <row r="125" spans="1:4" ht="18.75" x14ac:dyDescent="0.3">
      <c r="A125" s="78" t="s">
        <v>853</v>
      </c>
      <c r="B125" s="76" t="s">
        <v>97</v>
      </c>
      <c r="C125" s="79">
        <v>420000</v>
      </c>
      <c r="D125" s="79">
        <v>0</v>
      </c>
    </row>
    <row r="126" spans="1:4" ht="18.75" x14ac:dyDescent="0.3">
      <c r="A126" s="78" t="s">
        <v>853</v>
      </c>
      <c r="B126" s="76" t="s">
        <v>97</v>
      </c>
      <c r="C126" s="79">
        <v>360000</v>
      </c>
      <c r="D126" s="79">
        <v>0</v>
      </c>
    </row>
    <row r="127" spans="1:4" ht="18.75" x14ac:dyDescent="0.3">
      <c r="A127" s="78" t="s">
        <v>853</v>
      </c>
      <c r="B127" s="76" t="s">
        <v>97</v>
      </c>
      <c r="C127" s="79">
        <v>360000</v>
      </c>
      <c r="D127" s="79">
        <v>0</v>
      </c>
    </row>
    <row r="128" spans="1:4" ht="18.75" x14ac:dyDescent="0.3">
      <c r="A128" s="78" t="s">
        <v>853</v>
      </c>
      <c r="B128" s="76" t="s">
        <v>97</v>
      </c>
      <c r="C128" s="79">
        <v>540000</v>
      </c>
      <c r="D128" s="79">
        <v>0</v>
      </c>
    </row>
    <row r="129" spans="1:4" ht="18.75" x14ac:dyDescent="0.3">
      <c r="A129" s="78" t="s">
        <v>853</v>
      </c>
      <c r="B129" s="76" t="s">
        <v>97</v>
      </c>
      <c r="C129" s="79">
        <v>480000</v>
      </c>
      <c r="D129" s="79">
        <v>0</v>
      </c>
    </row>
    <row r="130" spans="1:4" ht="18.75" x14ac:dyDescent="0.3">
      <c r="A130" s="78" t="s">
        <v>858</v>
      </c>
      <c r="B130" s="76" t="s">
        <v>103</v>
      </c>
      <c r="C130" s="79">
        <v>120000</v>
      </c>
      <c r="D130" s="79">
        <v>0</v>
      </c>
    </row>
    <row r="131" spans="1:4" ht="18.75" x14ac:dyDescent="0.3">
      <c r="A131" s="78" t="s">
        <v>858</v>
      </c>
      <c r="B131" s="76" t="s">
        <v>103</v>
      </c>
      <c r="C131" s="79">
        <v>120000</v>
      </c>
      <c r="D131" s="79">
        <v>0</v>
      </c>
    </row>
    <row r="132" spans="1:4" ht="18.75" x14ac:dyDescent="0.3">
      <c r="A132" s="78" t="s">
        <v>858</v>
      </c>
      <c r="B132" s="76" t="s">
        <v>103</v>
      </c>
      <c r="C132" s="79">
        <v>120000</v>
      </c>
      <c r="D132" s="79">
        <v>0</v>
      </c>
    </row>
    <row r="133" spans="1:4" ht="18.75" x14ac:dyDescent="0.3">
      <c r="A133" s="78" t="s">
        <v>858</v>
      </c>
      <c r="B133" s="76" t="s">
        <v>103</v>
      </c>
      <c r="C133" s="79">
        <v>120000</v>
      </c>
      <c r="D133" s="79">
        <v>0</v>
      </c>
    </row>
    <row r="134" spans="1:4" ht="18.75" x14ac:dyDescent="0.3">
      <c r="A134" s="78" t="s">
        <v>858</v>
      </c>
      <c r="B134" s="76" t="s">
        <v>103</v>
      </c>
      <c r="C134" s="79">
        <v>120000</v>
      </c>
      <c r="D134" s="79">
        <v>0</v>
      </c>
    </row>
    <row r="135" spans="1:4" ht="18.75" x14ac:dyDescent="0.3">
      <c r="A135" s="78" t="s">
        <v>858</v>
      </c>
      <c r="B135" s="76" t="s">
        <v>103</v>
      </c>
      <c r="C135" s="79">
        <v>120000</v>
      </c>
      <c r="D135" s="79">
        <v>0</v>
      </c>
    </row>
    <row r="136" spans="1:4" ht="18.75" x14ac:dyDescent="0.3">
      <c r="A136" s="78" t="s">
        <v>858</v>
      </c>
      <c r="B136" s="76" t="s">
        <v>103</v>
      </c>
      <c r="C136" s="79">
        <v>120000</v>
      </c>
      <c r="D136" s="79">
        <v>0</v>
      </c>
    </row>
    <row r="137" spans="1:4" ht="18.75" x14ac:dyDescent="0.3">
      <c r="A137" s="78" t="s">
        <v>858</v>
      </c>
      <c r="B137" s="76" t="s">
        <v>103</v>
      </c>
      <c r="C137" s="79">
        <v>120000</v>
      </c>
      <c r="D137" s="79">
        <v>0</v>
      </c>
    </row>
    <row r="138" spans="1:4" ht="18.75" x14ac:dyDescent="0.3">
      <c r="A138" s="78" t="s">
        <v>858</v>
      </c>
      <c r="B138" s="76" t="s">
        <v>103</v>
      </c>
      <c r="C138" s="79">
        <v>120000</v>
      </c>
      <c r="D138" s="79">
        <v>0</v>
      </c>
    </row>
    <row r="139" spans="1:4" ht="18.75" x14ac:dyDescent="0.3">
      <c r="A139" s="78" t="s">
        <v>858</v>
      </c>
      <c r="B139" s="76" t="s">
        <v>103</v>
      </c>
      <c r="C139" s="79">
        <v>120000</v>
      </c>
      <c r="D139" s="79">
        <v>0</v>
      </c>
    </row>
    <row r="140" spans="1:4" ht="18.75" x14ac:dyDescent="0.3">
      <c r="A140" s="78" t="s">
        <v>858</v>
      </c>
      <c r="B140" s="76" t="s">
        <v>103</v>
      </c>
      <c r="C140" s="79">
        <v>120000</v>
      </c>
      <c r="D140" s="79">
        <v>0</v>
      </c>
    </row>
    <row r="141" spans="1:4" ht="18.75" x14ac:dyDescent="0.3">
      <c r="A141" s="78" t="s">
        <v>858</v>
      </c>
      <c r="B141" s="76" t="s">
        <v>103</v>
      </c>
      <c r="C141" s="79">
        <v>120000</v>
      </c>
      <c r="D141" s="79">
        <v>0</v>
      </c>
    </row>
    <row r="142" spans="1:4" ht="18.75" x14ac:dyDescent="0.3">
      <c r="A142" s="78" t="s">
        <v>858</v>
      </c>
      <c r="B142" s="76" t="s">
        <v>103</v>
      </c>
      <c r="C142" s="79">
        <v>120000</v>
      </c>
      <c r="D142" s="79">
        <v>0</v>
      </c>
    </row>
    <row r="143" spans="1:4" ht="18.75" x14ac:dyDescent="0.3">
      <c r="A143" s="78" t="s">
        <v>858</v>
      </c>
      <c r="B143" s="76" t="s">
        <v>103</v>
      </c>
      <c r="C143" s="79">
        <v>120000</v>
      </c>
      <c r="D143" s="79">
        <v>0</v>
      </c>
    </row>
    <row r="144" spans="1:4" ht="18.75" x14ac:dyDescent="0.3">
      <c r="A144" s="78" t="s">
        <v>858</v>
      </c>
      <c r="B144" s="76" t="s">
        <v>103</v>
      </c>
      <c r="C144" s="79">
        <v>120000</v>
      </c>
      <c r="D144" s="79">
        <v>0</v>
      </c>
    </row>
    <row r="145" spans="1:4" ht="18.75" x14ac:dyDescent="0.3">
      <c r="A145" s="78" t="s">
        <v>858</v>
      </c>
      <c r="B145" s="76" t="s">
        <v>103</v>
      </c>
      <c r="C145" s="79">
        <v>120000</v>
      </c>
      <c r="D145" s="79">
        <v>0</v>
      </c>
    </row>
    <row r="146" spans="1:4" ht="18.75" x14ac:dyDescent="0.3">
      <c r="A146" s="78" t="s">
        <v>858</v>
      </c>
      <c r="B146" s="76" t="s">
        <v>103</v>
      </c>
      <c r="C146" s="79">
        <v>120000</v>
      </c>
      <c r="D146" s="79">
        <v>0</v>
      </c>
    </row>
    <row r="147" spans="1:4" ht="18.75" x14ac:dyDescent="0.3">
      <c r="A147" s="78" t="s">
        <v>858</v>
      </c>
      <c r="B147" s="76" t="s">
        <v>103</v>
      </c>
      <c r="C147" s="79">
        <v>120000</v>
      </c>
      <c r="D147" s="79">
        <v>0</v>
      </c>
    </row>
    <row r="148" spans="1:4" ht="18.75" x14ac:dyDescent="0.3">
      <c r="A148" s="78" t="s">
        <v>854</v>
      </c>
      <c r="B148" s="76" t="s">
        <v>100</v>
      </c>
      <c r="C148" s="79">
        <v>160000</v>
      </c>
      <c r="D148" s="79">
        <v>0</v>
      </c>
    </row>
    <row r="149" spans="1:4" ht="18.75" x14ac:dyDescent="0.3">
      <c r="A149" s="78" t="s">
        <v>854</v>
      </c>
      <c r="B149" s="76" t="s">
        <v>100</v>
      </c>
      <c r="C149" s="79">
        <v>160000</v>
      </c>
      <c r="D149" s="79">
        <v>0</v>
      </c>
    </row>
    <row r="150" spans="1:4" ht="18.75" x14ac:dyDescent="0.3">
      <c r="A150" s="78" t="s">
        <v>854</v>
      </c>
      <c r="B150" s="76" t="s">
        <v>100</v>
      </c>
      <c r="C150" s="79">
        <v>160000</v>
      </c>
      <c r="D150" s="79">
        <v>0</v>
      </c>
    </row>
    <row r="151" spans="1:4" ht="18.75" x14ac:dyDescent="0.3">
      <c r="A151" s="78" t="s">
        <v>854</v>
      </c>
      <c r="B151" s="76" t="s">
        <v>100</v>
      </c>
      <c r="C151" s="79">
        <v>160000</v>
      </c>
      <c r="D151" s="79">
        <v>0</v>
      </c>
    </row>
    <row r="152" spans="1:4" ht="18.75" x14ac:dyDescent="0.3">
      <c r="A152" s="78" t="s">
        <v>854</v>
      </c>
      <c r="B152" s="76" t="s">
        <v>100</v>
      </c>
      <c r="C152" s="79">
        <v>160000</v>
      </c>
      <c r="D152" s="79">
        <v>0</v>
      </c>
    </row>
    <row r="153" spans="1:4" ht="18.75" x14ac:dyDescent="0.3">
      <c r="A153" s="78" t="s">
        <v>854</v>
      </c>
      <c r="B153" s="76" t="s">
        <v>100</v>
      </c>
      <c r="C153" s="79">
        <v>160000</v>
      </c>
      <c r="D153" s="79">
        <v>0</v>
      </c>
    </row>
    <row r="154" spans="1:4" ht="18.75" x14ac:dyDescent="0.3">
      <c r="A154" s="78" t="s">
        <v>854</v>
      </c>
      <c r="B154" s="76" t="s">
        <v>100</v>
      </c>
      <c r="C154" s="79">
        <v>160000</v>
      </c>
      <c r="D154" s="79">
        <v>0</v>
      </c>
    </row>
    <row r="155" spans="1:4" ht="18.75" x14ac:dyDescent="0.3">
      <c r="A155" s="78" t="s">
        <v>854</v>
      </c>
      <c r="B155" s="76" t="s">
        <v>100</v>
      </c>
      <c r="C155" s="79">
        <v>160000</v>
      </c>
      <c r="D155" s="79">
        <v>0</v>
      </c>
    </row>
    <row r="156" spans="1:4" ht="18.75" x14ac:dyDescent="0.3">
      <c r="A156" s="78" t="s">
        <v>854</v>
      </c>
      <c r="B156" s="76" t="s">
        <v>100</v>
      </c>
      <c r="C156" s="79">
        <v>160000</v>
      </c>
      <c r="D156" s="79">
        <v>0</v>
      </c>
    </row>
    <row r="157" spans="1:4" ht="18.75" x14ac:dyDescent="0.3">
      <c r="A157" s="78" t="s">
        <v>854</v>
      </c>
      <c r="B157" s="76" t="s">
        <v>100</v>
      </c>
      <c r="C157" s="79">
        <v>160000</v>
      </c>
      <c r="D157" s="79">
        <v>0</v>
      </c>
    </row>
    <row r="158" spans="1:4" ht="18.75" x14ac:dyDescent="0.3">
      <c r="A158" s="78" t="s">
        <v>854</v>
      </c>
      <c r="B158" s="76" t="s">
        <v>100</v>
      </c>
      <c r="C158" s="79">
        <v>160000</v>
      </c>
      <c r="D158" s="79">
        <v>0</v>
      </c>
    </row>
    <row r="159" spans="1:4" ht="18.75" x14ac:dyDescent="0.3">
      <c r="A159" s="78" t="s">
        <v>854</v>
      </c>
      <c r="B159" s="76" t="s">
        <v>100</v>
      </c>
      <c r="C159" s="79">
        <v>160000</v>
      </c>
      <c r="D159" s="79">
        <v>0</v>
      </c>
    </row>
    <row r="160" spans="1:4" ht="18.75" x14ac:dyDescent="0.3">
      <c r="A160" s="78" t="s">
        <v>854</v>
      </c>
      <c r="B160" s="76" t="s">
        <v>100</v>
      </c>
      <c r="C160" s="79">
        <v>160000</v>
      </c>
      <c r="D160" s="79">
        <v>0</v>
      </c>
    </row>
    <row r="161" spans="1:4" ht="18.75" x14ac:dyDescent="0.3">
      <c r="A161" s="78" t="s">
        <v>854</v>
      </c>
      <c r="B161" s="76" t="s">
        <v>100</v>
      </c>
      <c r="C161" s="79">
        <v>160000</v>
      </c>
      <c r="D161" s="79">
        <v>0</v>
      </c>
    </row>
    <row r="162" spans="1:4" ht="18.75" x14ac:dyDescent="0.3">
      <c r="A162" s="78" t="s">
        <v>854</v>
      </c>
      <c r="B162" s="76" t="s">
        <v>100</v>
      </c>
      <c r="C162" s="79">
        <v>160000</v>
      </c>
      <c r="D162" s="79">
        <v>0</v>
      </c>
    </row>
    <row r="163" spans="1:4" ht="18.75" x14ac:dyDescent="0.3">
      <c r="A163" s="78" t="s">
        <v>854</v>
      </c>
      <c r="B163" s="76" t="s">
        <v>100</v>
      </c>
      <c r="C163" s="79">
        <v>160000</v>
      </c>
      <c r="D163" s="79">
        <v>0</v>
      </c>
    </row>
    <row r="164" spans="1:4" ht="18.75" x14ac:dyDescent="0.3">
      <c r="A164" s="78" t="s">
        <v>854</v>
      </c>
      <c r="B164" s="76" t="s">
        <v>100</v>
      </c>
      <c r="C164" s="79">
        <v>160000</v>
      </c>
      <c r="D164" s="79">
        <v>0</v>
      </c>
    </row>
    <row r="165" spans="1:4" ht="18.75" x14ac:dyDescent="0.3">
      <c r="A165" s="78" t="s">
        <v>854</v>
      </c>
      <c r="B165" s="76" t="s">
        <v>100</v>
      </c>
      <c r="C165" s="79">
        <v>160000</v>
      </c>
      <c r="D165" s="79">
        <v>0</v>
      </c>
    </row>
    <row r="166" spans="1:4" ht="18.75" x14ac:dyDescent="0.3">
      <c r="A166" s="78" t="s">
        <v>854</v>
      </c>
      <c r="B166" s="76" t="s">
        <v>100</v>
      </c>
      <c r="C166" s="79">
        <v>160000</v>
      </c>
      <c r="D166" s="79">
        <v>0</v>
      </c>
    </row>
    <row r="167" spans="1:4" ht="18.75" x14ac:dyDescent="0.3">
      <c r="A167" s="78" t="s">
        <v>854</v>
      </c>
      <c r="B167" s="76" t="s">
        <v>100</v>
      </c>
      <c r="C167" s="79">
        <v>160000</v>
      </c>
      <c r="D167" s="79">
        <v>0</v>
      </c>
    </row>
    <row r="168" spans="1:4" ht="18.75" x14ac:dyDescent="0.3">
      <c r="A168" s="78" t="s">
        <v>854</v>
      </c>
      <c r="B168" s="76" t="s">
        <v>100</v>
      </c>
      <c r="C168" s="79">
        <v>160000</v>
      </c>
      <c r="D168" s="79">
        <v>0</v>
      </c>
    </row>
    <row r="169" spans="1:4" ht="18.75" x14ac:dyDescent="0.3">
      <c r="A169" s="78"/>
    </row>
    <row r="170" spans="1:4" ht="18.75" x14ac:dyDescent="0.3">
      <c r="A170" s="78"/>
    </row>
    <row r="173" spans="1:4" ht="18.75" x14ac:dyDescent="0.3">
      <c r="A173" s="78"/>
    </row>
    <row r="174" spans="1:4" ht="18.75" x14ac:dyDescent="0.3">
      <c r="A174" s="78"/>
    </row>
    <row r="175" spans="1:4" ht="18.75" x14ac:dyDescent="0.3">
      <c r="A175" s="78"/>
    </row>
    <row r="176" spans="1:4" ht="18.75" x14ac:dyDescent="0.3">
      <c r="A176" s="78"/>
    </row>
    <row r="177" spans="1:1" ht="18.75" x14ac:dyDescent="0.3">
      <c r="A177" s="78"/>
    </row>
    <row r="178" spans="1:1" ht="18.75" x14ac:dyDescent="0.3">
      <c r="A178" s="78"/>
    </row>
    <row r="179" spans="1:1" ht="18.75" x14ac:dyDescent="0.3">
      <c r="A179" s="78"/>
    </row>
    <row r="180" spans="1:1" ht="18.75" x14ac:dyDescent="0.3">
      <c r="A180" s="78"/>
    </row>
    <row r="183" spans="1:1" ht="18.75" x14ac:dyDescent="0.3">
      <c r="A183" s="78"/>
    </row>
    <row r="184" spans="1:1" ht="18.75" x14ac:dyDescent="0.3">
      <c r="A184" s="78"/>
    </row>
    <row r="185" spans="1:1" ht="18.75" x14ac:dyDescent="0.3">
      <c r="A185" s="78"/>
    </row>
    <row r="186" spans="1:1" ht="18.75" x14ac:dyDescent="0.3">
      <c r="A186" s="78"/>
    </row>
    <row r="187" spans="1:1" ht="18.75" x14ac:dyDescent="0.3">
      <c r="A187" s="78"/>
    </row>
    <row r="188" spans="1:1" ht="18.75" x14ac:dyDescent="0.3">
      <c r="A188" s="78"/>
    </row>
    <row r="189" spans="1:1" ht="18.75" x14ac:dyDescent="0.3">
      <c r="A189" s="78"/>
    </row>
    <row r="196" spans="1:1" ht="18.75" x14ac:dyDescent="0.3">
      <c r="A196" s="78"/>
    </row>
    <row r="197" spans="1:1" ht="18.75" x14ac:dyDescent="0.3">
      <c r="A197" s="78"/>
    </row>
    <row r="198" spans="1:1" ht="18.75" x14ac:dyDescent="0.3">
      <c r="A198" s="78"/>
    </row>
    <row r="199" spans="1:1" ht="18.75" x14ac:dyDescent="0.3">
      <c r="A199" s="78"/>
    </row>
    <row r="200" spans="1:1" ht="18.75" x14ac:dyDescent="0.3">
      <c r="A200" s="78"/>
    </row>
    <row r="201" spans="1:1" ht="18.75" x14ac:dyDescent="0.3">
      <c r="A201" s="78"/>
    </row>
    <row r="202" spans="1:1" ht="18.75" x14ac:dyDescent="0.3">
      <c r="A202" s="78"/>
    </row>
    <row r="203" spans="1:1" ht="18.75" x14ac:dyDescent="0.3">
      <c r="A203" s="78"/>
    </row>
    <row r="204" spans="1:1" ht="18.75" x14ac:dyDescent="0.3">
      <c r="A204" s="78"/>
    </row>
    <row r="207" spans="1:1" ht="18.75" x14ac:dyDescent="0.3">
      <c r="A207" s="78"/>
    </row>
    <row r="208" spans="1:1" ht="18.75" x14ac:dyDescent="0.3">
      <c r="A208" s="78"/>
    </row>
    <row r="209" spans="1:1" ht="18.75" x14ac:dyDescent="0.3">
      <c r="A209" s="78"/>
    </row>
    <row r="210" spans="1:1" ht="18.75" x14ac:dyDescent="0.3">
      <c r="A210" s="78"/>
    </row>
    <row r="211" spans="1:1" ht="18.75" x14ac:dyDescent="0.3">
      <c r="A211" s="78"/>
    </row>
    <row r="212" spans="1:1" ht="18.75" x14ac:dyDescent="0.3">
      <c r="A212" s="78"/>
    </row>
    <row r="213" spans="1:1" ht="18.75" x14ac:dyDescent="0.3">
      <c r="A213" s="78"/>
    </row>
    <row r="214" spans="1:1" ht="18.75" x14ac:dyDescent="0.3">
      <c r="A214" s="78"/>
    </row>
    <row r="217" spans="1:1" ht="18.75" x14ac:dyDescent="0.3">
      <c r="A217" s="78"/>
    </row>
    <row r="218" spans="1:1" ht="18.75" x14ac:dyDescent="0.3">
      <c r="A218" s="78"/>
    </row>
    <row r="219" spans="1:1" ht="18.75" x14ac:dyDescent="0.3">
      <c r="A219" s="78"/>
    </row>
    <row r="220" spans="1:1" ht="18.75" x14ac:dyDescent="0.3">
      <c r="A220" s="78"/>
    </row>
    <row r="221" spans="1:1" ht="18.75" x14ac:dyDescent="0.3">
      <c r="A221" s="78"/>
    </row>
    <row r="222" spans="1:1" ht="18.75" x14ac:dyDescent="0.3">
      <c r="A222" s="78"/>
    </row>
    <row r="223" spans="1:1" ht="18.75" x14ac:dyDescent="0.3">
      <c r="A223" s="78"/>
    </row>
    <row r="224" spans="1:1" ht="18.75" x14ac:dyDescent="0.3">
      <c r="A224" s="78"/>
    </row>
    <row r="227" spans="1:1" ht="18.75" x14ac:dyDescent="0.3">
      <c r="A227" s="78"/>
    </row>
    <row r="228" spans="1:1" ht="18.75" x14ac:dyDescent="0.3">
      <c r="A228" s="78"/>
    </row>
    <row r="229" spans="1:1" ht="18.75" x14ac:dyDescent="0.3">
      <c r="A229" s="78"/>
    </row>
    <row r="230" spans="1:1" ht="18.75" x14ac:dyDescent="0.3">
      <c r="A230" s="78"/>
    </row>
    <row r="231" spans="1:1" ht="18.75" x14ac:dyDescent="0.3">
      <c r="A231" s="78"/>
    </row>
    <row r="232" spans="1:1" ht="18.75" x14ac:dyDescent="0.3">
      <c r="A232" s="78"/>
    </row>
    <row r="233" spans="1:1" ht="18.75" x14ac:dyDescent="0.3">
      <c r="A233" s="78"/>
    </row>
    <row r="239" spans="1:1" ht="18.75" x14ac:dyDescent="0.3">
      <c r="A239" s="78"/>
    </row>
    <row r="240" spans="1:1" ht="18.75" x14ac:dyDescent="0.3">
      <c r="A240" s="78"/>
    </row>
    <row r="241" spans="1:1" ht="18.75" x14ac:dyDescent="0.3">
      <c r="A241" s="78"/>
    </row>
    <row r="242" spans="1:1" ht="18.75" x14ac:dyDescent="0.3">
      <c r="A242" s="78"/>
    </row>
    <row r="243" spans="1:1" ht="18.75" x14ac:dyDescent="0.3">
      <c r="A243" s="78"/>
    </row>
    <row r="244" spans="1:1" ht="18.75" x14ac:dyDescent="0.3">
      <c r="A244" s="78"/>
    </row>
    <row r="245" spans="1:1" ht="18.75" x14ac:dyDescent="0.3">
      <c r="A245" s="78"/>
    </row>
    <row r="246" spans="1:1" ht="18.75" x14ac:dyDescent="0.3">
      <c r="A246" s="78"/>
    </row>
    <row r="247" spans="1:1" ht="18.75" x14ac:dyDescent="0.3">
      <c r="A247" s="78"/>
    </row>
    <row r="250" spans="1:1" ht="18.75" x14ac:dyDescent="0.3">
      <c r="A250" s="78"/>
    </row>
    <row r="251" spans="1:1" ht="18.75" x14ac:dyDescent="0.3">
      <c r="A251" s="78"/>
    </row>
    <row r="252" spans="1:1" ht="18.75" x14ac:dyDescent="0.3">
      <c r="A252" s="78"/>
    </row>
    <row r="253" spans="1:1" ht="18.75" x14ac:dyDescent="0.3">
      <c r="A253" s="78"/>
    </row>
    <row r="254" spans="1:1" ht="18.75" x14ac:dyDescent="0.3">
      <c r="A254" s="78"/>
    </row>
    <row r="255" spans="1:1" ht="18.75" x14ac:dyDescent="0.3">
      <c r="A255" s="78"/>
    </row>
    <row r="256" spans="1:1" ht="18.75" x14ac:dyDescent="0.3">
      <c r="A256" s="78"/>
    </row>
    <row r="257" spans="1:1" ht="18.75" x14ac:dyDescent="0.3">
      <c r="A257" s="78"/>
    </row>
    <row r="260" spans="1:1" ht="18.75" x14ac:dyDescent="0.3">
      <c r="A260" s="78"/>
    </row>
    <row r="261" spans="1:1" ht="18.75" x14ac:dyDescent="0.3">
      <c r="A261" s="78"/>
    </row>
    <row r="262" spans="1:1" ht="18.75" x14ac:dyDescent="0.3">
      <c r="A262" s="78"/>
    </row>
    <row r="263" spans="1:1" ht="18.75" x14ac:dyDescent="0.3">
      <c r="A263" s="78"/>
    </row>
    <row r="264" spans="1:1" ht="18.75" x14ac:dyDescent="0.3">
      <c r="A264" s="78"/>
    </row>
    <row r="265" spans="1:1" ht="18.75" x14ac:dyDescent="0.3">
      <c r="A265" s="78"/>
    </row>
    <row r="266" spans="1:1" ht="18.75" x14ac:dyDescent="0.3">
      <c r="A266" s="78"/>
    </row>
    <row r="267" spans="1:1" ht="18.75" x14ac:dyDescent="0.3">
      <c r="A267" s="78"/>
    </row>
    <row r="270" spans="1:1" ht="18.75" x14ac:dyDescent="0.3">
      <c r="A270" s="78"/>
    </row>
    <row r="271" spans="1:1" ht="18.75" x14ac:dyDescent="0.3">
      <c r="A271" s="78"/>
    </row>
    <row r="272" spans="1:1" ht="18.75" x14ac:dyDescent="0.3">
      <c r="A272" s="78"/>
    </row>
    <row r="273" spans="1:1" ht="18.75" x14ac:dyDescent="0.3">
      <c r="A273" s="78"/>
    </row>
    <row r="274" spans="1:1" ht="18.75" x14ac:dyDescent="0.3">
      <c r="A274" s="78"/>
    </row>
    <row r="275" spans="1:1" ht="18.75" x14ac:dyDescent="0.3">
      <c r="A275" s="78"/>
    </row>
    <row r="281" spans="1:1" ht="18.75" x14ac:dyDescent="0.3">
      <c r="A281" s="78"/>
    </row>
    <row r="282" spans="1:1" ht="18.75" x14ac:dyDescent="0.3">
      <c r="A282" s="78"/>
    </row>
    <row r="283" spans="1:1" ht="18.75" x14ac:dyDescent="0.3">
      <c r="A283" s="78"/>
    </row>
    <row r="284" spans="1:1" ht="18.75" x14ac:dyDescent="0.3">
      <c r="A284" s="78"/>
    </row>
    <row r="285" spans="1:1" ht="18.75" x14ac:dyDescent="0.3">
      <c r="A285" s="78"/>
    </row>
    <row r="286" spans="1:1" ht="18.75" x14ac:dyDescent="0.3">
      <c r="A286" s="78"/>
    </row>
    <row r="287" spans="1:1" ht="18.75" x14ac:dyDescent="0.3">
      <c r="A287" s="78"/>
    </row>
    <row r="288" spans="1:1" ht="18.75" x14ac:dyDescent="0.3">
      <c r="A288" s="78"/>
    </row>
    <row r="289" spans="1:1" ht="18.75" x14ac:dyDescent="0.3">
      <c r="A289" s="78"/>
    </row>
    <row r="290" spans="1:1" ht="18.75" x14ac:dyDescent="0.3">
      <c r="A290" s="78"/>
    </row>
    <row r="293" spans="1:1" ht="18.75" x14ac:dyDescent="0.3">
      <c r="A293" s="78"/>
    </row>
    <row r="294" spans="1:1" ht="18.75" x14ac:dyDescent="0.3">
      <c r="A294" s="78"/>
    </row>
    <row r="295" spans="1:1" ht="18.75" x14ac:dyDescent="0.3">
      <c r="A295" s="78"/>
    </row>
    <row r="296" spans="1:1" ht="18.75" x14ac:dyDescent="0.3">
      <c r="A296" s="78"/>
    </row>
    <row r="297" spans="1:1" ht="18.75" x14ac:dyDescent="0.3">
      <c r="A297" s="78"/>
    </row>
    <row r="298" spans="1:1" ht="18.75" x14ac:dyDescent="0.3">
      <c r="A298" s="78"/>
    </row>
    <row r="299" spans="1:1" ht="18.75" x14ac:dyDescent="0.3">
      <c r="A299" s="78"/>
    </row>
    <row r="300" spans="1:1" ht="18.75" x14ac:dyDescent="0.3">
      <c r="A300" s="78"/>
    </row>
    <row r="303" spans="1:1" ht="18.75" x14ac:dyDescent="0.3">
      <c r="A303" s="78"/>
    </row>
    <row r="304" spans="1:1" ht="18.75" x14ac:dyDescent="0.3">
      <c r="A304" s="78"/>
    </row>
    <row r="305" spans="1:1" ht="18.75" x14ac:dyDescent="0.3">
      <c r="A305" s="78"/>
    </row>
    <row r="306" spans="1:1" ht="18.75" x14ac:dyDescent="0.3">
      <c r="A306" s="78"/>
    </row>
    <row r="307" spans="1:1" ht="18.75" x14ac:dyDescent="0.3">
      <c r="A307" s="78"/>
    </row>
    <row r="308" spans="1:1" ht="18.75" x14ac:dyDescent="0.3">
      <c r="A308" s="78"/>
    </row>
    <row r="309" spans="1:1" ht="18.75" x14ac:dyDescent="0.3">
      <c r="A309" s="78"/>
    </row>
    <row r="310" spans="1:1" ht="18.75" x14ac:dyDescent="0.3">
      <c r="A310" s="78"/>
    </row>
    <row r="313" spans="1:1" ht="18.75" x14ac:dyDescent="0.3">
      <c r="A313" s="78"/>
    </row>
    <row r="314" spans="1:1" ht="18.75" x14ac:dyDescent="0.3">
      <c r="A314" s="78"/>
    </row>
    <row r="320" spans="1:1" ht="18.75" x14ac:dyDescent="0.3">
      <c r="A320" s="78"/>
    </row>
    <row r="321" spans="1:1" ht="18.75" x14ac:dyDescent="0.3">
      <c r="A321" s="78"/>
    </row>
    <row r="322" spans="1:1" ht="18.75" x14ac:dyDescent="0.3">
      <c r="A322" s="78"/>
    </row>
    <row r="323" spans="1:1" ht="18.75" x14ac:dyDescent="0.3">
      <c r="A323" s="78"/>
    </row>
    <row r="324" spans="1:1" ht="18.75" x14ac:dyDescent="0.3">
      <c r="A324" s="78"/>
    </row>
    <row r="325" spans="1:1" ht="18.75" x14ac:dyDescent="0.3">
      <c r="A325" s="78"/>
    </row>
    <row r="326" spans="1:1" ht="18.75" x14ac:dyDescent="0.3">
      <c r="A326" s="78"/>
    </row>
    <row r="327" spans="1:1" ht="18.75" x14ac:dyDescent="0.3">
      <c r="A327" s="78"/>
    </row>
    <row r="328" spans="1:1" ht="18.75" x14ac:dyDescent="0.3">
      <c r="A328" s="78"/>
    </row>
    <row r="329" spans="1:1" ht="18.75" x14ac:dyDescent="0.3">
      <c r="A329" s="78"/>
    </row>
    <row r="330" spans="1:1" ht="18.75" x14ac:dyDescent="0.3">
      <c r="A330" s="78"/>
    </row>
    <row r="331" spans="1:1" ht="18.75" x14ac:dyDescent="0.3">
      <c r="A331" s="78"/>
    </row>
    <row r="332" spans="1:1" ht="18.75" x14ac:dyDescent="0.3">
      <c r="A332" s="78"/>
    </row>
    <row r="333" spans="1:1" ht="18.75" x14ac:dyDescent="0.3">
      <c r="A333" s="78"/>
    </row>
    <row r="336" spans="1:1" ht="18.75" x14ac:dyDescent="0.3">
      <c r="A336" s="78"/>
    </row>
    <row r="337" spans="1:1" ht="18.75" x14ac:dyDescent="0.3">
      <c r="A337" s="78"/>
    </row>
    <row r="338" spans="1:1" ht="18.75" x14ac:dyDescent="0.3">
      <c r="A338" s="78"/>
    </row>
    <row r="339" spans="1:1" ht="18.75" x14ac:dyDescent="0.3">
      <c r="A339" s="78"/>
    </row>
    <row r="340" spans="1:1" ht="18.75" x14ac:dyDescent="0.3">
      <c r="A340" s="78"/>
    </row>
    <row r="341" spans="1:1" ht="18.75" x14ac:dyDescent="0.3">
      <c r="A341" s="78"/>
    </row>
    <row r="342" spans="1:1" ht="18.75" x14ac:dyDescent="0.3">
      <c r="A342" s="78"/>
    </row>
    <row r="343" spans="1:1" ht="18.75" x14ac:dyDescent="0.3">
      <c r="A343" s="78"/>
    </row>
    <row r="346" spans="1:1" ht="18.75" x14ac:dyDescent="0.3">
      <c r="A346" s="78"/>
    </row>
    <row r="347" spans="1:1" ht="18.75" x14ac:dyDescent="0.3">
      <c r="A347" s="78"/>
    </row>
    <row r="348" spans="1:1" ht="18.75" x14ac:dyDescent="0.3">
      <c r="A348" s="78"/>
    </row>
    <row r="349" spans="1:1" ht="18.75" x14ac:dyDescent="0.3">
      <c r="A349" s="78"/>
    </row>
    <row r="350" spans="1:1" ht="18.75" x14ac:dyDescent="0.3">
      <c r="A350" s="78"/>
    </row>
    <row r="351" spans="1:1" ht="18.75" x14ac:dyDescent="0.3">
      <c r="A351" s="78"/>
    </row>
    <row r="352" spans="1:1" ht="18.75" x14ac:dyDescent="0.3">
      <c r="A352" s="78"/>
    </row>
    <row r="359" spans="1:1" ht="18.75" x14ac:dyDescent="0.3">
      <c r="A359" s="78"/>
    </row>
    <row r="360" spans="1:1" ht="18.75" x14ac:dyDescent="0.3">
      <c r="A360" s="78"/>
    </row>
    <row r="361" spans="1:1" ht="18.75" x14ac:dyDescent="0.3">
      <c r="A361" s="78"/>
    </row>
    <row r="362" spans="1:1" ht="18.75" x14ac:dyDescent="0.3">
      <c r="A362" s="78"/>
    </row>
    <row r="363" spans="1:1" ht="18.75" x14ac:dyDescent="0.3">
      <c r="A363" s="78"/>
    </row>
    <row r="364" spans="1:1" ht="18.75" x14ac:dyDescent="0.3">
      <c r="A364" s="78"/>
    </row>
    <row r="365" spans="1:1" ht="18.75" x14ac:dyDescent="0.3">
      <c r="A365" s="78"/>
    </row>
    <row r="366" spans="1:1" ht="18.75" x14ac:dyDescent="0.3">
      <c r="A366" s="78"/>
    </row>
    <row r="367" spans="1:1" ht="18.75" x14ac:dyDescent="0.3">
      <c r="A367" s="78"/>
    </row>
    <row r="370" spans="1:1" ht="18.75" x14ac:dyDescent="0.3">
      <c r="A370" s="78"/>
    </row>
    <row r="371" spans="1:1" ht="18.75" x14ac:dyDescent="0.3">
      <c r="A371" s="78"/>
    </row>
    <row r="372" spans="1:1" ht="18.75" x14ac:dyDescent="0.3">
      <c r="A372" s="78"/>
    </row>
    <row r="373" spans="1:1" ht="18.75" x14ac:dyDescent="0.3">
      <c r="A373" s="78"/>
    </row>
    <row r="374" spans="1:1" ht="18.75" x14ac:dyDescent="0.3">
      <c r="A374" s="78"/>
    </row>
    <row r="375" spans="1:1" ht="18.75" x14ac:dyDescent="0.3">
      <c r="A375" s="78"/>
    </row>
    <row r="376" spans="1:1" ht="18.75" x14ac:dyDescent="0.3">
      <c r="A376" s="78"/>
    </row>
    <row r="377" spans="1:1" ht="18.75" x14ac:dyDescent="0.3">
      <c r="A377" s="78"/>
    </row>
    <row r="380" spans="1:1" ht="18.75" x14ac:dyDescent="0.3">
      <c r="A380" s="78"/>
    </row>
    <row r="381" spans="1:1" ht="18.75" x14ac:dyDescent="0.3">
      <c r="A381" s="78"/>
    </row>
    <row r="382" spans="1:1" ht="18.75" x14ac:dyDescent="0.3">
      <c r="A382" s="78"/>
    </row>
    <row r="383" spans="1:1" ht="18.75" x14ac:dyDescent="0.3">
      <c r="A383" s="78"/>
    </row>
    <row r="384" spans="1:1" ht="18.75" x14ac:dyDescent="0.3">
      <c r="A384" s="78"/>
    </row>
    <row r="385" spans="1:1" ht="18.75" x14ac:dyDescent="0.3">
      <c r="A385" s="78"/>
    </row>
    <row r="386" spans="1:1" ht="18.75" x14ac:dyDescent="0.3">
      <c r="A386" s="78"/>
    </row>
    <row r="387" spans="1:1" ht="18.75" x14ac:dyDescent="0.3">
      <c r="A387" s="78"/>
    </row>
    <row r="390" spans="1:1" ht="18.75" x14ac:dyDescent="0.3">
      <c r="A390" s="78"/>
    </row>
    <row r="391" spans="1:1" ht="18.75" x14ac:dyDescent="0.3">
      <c r="A391" s="78"/>
    </row>
    <row r="392" spans="1:1" ht="18.75" x14ac:dyDescent="0.3">
      <c r="A392" s="78"/>
    </row>
    <row r="393" spans="1:1" ht="18.75" x14ac:dyDescent="0.3">
      <c r="A393" s="78"/>
    </row>
    <row r="394" spans="1:1" ht="18.75" x14ac:dyDescent="0.3">
      <c r="A394" s="78"/>
    </row>
    <row r="395" spans="1:1" ht="18.75" x14ac:dyDescent="0.3">
      <c r="A395" s="78"/>
    </row>
    <row r="396" spans="1:1" ht="18.75" x14ac:dyDescent="0.3">
      <c r="A396" s="78"/>
    </row>
    <row r="402" spans="1:1" ht="18.75" x14ac:dyDescent="0.3">
      <c r="A402" s="78"/>
    </row>
    <row r="403" spans="1:1" ht="18.75" x14ac:dyDescent="0.3">
      <c r="A403" s="78"/>
    </row>
    <row r="404" spans="1:1" ht="18.75" x14ac:dyDescent="0.3">
      <c r="A404" s="78"/>
    </row>
    <row r="405" spans="1:1" ht="18.75" x14ac:dyDescent="0.3">
      <c r="A405" s="78"/>
    </row>
    <row r="406" spans="1:1" ht="18.75" x14ac:dyDescent="0.3">
      <c r="A406" s="78"/>
    </row>
    <row r="407" spans="1:1" ht="18.75" x14ac:dyDescent="0.3">
      <c r="A407" s="78"/>
    </row>
    <row r="408" spans="1:1" ht="18.75" x14ac:dyDescent="0.3">
      <c r="A408" s="78"/>
    </row>
    <row r="409" spans="1:1" ht="18.75" x14ac:dyDescent="0.3">
      <c r="A409" s="78"/>
    </row>
    <row r="410" spans="1:1" ht="18.75" x14ac:dyDescent="0.3">
      <c r="A410" s="78"/>
    </row>
    <row r="413" spans="1:1" ht="18.75" x14ac:dyDescent="0.3">
      <c r="A413" s="78"/>
    </row>
    <row r="414" spans="1:1" ht="18.75" x14ac:dyDescent="0.3">
      <c r="A414" s="78"/>
    </row>
    <row r="415" spans="1:1" ht="18.75" x14ac:dyDescent="0.3">
      <c r="A415" s="78"/>
    </row>
    <row r="416" spans="1:1" ht="18.75" x14ac:dyDescent="0.3">
      <c r="A416" s="78"/>
    </row>
    <row r="417" spans="1:1" ht="18.75" x14ac:dyDescent="0.3">
      <c r="A417" s="78"/>
    </row>
    <row r="418" spans="1:1" ht="18.75" x14ac:dyDescent="0.3">
      <c r="A418" s="78"/>
    </row>
    <row r="419" spans="1:1" ht="18.75" x14ac:dyDescent="0.3">
      <c r="A419" s="78"/>
    </row>
    <row r="420" spans="1:1" ht="18.75" x14ac:dyDescent="0.3">
      <c r="A420" s="78"/>
    </row>
    <row r="423" spans="1:1" ht="18.75" x14ac:dyDescent="0.3">
      <c r="A423" s="78"/>
    </row>
    <row r="424" spans="1:1" ht="18.75" x14ac:dyDescent="0.3">
      <c r="A424" s="78"/>
    </row>
    <row r="425" spans="1:1" ht="18.75" x14ac:dyDescent="0.3">
      <c r="A425" s="78"/>
    </row>
    <row r="426" spans="1:1" ht="18.75" x14ac:dyDescent="0.3">
      <c r="A426" s="78"/>
    </row>
    <row r="427" spans="1:1" ht="18.75" x14ac:dyDescent="0.3">
      <c r="A427" s="78"/>
    </row>
    <row r="428" spans="1:1" ht="18.75" x14ac:dyDescent="0.3">
      <c r="A428" s="78"/>
    </row>
    <row r="429" spans="1:1" ht="18.75" x14ac:dyDescent="0.3">
      <c r="A429" s="78"/>
    </row>
    <row r="430" spans="1:1" ht="18.75" x14ac:dyDescent="0.3">
      <c r="A430" s="78"/>
    </row>
    <row r="433" spans="1:1" ht="18.75" x14ac:dyDescent="0.3">
      <c r="A433" s="78"/>
    </row>
    <row r="434" spans="1:1" ht="18.75" x14ac:dyDescent="0.3">
      <c r="A434" s="78"/>
    </row>
    <row r="435" spans="1:1" ht="18.75" x14ac:dyDescent="0.3">
      <c r="A435" s="78"/>
    </row>
    <row r="436" spans="1:1" ht="18.75" x14ac:dyDescent="0.3">
      <c r="A436" s="78"/>
    </row>
    <row r="437" spans="1:1" ht="18.75" x14ac:dyDescent="0.3">
      <c r="A437" s="78"/>
    </row>
    <row r="444" spans="1:1" ht="18.75" x14ac:dyDescent="0.3">
      <c r="A444" s="78"/>
    </row>
    <row r="445" spans="1:1" ht="18.75" x14ac:dyDescent="0.3">
      <c r="A445" s="78"/>
    </row>
    <row r="446" spans="1:1" ht="18.75" x14ac:dyDescent="0.3">
      <c r="A446" s="78"/>
    </row>
    <row r="447" spans="1:1" ht="18.75" x14ac:dyDescent="0.3">
      <c r="A447" s="78"/>
    </row>
    <row r="448" spans="1:1" ht="18.75" x14ac:dyDescent="0.3">
      <c r="A448" s="78"/>
    </row>
    <row r="449" spans="1:1" ht="18.75" x14ac:dyDescent="0.3">
      <c r="A449" s="78"/>
    </row>
    <row r="450" spans="1:1" ht="18.75" x14ac:dyDescent="0.3">
      <c r="A450" s="78"/>
    </row>
    <row r="451" spans="1:1" ht="18.75" x14ac:dyDescent="0.3">
      <c r="A451" s="78"/>
    </row>
    <row r="452" spans="1:1" ht="18.75" x14ac:dyDescent="0.3">
      <c r="A452" s="78"/>
    </row>
    <row r="453" spans="1:1" ht="18.75" x14ac:dyDescent="0.3">
      <c r="A453" s="78"/>
    </row>
    <row r="454" spans="1:1" ht="18.75" x14ac:dyDescent="0.3">
      <c r="A454" s="78"/>
    </row>
    <row r="457" spans="1:1" ht="18.75" x14ac:dyDescent="0.3">
      <c r="A457" s="78"/>
    </row>
    <row r="458" spans="1:1" ht="18.75" x14ac:dyDescent="0.3">
      <c r="A458" s="78"/>
    </row>
    <row r="459" spans="1:1" ht="18.75" x14ac:dyDescent="0.3">
      <c r="A459" s="78"/>
    </row>
    <row r="460" spans="1:1" ht="18.75" x14ac:dyDescent="0.3">
      <c r="A460" s="78"/>
    </row>
    <row r="461" spans="1:1" ht="18.75" x14ac:dyDescent="0.3">
      <c r="A461" s="78"/>
    </row>
    <row r="462" spans="1:1" ht="18.75" x14ac:dyDescent="0.3">
      <c r="A462" s="78"/>
    </row>
    <row r="463" spans="1:1" ht="18.75" x14ac:dyDescent="0.3">
      <c r="A463" s="78"/>
    </row>
    <row r="464" spans="1:1" ht="18.75" x14ac:dyDescent="0.3">
      <c r="A464" s="78"/>
    </row>
    <row r="467" spans="1:1" ht="18.75" x14ac:dyDescent="0.3">
      <c r="A467" s="78"/>
    </row>
    <row r="468" spans="1:1" ht="18.75" x14ac:dyDescent="0.3">
      <c r="A468" s="78"/>
    </row>
    <row r="470" spans="1:1" ht="18.75" x14ac:dyDescent="0.3">
      <c r="A470" s="78"/>
    </row>
  </sheetData>
  <autoFilter ref="A1:D484" xr:uid="{00000000-0009-0000-0000-000003000000}">
    <sortState ref="A2:F484">
      <sortCondition ref="A1:A48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5"/>
  <sheetViews>
    <sheetView workbookViewId="0">
      <selection activeCell="F6" sqref="F6:J14"/>
    </sheetView>
  </sheetViews>
  <sheetFormatPr baseColWidth="10" defaultRowHeight="12.75" x14ac:dyDescent="0.2"/>
  <cols>
    <col min="1" max="1" width="13" style="76" bestFit="1" customWidth="1"/>
    <col min="2" max="2" width="37.5" style="76" bestFit="1" customWidth="1"/>
    <col min="3" max="3" width="15.1640625" style="79" bestFit="1" customWidth="1"/>
    <col min="4" max="4" width="14.5" style="79" bestFit="1" customWidth="1"/>
    <col min="5" max="5" width="13.1640625" style="76" bestFit="1" customWidth="1"/>
    <col min="6" max="6" width="12" style="76"/>
    <col min="7" max="7" width="37.5" style="76" bestFit="1" customWidth="1"/>
    <col min="8" max="8" width="19.83203125" style="79" customWidth="1"/>
    <col min="9" max="9" width="19" style="79" customWidth="1"/>
    <col min="10" max="16384" width="12" style="76"/>
  </cols>
  <sheetData>
    <row r="1" spans="1:10" ht="18.75" x14ac:dyDescent="0.3">
      <c r="A1" s="77" t="s">
        <v>128</v>
      </c>
      <c r="B1" s="76" t="s">
        <v>848</v>
      </c>
      <c r="C1" s="79" t="s">
        <v>849</v>
      </c>
      <c r="D1" s="79" t="s">
        <v>850</v>
      </c>
    </row>
    <row r="2" spans="1:10" ht="18.75" x14ac:dyDescent="0.3">
      <c r="A2" s="77" t="s">
        <v>851</v>
      </c>
      <c r="B2" s="76" t="s">
        <v>108</v>
      </c>
      <c r="C2" s="79">
        <v>480000</v>
      </c>
      <c r="D2" s="79">
        <v>0</v>
      </c>
    </row>
    <row r="3" spans="1:10" ht="18.75" x14ac:dyDescent="0.3">
      <c r="A3" s="77" t="s">
        <v>851</v>
      </c>
      <c r="B3" s="76" t="s">
        <v>108</v>
      </c>
      <c r="C3" s="79">
        <v>480000</v>
      </c>
      <c r="D3" s="79">
        <v>0</v>
      </c>
    </row>
    <row r="4" spans="1:10" ht="18.75" x14ac:dyDescent="0.3">
      <c r="A4" s="77" t="s">
        <v>851</v>
      </c>
      <c r="B4" s="76" t="s">
        <v>108</v>
      </c>
      <c r="C4" s="79">
        <v>480000</v>
      </c>
      <c r="D4" s="79">
        <v>0</v>
      </c>
    </row>
    <row r="5" spans="1:10" ht="18.75" x14ac:dyDescent="0.3">
      <c r="A5" s="77" t="s">
        <v>851</v>
      </c>
      <c r="B5" s="76" t="s">
        <v>108</v>
      </c>
      <c r="C5" s="79">
        <v>480000</v>
      </c>
      <c r="D5" s="79">
        <v>0</v>
      </c>
      <c r="G5" s="80" t="s">
        <v>863</v>
      </c>
      <c r="H5" s="81" t="s">
        <v>866</v>
      </c>
      <c r="I5" s="81" t="s">
        <v>867</v>
      </c>
    </row>
    <row r="6" spans="1:10" ht="18.75" x14ac:dyDescent="0.3">
      <c r="A6" s="77" t="s">
        <v>851</v>
      </c>
      <c r="B6" s="76" t="s">
        <v>108</v>
      </c>
      <c r="C6" s="79">
        <v>480000</v>
      </c>
      <c r="D6" s="79">
        <v>0</v>
      </c>
      <c r="F6" s="76" t="s">
        <v>96</v>
      </c>
      <c r="G6" t="s">
        <v>97</v>
      </c>
      <c r="H6" s="81">
        <v>7803333.3200000003</v>
      </c>
      <c r="I6" s="81">
        <v>0</v>
      </c>
      <c r="J6" s="82" t="s">
        <v>98</v>
      </c>
    </row>
    <row r="7" spans="1:10" ht="18.75" x14ac:dyDescent="0.3">
      <c r="A7" s="77" t="s">
        <v>851</v>
      </c>
      <c r="B7" s="76" t="s">
        <v>108</v>
      </c>
      <c r="C7" s="79">
        <v>480000</v>
      </c>
      <c r="D7" s="79">
        <v>0</v>
      </c>
      <c r="F7" s="76" t="s">
        <v>107</v>
      </c>
      <c r="G7" t="s">
        <v>99</v>
      </c>
      <c r="H7" s="81">
        <v>0</v>
      </c>
      <c r="I7" s="81">
        <v>120000</v>
      </c>
      <c r="J7" s="82" t="s">
        <v>98</v>
      </c>
    </row>
    <row r="8" spans="1:10" ht="18.75" x14ac:dyDescent="0.3">
      <c r="A8" s="77" t="s">
        <v>851</v>
      </c>
      <c r="B8" s="76" t="s">
        <v>108</v>
      </c>
      <c r="C8" s="79">
        <v>480000</v>
      </c>
      <c r="D8" s="79">
        <v>0</v>
      </c>
      <c r="F8" s="76" t="s">
        <v>111</v>
      </c>
      <c r="G8" t="s">
        <v>100</v>
      </c>
      <c r="H8" s="81">
        <v>2880000</v>
      </c>
      <c r="I8" s="81">
        <v>0</v>
      </c>
      <c r="J8" s="82" t="s">
        <v>98</v>
      </c>
    </row>
    <row r="9" spans="1:10" ht="18.75" x14ac:dyDescent="0.3">
      <c r="A9" s="77" t="s">
        <v>851</v>
      </c>
      <c r="B9" s="76" t="s">
        <v>108</v>
      </c>
      <c r="C9" s="79">
        <v>480000</v>
      </c>
      <c r="D9" s="79">
        <v>0</v>
      </c>
      <c r="F9" s="76" t="s">
        <v>107</v>
      </c>
      <c r="G9" t="s">
        <v>101</v>
      </c>
      <c r="H9" s="81">
        <v>2619999.91</v>
      </c>
      <c r="I9" s="81">
        <v>0</v>
      </c>
      <c r="J9" s="82" t="s">
        <v>98</v>
      </c>
    </row>
    <row r="10" spans="1:10" ht="18.75" x14ac:dyDescent="0.3">
      <c r="A10" s="77" t="s">
        <v>851</v>
      </c>
      <c r="B10" s="76" t="s">
        <v>108</v>
      </c>
      <c r="C10" s="79">
        <v>480000</v>
      </c>
      <c r="D10" s="79">
        <v>0</v>
      </c>
      <c r="F10" s="76" t="s">
        <v>102</v>
      </c>
      <c r="G10" t="s">
        <v>103</v>
      </c>
      <c r="H10" s="81">
        <v>1620000</v>
      </c>
      <c r="I10" s="81">
        <v>0</v>
      </c>
      <c r="J10" s="82" t="s">
        <v>98</v>
      </c>
    </row>
    <row r="11" spans="1:10" ht="18.75" x14ac:dyDescent="0.3">
      <c r="A11" s="78" t="s">
        <v>851</v>
      </c>
      <c r="B11" s="76" t="s">
        <v>108</v>
      </c>
      <c r="C11" s="79">
        <v>480000</v>
      </c>
      <c r="D11" s="79">
        <v>0</v>
      </c>
      <c r="F11" s="76">
        <v>2151003</v>
      </c>
      <c r="G11" t="s">
        <v>104</v>
      </c>
      <c r="H11" s="81">
        <v>0</v>
      </c>
      <c r="I11" s="81">
        <v>108000</v>
      </c>
      <c r="J11" s="82" t="s">
        <v>98</v>
      </c>
    </row>
    <row r="12" spans="1:10" ht="18.75" x14ac:dyDescent="0.3">
      <c r="A12" s="78" t="s">
        <v>851</v>
      </c>
      <c r="B12" s="76" t="s">
        <v>108</v>
      </c>
      <c r="C12" s="79">
        <v>480000</v>
      </c>
      <c r="D12" s="79">
        <v>0</v>
      </c>
      <c r="F12" s="76" t="s">
        <v>380</v>
      </c>
      <c r="G12" t="s">
        <v>105</v>
      </c>
      <c r="H12" s="81">
        <v>0</v>
      </c>
      <c r="I12" s="81">
        <v>49846.140000000021</v>
      </c>
      <c r="J12" s="82" t="s">
        <v>98</v>
      </c>
    </row>
    <row r="13" spans="1:10" ht="18.75" x14ac:dyDescent="0.3">
      <c r="A13" s="77" t="s">
        <v>851</v>
      </c>
      <c r="B13" s="76" t="s">
        <v>108</v>
      </c>
      <c r="C13" s="79">
        <v>480000</v>
      </c>
      <c r="D13" s="79">
        <v>0</v>
      </c>
      <c r="F13" s="76">
        <v>2151001</v>
      </c>
      <c r="G13" t="s">
        <v>106</v>
      </c>
      <c r="H13" s="81">
        <v>0</v>
      </c>
      <c r="I13" s="81">
        <v>398769.29999999987</v>
      </c>
      <c r="J13" s="82" t="s">
        <v>98</v>
      </c>
    </row>
    <row r="14" spans="1:10" ht="18.75" x14ac:dyDescent="0.3">
      <c r="A14" s="77" t="s">
        <v>851</v>
      </c>
      <c r="B14" s="76" t="s">
        <v>108</v>
      </c>
      <c r="C14" s="79">
        <v>480000</v>
      </c>
      <c r="D14" s="79">
        <v>0</v>
      </c>
      <c r="F14" s="76" t="s">
        <v>107</v>
      </c>
      <c r="G14" t="s">
        <v>108</v>
      </c>
      <c r="H14" s="81">
        <v>8640000</v>
      </c>
      <c r="I14" s="81">
        <v>0</v>
      </c>
      <c r="J14" s="82" t="s">
        <v>98</v>
      </c>
    </row>
    <row r="15" spans="1:10" ht="18.75" x14ac:dyDescent="0.3">
      <c r="A15" s="77" t="s">
        <v>851</v>
      </c>
      <c r="B15" s="76" t="s">
        <v>108</v>
      </c>
      <c r="C15" s="79">
        <v>480000</v>
      </c>
      <c r="D15" s="79">
        <v>0</v>
      </c>
      <c r="G15" t="s">
        <v>864</v>
      </c>
      <c r="H15" s="81"/>
      <c r="I15" s="81"/>
      <c r="J15" s="82" t="s">
        <v>98</v>
      </c>
    </row>
    <row r="16" spans="1:10" ht="18.75" x14ac:dyDescent="0.3">
      <c r="A16" s="77" t="s">
        <v>851</v>
      </c>
      <c r="B16" s="76" t="s">
        <v>108</v>
      </c>
      <c r="C16" s="79">
        <v>480000</v>
      </c>
      <c r="D16" s="79">
        <v>0</v>
      </c>
      <c r="G16" t="s">
        <v>865</v>
      </c>
      <c r="H16" s="81">
        <v>23563333.23</v>
      </c>
      <c r="I16" s="81">
        <v>676615.44</v>
      </c>
    </row>
    <row r="17" spans="1:9" ht="18.75" x14ac:dyDescent="0.3">
      <c r="A17" s="77" t="s">
        <v>851</v>
      </c>
      <c r="B17" s="76" t="s">
        <v>108</v>
      </c>
      <c r="C17" s="79">
        <v>480000</v>
      </c>
      <c r="D17" s="79">
        <v>0</v>
      </c>
      <c r="G17"/>
      <c r="H17" s="81"/>
      <c r="I17" s="81"/>
    </row>
    <row r="18" spans="1:9" ht="18.75" x14ac:dyDescent="0.3">
      <c r="A18" s="77" t="s">
        <v>851</v>
      </c>
      <c r="B18" s="76" t="s">
        <v>108</v>
      </c>
      <c r="C18" s="79">
        <v>480000</v>
      </c>
      <c r="D18" s="79">
        <v>0</v>
      </c>
      <c r="G18"/>
      <c r="H18" s="81"/>
      <c r="I18" s="81"/>
    </row>
    <row r="19" spans="1:9" ht="18.75" x14ac:dyDescent="0.3">
      <c r="A19" s="77" t="s">
        <v>851</v>
      </c>
      <c r="B19" s="76" t="s">
        <v>108</v>
      </c>
      <c r="C19" s="79">
        <v>480000</v>
      </c>
      <c r="D19" s="79">
        <v>0</v>
      </c>
      <c r="G19"/>
      <c r="H19" s="81"/>
      <c r="I19" s="81">
        <f>+GETPIVOTDATA("Suma de Asignación",$G$5)-GETPIVOTDATA("Suma de Deducción",$G$5)</f>
        <v>22886717.789999999</v>
      </c>
    </row>
    <row r="20" spans="1:9" ht="18.75" x14ac:dyDescent="0.3">
      <c r="A20" s="77" t="s">
        <v>852</v>
      </c>
      <c r="B20" s="76" t="s">
        <v>101</v>
      </c>
      <c r="C20" s="79">
        <v>153333.32999999999</v>
      </c>
      <c r="D20" s="79">
        <v>0</v>
      </c>
      <c r="G20"/>
      <c r="H20" s="81"/>
      <c r="I20" s="81"/>
    </row>
    <row r="21" spans="1:9" ht="18.75" x14ac:dyDescent="0.3">
      <c r="A21" s="77" t="s">
        <v>852</v>
      </c>
      <c r="B21" s="76" t="s">
        <v>101</v>
      </c>
      <c r="C21" s="79">
        <v>146666.66</v>
      </c>
      <c r="D21" s="79">
        <v>0</v>
      </c>
      <c r="G21"/>
      <c r="H21" s="81"/>
      <c r="I21" s="81"/>
    </row>
    <row r="22" spans="1:9" ht="18.75" x14ac:dyDescent="0.3">
      <c r="A22" s="77" t="s">
        <v>852</v>
      </c>
      <c r="B22" s="76" t="s">
        <v>101</v>
      </c>
      <c r="C22" s="79">
        <v>159999.99</v>
      </c>
      <c r="D22" s="79">
        <v>0</v>
      </c>
      <c r="G22"/>
      <c r="H22" s="81"/>
      <c r="I22" s="81"/>
    </row>
    <row r="23" spans="1:9" ht="18.75" x14ac:dyDescent="0.3">
      <c r="A23" s="77" t="s">
        <v>852</v>
      </c>
      <c r="B23" s="76" t="s">
        <v>101</v>
      </c>
      <c r="C23" s="79">
        <v>153333.32999999999</v>
      </c>
      <c r="D23" s="79">
        <v>0</v>
      </c>
    </row>
    <row r="24" spans="1:9" ht="18.75" x14ac:dyDescent="0.3">
      <c r="A24" s="77" t="s">
        <v>852</v>
      </c>
      <c r="B24" s="76" t="s">
        <v>101</v>
      </c>
      <c r="C24" s="79">
        <v>153333.32999999999</v>
      </c>
      <c r="D24" s="79">
        <v>0</v>
      </c>
    </row>
    <row r="25" spans="1:9" ht="18.75" x14ac:dyDescent="0.3">
      <c r="A25" s="77" t="s">
        <v>852</v>
      </c>
      <c r="B25" s="76" t="s">
        <v>101</v>
      </c>
      <c r="C25" s="79">
        <v>333333.32</v>
      </c>
      <c r="D25" s="79">
        <v>0</v>
      </c>
    </row>
    <row r="26" spans="1:9" ht="18.75" x14ac:dyDescent="0.3">
      <c r="A26" s="77" t="s">
        <v>852</v>
      </c>
      <c r="B26" s="76" t="s">
        <v>101</v>
      </c>
      <c r="C26" s="79">
        <v>279999.99</v>
      </c>
      <c r="D26" s="79">
        <v>0</v>
      </c>
    </row>
    <row r="27" spans="1:9" ht="18.75" x14ac:dyDescent="0.3">
      <c r="A27" s="77" t="s">
        <v>852</v>
      </c>
      <c r="B27" s="76" t="s">
        <v>101</v>
      </c>
      <c r="C27" s="79">
        <v>153333.32999999999</v>
      </c>
      <c r="D27" s="79">
        <v>0</v>
      </c>
    </row>
    <row r="28" spans="1:9" ht="18.75" x14ac:dyDescent="0.3">
      <c r="A28" s="77" t="s">
        <v>852</v>
      </c>
      <c r="B28" s="76" t="s">
        <v>101</v>
      </c>
      <c r="C28" s="79">
        <v>153333.32999999999</v>
      </c>
      <c r="D28" s="79">
        <v>0</v>
      </c>
    </row>
    <row r="29" spans="1:9" ht="18.75" x14ac:dyDescent="0.3">
      <c r="A29" s="78" t="s">
        <v>852</v>
      </c>
      <c r="B29" s="76" t="s">
        <v>101</v>
      </c>
      <c r="C29" s="79">
        <v>153333.32999999999</v>
      </c>
      <c r="D29" s="79">
        <v>0</v>
      </c>
    </row>
    <row r="30" spans="1:9" ht="18.75" x14ac:dyDescent="0.3">
      <c r="A30" s="78" t="s">
        <v>852</v>
      </c>
      <c r="B30" s="76" t="s">
        <v>101</v>
      </c>
      <c r="C30" s="79">
        <v>153333.32999999999</v>
      </c>
      <c r="D30" s="79">
        <v>0</v>
      </c>
    </row>
    <row r="31" spans="1:9" ht="18.75" x14ac:dyDescent="0.3">
      <c r="A31" s="77" t="s">
        <v>852</v>
      </c>
      <c r="B31" s="76" t="s">
        <v>101</v>
      </c>
      <c r="C31" s="79">
        <v>153333.32999999999</v>
      </c>
      <c r="D31" s="79">
        <v>0</v>
      </c>
    </row>
    <row r="32" spans="1:9" ht="18.75" x14ac:dyDescent="0.3">
      <c r="A32" s="77" t="s">
        <v>852</v>
      </c>
      <c r="B32" s="76" t="s">
        <v>101</v>
      </c>
      <c r="C32" s="79">
        <v>146666.66</v>
      </c>
      <c r="D32" s="79">
        <v>0</v>
      </c>
    </row>
    <row r="33" spans="1:4" ht="18.75" x14ac:dyDescent="0.3">
      <c r="A33" s="77" t="s">
        <v>852</v>
      </c>
      <c r="B33" s="76" t="s">
        <v>101</v>
      </c>
      <c r="C33" s="79">
        <v>166666.66</v>
      </c>
      <c r="D33" s="79">
        <v>0</v>
      </c>
    </row>
    <row r="34" spans="1:4" ht="18.75" x14ac:dyDescent="0.3">
      <c r="A34" s="77" t="s">
        <v>852</v>
      </c>
      <c r="B34" s="76" t="s">
        <v>101</v>
      </c>
      <c r="C34" s="79">
        <v>159999.99</v>
      </c>
      <c r="D34" s="79">
        <v>0</v>
      </c>
    </row>
    <row r="35" spans="1:4" ht="18.75" x14ac:dyDescent="0.3">
      <c r="A35" s="77" t="s">
        <v>855</v>
      </c>
      <c r="B35" s="76" t="s">
        <v>105</v>
      </c>
      <c r="C35" s="79">
        <v>0</v>
      </c>
      <c r="D35" s="79">
        <v>2769.23</v>
      </c>
    </row>
    <row r="36" spans="1:4" ht="18.75" x14ac:dyDescent="0.3">
      <c r="A36" s="77" t="s">
        <v>855</v>
      </c>
      <c r="B36" s="76" t="s">
        <v>105</v>
      </c>
      <c r="C36" s="79">
        <v>0</v>
      </c>
      <c r="D36" s="79">
        <v>2769.23</v>
      </c>
    </row>
    <row r="37" spans="1:4" ht="18.75" x14ac:dyDescent="0.3">
      <c r="A37" s="77" t="s">
        <v>855</v>
      </c>
      <c r="B37" s="76" t="s">
        <v>105</v>
      </c>
      <c r="C37" s="79">
        <v>0</v>
      </c>
      <c r="D37" s="79">
        <v>2769.23</v>
      </c>
    </row>
    <row r="38" spans="1:4" ht="18.75" x14ac:dyDescent="0.3">
      <c r="A38" s="77" t="s">
        <v>855</v>
      </c>
      <c r="B38" s="76" t="s">
        <v>105</v>
      </c>
      <c r="C38" s="79">
        <v>0</v>
      </c>
      <c r="D38" s="79">
        <v>2769.23</v>
      </c>
    </row>
    <row r="39" spans="1:4" ht="18.75" x14ac:dyDescent="0.3">
      <c r="A39" s="77" t="s">
        <v>855</v>
      </c>
      <c r="B39" s="76" t="s">
        <v>105</v>
      </c>
      <c r="C39" s="79">
        <v>0</v>
      </c>
      <c r="D39" s="79">
        <v>2769.23</v>
      </c>
    </row>
    <row r="40" spans="1:4" ht="18.75" x14ac:dyDescent="0.3">
      <c r="A40" s="77" t="s">
        <v>855</v>
      </c>
      <c r="B40" s="76" t="s">
        <v>105</v>
      </c>
      <c r="C40" s="79">
        <v>0</v>
      </c>
      <c r="D40" s="79">
        <v>2769.23</v>
      </c>
    </row>
    <row r="41" spans="1:4" ht="18.75" x14ac:dyDescent="0.3">
      <c r="A41" s="77" t="s">
        <v>855</v>
      </c>
      <c r="B41" s="76" t="s">
        <v>105</v>
      </c>
      <c r="C41" s="79">
        <v>0</v>
      </c>
      <c r="D41" s="79">
        <v>2769.23</v>
      </c>
    </row>
    <row r="42" spans="1:4" ht="18.75" x14ac:dyDescent="0.3">
      <c r="A42" s="77" t="s">
        <v>855</v>
      </c>
      <c r="B42" s="76" t="s">
        <v>105</v>
      </c>
      <c r="C42" s="79">
        <v>0</v>
      </c>
      <c r="D42" s="79">
        <v>2769.23</v>
      </c>
    </row>
    <row r="43" spans="1:4" ht="18.75" x14ac:dyDescent="0.3">
      <c r="A43" s="77" t="s">
        <v>855</v>
      </c>
      <c r="B43" s="76" t="s">
        <v>105</v>
      </c>
      <c r="C43" s="79">
        <v>0</v>
      </c>
      <c r="D43" s="79">
        <v>2769.23</v>
      </c>
    </row>
    <row r="44" spans="1:4" ht="18.75" x14ac:dyDescent="0.3">
      <c r="A44" s="78" t="s">
        <v>855</v>
      </c>
      <c r="B44" s="76" t="s">
        <v>105</v>
      </c>
      <c r="C44" s="79">
        <v>0</v>
      </c>
      <c r="D44" s="79">
        <v>2769.23</v>
      </c>
    </row>
    <row r="45" spans="1:4" ht="18.75" x14ac:dyDescent="0.3">
      <c r="A45" s="78" t="s">
        <v>855</v>
      </c>
      <c r="B45" s="76" t="s">
        <v>105</v>
      </c>
      <c r="C45" s="79">
        <v>0</v>
      </c>
      <c r="D45" s="79">
        <v>2769.23</v>
      </c>
    </row>
    <row r="46" spans="1:4" ht="18.75" x14ac:dyDescent="0.3">
      <c r="A46" s="78" t="s">
        <v>855</v>
      </c>
      <c r="B46" s="76" t="s">
        <v>105</v>
      </c>
      <c r="C46" s="79">
        <v>0</v>
      </c>
      <c r="D46" s="79">
        <v>2769.23</v>
      </c>
    </row>
    <row r="47" spans="1:4" ht="18.75" x14ac:dyDescent="0.3">
      <c r="A47" s="78" t="s">
        <v>855</v>
      </c>
      <c r="B47" s="76" t="s">
        <v>105</v>
      </c>
      <c r="C47" s="79">
        <v>0</v>
      </c>
      <c r="D47" s="79">
        <v>2769.23</v>
      </c>
    </row>
    <row r="48" spans="1:4" ht="18.75" x14ac:dyDescent="0.3">
      <c r="A48" s="78" t="s">
        <v>855</v>
      </c>
      <c r="B48" s="76" t="s">
        <v>105</v>
      </c>
      <c r="C48" s="79">
        <v>0</v>
      </c>
      <c r="D48" s="79">
        <v>2769.23</v>
      </c>
    </row>
    <row r="49" spans="1:4" ht="18.75" x14ac:dyDescent="0.3">
      <c r="A49" s="78" t="s">
        <v>855</v>
      </c>
      <c r="B49" s="76" t="s">
        <v>105</v>
      </c>
      <c r="C49" s="79">
        <v>0</v>
      </c>
      <c r="D49" s="79">
        <v>2769.23</v>
      </c>
    </row>
    <row r="50" spans="1:4" ht="18.75" x14ac:dyDescent="0.3">
      <c r="A50" s="77" t="s">
        <v>855</v>
      </c>
      <c r="B50" s="76" t="s">
        <v>105</v>
      </c>
      <c r="C50" s="79">
        <v>0</v>
      </c>
      <c r="D50" s="79">
        <v>2769.23</v>
      </c>
    </row>
    <row r="51" spans="1:4" ht="18.75" x14ac:dyDescent="0.3">
      <c r="A51" s="77" t="s">
        <v>855</v>
      </c>
      <c r="B51" s="76" t="s">
        <v>105</v>
      </c>
      <c r="C51" s="79">
        <v>0</v>
      </c>
      <c r="D51" s="79">
        <v>2769.23</v>
      </c>
    </row>
    <row r="52" spans="1:4" ht="18.75" x14ac:dyDescent="0.3">
      <c r="A52" s="77" t="s">
        <v>855</v>
      </c>
      <c r="B52" s="76" t="s">
        <v>105</v>
      </c>
      <c r="C52" s="79">
        <v>0</v>
      </c>
      <c r="D52" s="79">
        <v>2769.23</v>
      </c>
    </row>
    <row r="53" spans="1:4" ht="18.75" x14ac:dyDescent="0.3">
      <c r="A53" s="77" t="s">
        <v>856</v>
      </c>
      <c r="B53" s="76" t="s">
        <v>104</v>
      </c>
      <c r="C53" s="79">
        <v>0</v>
      </c>
      <c r="D53" s="79">
        <v>6000</v>
      </c>
    </row>
    <row r="54" spans="1:4" ht="18.75" x14ac:dyDescent="0.3">
      <c r="A54" s="77" t="s">
        <v>856</v>
      </c>
      <c r="B54" s="76" t="s">
        <v>104</v>
      </c>
      <c r="C54" s="79">
        <v>0</v>
      </c>
      <c r="D54" s="79">
        <v>6000</v>
      </c>
    </row>
    <row r="55" spans="1:4" ht="18.75" x14ac:dyDescent="0.3">
      <c r="A55" s="77" t="s">
        <v>856</v>
      </c>
      <c r="B55" s="76" t="s">
        <v>104</v>
      </c>
      <c r="C55" s="79">
        <v>0</v>
      </c>
      <c r="D55" s="79">
        <v>6000</v>
      </c>
    </row>
    <row r="56" spans="1:4" ht="18.75" x14ac:dyDescent="0.3">
      <c r="A56" s="77" t="s">
        <v>856</v>
      </c>
      <c r="B56" s="76" t="s">
        <v>104</v>
      </c>
      <c r="C56" s="79">
        <v>0</v>
      </c>
      <c r="D56" s="79">
        <v>6000</v>
      </c>
    </row>
    <row r="57" spans="1:4" ht="18.75" x14ac:dyDescent="0.3">
      <c r="A57" s="77" t="s">
        <v>856</v>
      </c>
      <c r="B57" s="76" t="s">
        <v>104</v>
      </c>
      <c r="C57" s="79">
        <v>0</v>
      </c>
      <c r="D57" s="79">
        <v>6000</v>
      </c>
    </row>
    <row r="58" spans="1:4" ht="18.75" x14ac:dyDescent="0.3">
      <c r="A58" s="77" t="s">
        <v>856</v>
      </c>
      <c r="B58" s="76" t="s">
        <v>104</v>
      </c>
      <c r="C58" s="79">
        <v>0</v>
      </c>
      <c r="D58" s="79">
        <v>6000</v>
      </c>
    </row>
    <row r="59" spans="1:4" ht="18.75" x14ac:dyDescent="0.3">
      <c r="A59" s="77" t="s">
        <v>856</v>
      </c>
      <c r="B59" s="76" t="s">
        <v>104</v>
      </c>
      <c r="C59" s="79">
        <v>0</v>
      </c>
      <c r="D59" s="79">
        <v>6000</v>
      </c>
    </row>
    <row r="60" spans="1:4" ht="18.75" x14ac:dyDescent="0.3">
      <c r="A60" s="78" t="s">
        <v>856</v>
      </c>
      <c r="B60" s="76" t="s">
        <v>104</v>
      </c>
      <c r="C60" s="79">
        <v>0</v>
      </c>
      <c r="D60" s="79">
        <v>6000</v>
      </c>
    </row>
    <row r="61" spans="1:4" ht="18.75" x14ac:dyDescent="0.3">
      <c r="A61" s="78" t="s">
        <v>856</v>
      </c>
      <c r="B61" s="76" t="s">
        <v>104</v>
      </c>
      <c r="C61" s="79">
        <v>0</v>
      </c>
      <c r="D61" s="79">
        <v>6000</v>
      </c>
    </row>
    <row r="62" spans="1:4" ht="18.75" x14ac:dyDescent="0.3">
      <c r="A62" s="77" t="s">
        <v>856</v>
      </c>
      <c r="B62" s="76" t="s">
        <v>104</v>
      </c>
      <c r="C62" s="79">
        <v>0</v>
      </c>
      <c r="D62" s="79">
        <v>6000</v>
      </c>
    </row>
    <row r="63" spans="1:4" ht="18.75" x14ac:dyDescent="0.3">
      <c r="A63" s="77" t="s">
        <v>856</v>
      </c>
      <c r="B63" s="76" t="s">
        <v>104</v>
      </c>
      <c r="C63" s="79">
        <v>0</v>
      </c>
      <c r="D63" s="79">
        <v>6000</v>
      </c>
    </row>
    <row r="64" spans="1:4" ht="18.75" x14ac:dyDescent="0.3">
      <c r="A64" s="77" t="s">
        <v>856</v>
      </c>
      <c r="B64" s="76" t="s">
        <v>104</v>
      </c>
      <c r="C64" s="79">
        <v>0</v>
      </c>
      <c r="D64" s="79">
        <v>6000</v>
      </c>
    </row>
    <row r="65" spans="1:4" ht="18.75" x14ac:dyDescent="0.3">
      <c r="A65" s="77" t="s">
        <v>856</v>
      </c>
      <c r="B65" s="76" t="s">
        <v>104</v>
      </c>
      <c r="C65" s="79">
        <v>0</v>
      </c>
      <c r="D65" s="79">
        <v>6000</v>
      </c>
    </row>
    <row r="66" spans="1:4" ht="18.75" x14ac:dyDescent="0.3">
      <c r="A66" s="77" t="s">
        <v>856</v>
      </c>
      <c r="B66" s="76" t="s">
        <v>104</v>
      </c>
      <c r="C66" s="79">
        <v>0</v>
      </c>
      <c r="D66" s="79">
        <v>6000</v>
      </c>
    </row>
    <row r="67" spans="1:4" ht="18.75" x14ac:dyDescent="0.3">
      <c r="A67" s="77" t="s">
        <v>856</v>
      </c>
      <c r="B67" s="76" t="s">
        <v>104</v>
      </c>
      <c r="C67" s="79">
        <v>0</v>
      </c>
      <c r="D67" s="79">
        <v>6000</v>
      </c>
    </row>
    <row r="68" spans="1:4" ht="18.75" x14ac:dyDescent="0.3">
      <c r="A68" s="77" t="s">
        <v>856</v>
      </c>
      <c r="B68" s="76" t="s">
        <v>104</v>
      </c>
      <c r="C68" s="79">
        <v>0</v>
      </c>
      <c r="D68" s="79">
        <v>6000</v>
      </c>
    </row>
    <row r="69" spans="1:4" ht="18.75" x14ac:dyDescent="0.3">
      <c r="A69" s="77" t="s">
        <v>856</v>
      </c>
      <c r="B69" s="76" t="s">
        <v>104</v>
      </c>
      <c r="C69" s="79">
        <v>0</v>
      </c>
      <c r="D69" s="79">
        <v>6000</v>
      </c>
    </row>
    <row r="70" spans="1:4" ht="18.75" x14ac:dyDescent="0.3">
      <c r="A70" s="77" t="s">
        <v>856</v>
      </c>
      <c r="B70" s="76" t="s">
        <v>104</v>
      </c>
      <c r="C70" s="79">
        <v>0</v>
      </c>
      <c r="D70" s="79">
        <v>6000</v>
      </c>
    </row>
    <row r="71" spans="1:4" ht="18.75" x14ac:dyDescent="0.3">
      <c r="A71" s="77" t="s">
        <v>857</v>
      </c>
      <c r="B71" s="76" t="s">
        <v>106</v>
      </c>
      <c r="C71" s="79">
        <v>0</v>
      </c>
      <c r="D71" s="79">
        <v>22153.85</v>
      </c>
    </row>
    <row r="72" spans="1:4" ht="18.75" x14ac:dyDescent="0.3">
      <c r="A72" s="77" t="s">
        <v>857</v>
      </c>
      <c r="B72" s="76" t="s">
        <v>106</v>
      </c>
      <c r="C72" s="79">
        <v>0</v>
      </c>
      <c r="D72" s="79">
        <v>22153.85</v>
      </c>
    </row>
    <row r="73" spans="1:4" ht="18.75" x14ac:dyDescent="0.3">
      <c r="A73" s="77" t="s">
        <v>857</v>
      </c>
      <c r="B73" s="76" t="s">
        <v>106</v>
      </c>
      <c r="C73" s="79">
        <v>0</v>
      </c>
      <c r="D73" s="79">
        <v>22153.85</v>
      </c>
    </row>
    <row r="74" spans="1:4" ht="18.75" x14ac:dyDescent="0.3">
      <c r="A74" s="77" t="s">
        <v>857</v>
      </c>
      <c r="B74" s="76" t="s">
        <v>106</v>
      </c>
      <c r="C74" s="79">
        <v>0</v>
      </c>
      <c r="D74" s="79">
        <v>22153.85</v>
      </c>
    </row>
    <row r="75" spans="1:4" ht="18.75" x14ac:dyDescent="0.3">
      <c r="A75" s="77" t="s">
        <v>857</v>
      </c>
      <c r="B75" s="76" t="s">
        <v>106</v>
      </c>
      <c r="C75" s="79">
        <v>0</v>
      </c>
      <c r="D75" s="79">
        <v>22153.85</v>
      </c>
    </row>
    <row r="76" spans="1:4" ht="18.75" x14ac:dyDescent="0.3">
      <c r="A76" s="77" t="s">
        <v>857</v>
      </c>
      <c r="B76" s="76" t="s">
        <v>106</v>
      </c>
      <c r="C76" s="79">
        <v>0</v>
      </c>
      <c r="D76" s="79">
        <v>22153.85</v>
      </c>
    </row>
    <row r="77" spans="1:4" ht="18.75" x14ac:dyDescent="0.3">
      <c r="A77" s="77" t="s">
        <v>857</v>
      </c>
      <c r="B77" s="76" t="s">
        <v>106</v>
      </c>
      <c r="C77" s="79">
        <v>0</v>
      </c>
      <c r="D77" s="79">
        <v>22153.85</v>
      </c>
    </row>
    <row r="78" spans="1:4" ht="18.75" x14ac:dyDescent="0.3">
      <c r="A78" s="78" t="s">
        <v>857</v>
      </c>
      <c r="B78" s="76" t="s">
        <v>106</v>
      </c>
      <c r="C78" s="79">
        <v>0</v>
      </c>
      <c r="D78" s="79">
        <v>22153.85</v>
      </c>
    </row>
    <row r="79" spans="1:4" ht="18.75" x14ac:dyDescent="0.3">
      <c r="A79" s="78" t="s">
        <v>857</v>
      </c>
      <c r="B79" s="76" t="s">
        <v>106</v>
      </c>
      <c r="C79" s="79">
        <v>0</v>
      </c>
      <c r="D79" s="79">
        <v>22153.85</v>
      </c>
    </row>
    <row r="80" spans="1:4" ht="18.75" x14ac:dyDescent="0.3">
      <c r="A80" s="77" t="s">
        <v>857</v>
      </c>
      <c r="B80" s="76" t="s">
        <v>106</v>
      </c>
      <c r="C80" s="79">
        <v>0</v>
      </c>
      <c r="D80" s="79">
        <v>22153.85</v>
      </c>
    </row>
    <row r="81" spans="1:4" ht="18.75" x14ac:dyDescent="0.3">
      <c r="A81" s="77" t="s">
        <v>857</v>
      </c>
      <c r="B81" s="76" t="s">
        <v>106</v>
      </c>
      <c r="C81" s="79">
        <v>0</v>
      </c>
      <c r="D81" s="79">
        <v>22153.85</v>
      </c>
    </row>
    <row r="82" spans="1:4" ht="18.75" x14ac:dyDescent="0.3">
      <c r="A82" s="77" t="s">
        <v>857</v>
      </c>
      <c r="B82" s="76" t="s">
        <v>106</v>
      </c>
      <c r="C82" s="79">
        <v>0</v>
      </c>
      <c r="D82" s="79">
        <v>22153.85</v>
      </c>
    </row>
    <row r="83" spans="1:4" ht="18.75" x14ac:dyDescent="0.3">
      <c r="A83" s="77" t="s">
        <v>857</v>
      </c>
      <c r="B83" s="76" t="s">
        <v>106</v>
      </c>
      <c r="C83" s="79">
        <v>0</v>
      </c>
      <c r="D83" s="79">
        <v>22153.85</v>
      </c>
    </row>
    <row r="84" spans="1:4" ht="18.75" x14ac:dyDescent="0.3">
      <c r="A84" s="77" t="s">
        <v>857</v>
      </c>
      <c r="B84" s="76" t="s">
        <v>106</v>
      </c>
      <c r="C84" s="79">
        <v>0</v>
      </c>
      <c r="D84" s="79">
        <v>22153.85</v>
      </c>
    </row>
    <row r="85" spans="1:4" ht="18.75" x14ac:dyDescent="0.3">
      <c r="A85" s="77" t="s">
        <v>857</v>
      </c>
      <c r="B85" s="76" t="s">
        <v>106</v>
      </c>
      <c r="C85" s="79">
        <v>0</v>
      </c>
      <c r="D85" s="79">
        <v>22153.85</v>
      </c>
    </row>
    <row r="86" spans="1:4" ht="18.75" x14ac:dyDescent="0.3">
      <c r="A86" s="77" t="s">
        <v>857</v>
      </c>
      <c r="B86" s="76" t="s">
        <v>106</v>
      </c>
      <c r="C86" s="79">
        <v>0</v>
      </c>
      <c r="D86" s="79">
        <v>22153.85</v>
      </c>
    </row>
    <row r="87" spans="1:4" ht="18.75" x14ac:dyDescent="0.3">
      <c r="A87" s="77" t="s">
        <v>857</v>
      </c>
      <c r="B87" s="76" t="s">
        <v>106</v>
      </c>
      <c r="C87" s="79">
        <v>0</v>
      </c>
      <c r="D87" s="79">
        <v>22153.85</v>
      </c>
    </row>
    <row r="88" spans="1:4" ht="18.75" x14ac:dyDescent="0.3">
      <c r="A88" s="77" t="s">
        <v>857</v>
      </c>
      <c r="B88" s="76" t="s">
        <v>106</v>
      </c>
      <c r="C88" s="79">
        <v>0</v>
      </c>
      <c r="D88" s="79">
        <v>22153.85</v>
      </c>
    </row>
    <row r="89" spans="1:4" ht="18.75" x14ac:dyDescent="0.3">
      <c r="A89" s="77" t="s">
        <v>859</v>
      </c>
      <c r="B89" s="76" t="s">
        <v>99</v>
      </c>
      <c r="C89" s="79">
        <v>0</v>
      </c>
      <c r="D89" s="79">
        <v>40000</v>
      </c>
    </row>
    <row r="90" spans="1:4" ht="18.75" x14ac:dyDescent="0.3">
      <c r="A90" s="77" t="s">
        <v>859</v>
      </c>
      <c r="B90" s="76" t="s">
        <v>99</v>
      </c>
      <c r="C90" s="79">
        <v>0</v>
      </c>
      <c r="D90" s="79">
        <v>40000</v>
      </c>
    </row>
    <row r="91" spans="1:4" ht="18.75" x14ac:dyDescent="0.3">
      <c r="A91" s="77" t="s">
        <v>859</v>
      </c>
      <c r="B91" s="76" t="s">
        <v>99</v>
      </c>
      <c r="C91" s="79">
        <v>0</v>
      </c>
      <c r="D91" s="79">
        <v>40000</v>
      </c>
    </row>
    <row r="92" spans="1:4" ht="18.75" x14ac:dyDescent="0.3">
      <c r="A92" s="77" t="s">
        <v>853</v>
      </c>
      <c r="B92" s="76" t="s">
        <v>97</v>
      </c>
      <c r="C92" s="79">
        <v>478333.33</v>
      </c>
      <c r="D92" s="79">
        <v>0</v>
      </c>
    </row>
    <row r="93" spans="1:4" ht="18.75" x14ac:dyDescent="0.3">
      <c r="A93" s="77" t="s">
        <v>853</v>
      </c>
      <c r="B93" s="76" t="s">
        <v>97</v>
      </c>
      <c r="C93" s="79">
        <v>470000</v>
      </c>
      <c r="D93" s="79">
        <v>0</v>
      </c>
    </row>
    <row r="94" spans="1:4" ht="18.75" x14ac:dyDescent="0.3">
      <c r="A94" s="77" t="s">
        <v>853</v>
      </c>
      <c r="B94" s="76" t="s">
        <v>97</v>
      </c>
      <c r="C94" s="79">
        <v>478333.33</v>
      </c>
      <c r="D94" s="79">
        <v>0</v>
      </c>
    </row>
    <row r="95" spans="1:4" ht="18.75" x14ac:dyDescent="0.3">
      <c r="A95" s="77" t="s">
        <v>853</v>
      </c>
      <c r="B95" s="76" t="s">
        <v>97</v>
      </c>
      <c r="C95" s="79">
        <v>626666.67000000004</v>
      </c>
      <c r="D95" s="79">
        <v>0</v>
      </c>
    </row>
    <row r="96" spans="1:4" ht="18.75" x14ac:dyDescent="0.3">
      <c r="A96" s="78" t="s">
        <v>853</v>
      </c>
      <c r="B96" s="76" t="s">
        <v>97</v>
      </c>
      <c r="C96" s="79">
        <v>548333.32999999996</v>
      </c>
      <c r="D96" s="79">
        <v>0</v>
      </c>
    </row>
    <row r="97" spans="1:4" ht="18.75" x14ac:dyDescent="0.3">
      <c r="A97" s="78" t="s">
        <v>853</v>
      </c>
      <c r="B97" s="76" t="s">
        <v>97</v>
      </c>
      <c r="C97" s="79">
        <v>548333.32999999996</v>
      </c>
      <c r="D97" s="79">
        <v>0</v>
      </c>
    </row>
    <row r="98" spans="1:4" ht="18.75" x14ac:dyDescent="0.3">
      <c r="A98" s="77" t="s">
        <v>853</v>
      </c>
      <c r="B98" s="76" t="s">
        <v>97</v>
      </c>
      <c r="C98" s="79">
        <v>705000</v>
      </c>
      <c r="D98" s="79">
        <v>0</v>
      </c>
    </row>
    <row r="99" spans="1:4" ht="18.75" x14ac:dyDescent="0.3">
      <c r="A99" s="77" t="s">
        <v>853</v>
      </c>
      <c r="B99" s="76" t="s">
        <v>97</v>
      </c>
      <c r="C99" s="79">
        <v>391666.67</v>
      </c>
      <c r="D99" s="79">
        <v>0</v>
      </c>
    </row>
    <row r="100" spans="1:4" ht="18.75" x14ac:dyDescent="0.3">
      <c r="A100" s="77" t="s">
        <v>853</v>
      </c>
      <c r="B100" s="76" t="s">
        <v>97</v>
      </c>
      <c r="C100" s="79">
        <v>408333.33</v>
      </c>
      <c r="D100" s="79">
        <v>0</v>
      </c>
    </row>
    <row r="101" spans="1:4" ht="18.75" x14ac:dyDescent="0.3">
      <c r="A101" s="77" t="s">
        <v>853</v>
      </c>
      <c r="B101" s="76" t="s">
        <v>97</v>
      </c>
      <c r="C101" s="79">
        <v>478333.33</v>
      </c>
      <c r="D101" s="79">
        <v>0</v>
      </c>
    </row>
    <row r="102" spans="1:4" ht="18.75" x14ac:dyDescent="0.3">
      <c r="A102" s="77" t="s">
        <v>853</v>
      </c>
      <c r="B102" s="76" t="s">
        <v>97</v>
      </c>
      <c r="C102" s="79">
        <v>478333.33</v>
      </c>
      <c r="D102" s="79">
        <v>0</v>
      </c>
    </row>
    <row r="103" spans="1:4" ht="18.75" x14ac:dyDescent="0.3">
      <c r="A103" s="77" t="s">
        <v>853</v>
      </c>
      <c r="B103" s="76" t="s">
        <v>97</v>
      </c>
      <c r="C103" s="79">
        <v>470000</v>
      </c>
      <c r="D103" s="79">
        <v>0</v>
      </c>
    </row>
    <row r="104" spans="1:4" ht="18.75" x14ac:dyDescent="0.3">
      <c r="A104" s="77" t="s">
        <v>853</v>
      </c>
      <c r="B104" s="76" t="s">
        <v>97</v>
      </c>
      <c r="C104" s="79">
        <v>470000</v>
      </c>
      <c r="D104" s="79">
        <v>0</v>
      </c>
    </row>
    <row r="105" spans="1:4" ht="18.75" x14ac:dyDescent="0.3">
      <c r="A105" s="77" t="s">
        <v>853</v>
      </c>
      <c r="B105" s="76" t="s">
        <v>97</v>
      </c>
      <c r="C105" s="79">
        <v>705000</v>
      </c>
      <c r="D105" s="79">
        <v>0</v>
      </c>
    </row>
    <row r="106" spans="1:4" ht="18.75" x14ac:dyDescent="0.3">
      <c r="A106" s="77" t="s">
        <v>853</v>
      </c>
      <c r="B106" s="76" t="s">
        <v>97</v>
      </c>
      <c r="C106" s="79">
        <v>546666.67000000004</v>
      </c>
      <c r="D106" s="79">
        <v>0</v>
      </c>
    </row>
    <row r="107" spans="1:4" ht="18.75" x14ac:dyDescent="0.3">
      <c r="A107" s="77" t="s">
        <v>858</v>
      </c>
      <c r="B107" s="76" t="s">
        <v>103</v>
      </c>
      <c r="C107" s="79">
        <v>120000</v>
      </c>
      <c r="D107" s="79">
        <v>0</v>
      </c>
    </row>
    <row r="108" spans="1:4" ht="18.75" x14ac:dyDescent="0.3">
      <c r="A108" s="78" t="s">
        <v>858</v>
      </c>
      <c r="B108" s="76" t="s">
        <v>103</v>
      </c>
      <c r="C108" s="79">
        <v>120000</v>
      </c>
      <c r="D108" s="79">
        <v>0</v>
      </c>
    </row>
    <row r="109" spans="1:4" ht="18.75" x14ac:dyDescent="0.3">
      <c r="A109" s="78" t="s">
        <v>858</v>
      </c>
      <c r="B109" s="76" t="s">
        <v>103</v>
      </c>
      <c r="C109" s="79">
        <v>120000</v>
      </c>
      <c r="D109" s="79">
        <v>0</v>
      </c>
    </row>
    <row r="110" spans="1:4" ht="18.75" x14ac:dyDescent="0.3">
      <c r="A110" s="78" t="s">
        <v>858</v>
      </c>
      <c r="B110" s="76" t="s">
        <v>103</v>
      </c>
      <c r="C110" s="79">
        <v>120000</v>
      </c>
      <c r="D110" s="79">
        <v>0</v>
      </c>
    </row>
    <row r="111" spans="1:4" ht="18.75" x14ac:dyDescent="0.3">
      <c r="A111" s="78" t="s">
        <v>858</v>
      </c>
      <c r="B111" s="76" t="s">
        <v>103</v>
      </c>
      <c r="C111" s="79">
        <v>120000</v>
      </c>
      <c r="D111" s="79">
        <v>0</v>
      </c>
    </row>
    <row r="112" spans="1:4" ht="18.75" x14ac:dyDescent="0.3">
      <c r="A112" s="78" t="s">
        <v>858</v>
      </c>
      <c r="B112" s="76" t="s">
        <v>103</v>
      </c>
      <c r="C112" s="79">
        <v>120000</v>
      </c>
      <c r="D112" s="79">
        <v>0</v>
      </c>
    </row>
    <row r="113" spans="1:4" ht="18.75" x14ac:dyDescent="0.3">
      <c r="A113" s="77" t="s">
        <v>858</v>
      </c>
      <c r="B113" s="76" t="s">
        <v>103</v>
      </c>
      <c r="C113" s="79">
        <v>120000</v>
      </c>
      <c r="D113" s="79">
        <v>0</v>
      </c>
    </row>
    <row r="114" spans="1:4" ht="18.75" x14ac:dyDescent="0.3">
      <c r="A114" s="77" t="s">
        <v>858</v>
      </c>
      <c r="B114" s="76" t="s">
        <v>103</v>
      </c>
      <c r="C114" s="79">
        <v>120000</v>
      </c>
      <c r="D114" s="79">
        <v>0</v>
      </c>
    </row>
    <row r="115" spans="1:4" ht="18.75" x14ac:dyDescent="0.3">
      <c r="A115" s="77" t="s">
        <v>858</v>
      </c>
      <c r="B115" s="76" t="s">
        <v>103</v>
      </c>
      <c r="C115" s="79">
        <v>60000</v>
      </c>
      <c r="D115" s="79">
        <v>0</v>
      </c>
    </row>
    <row r="116" spans="1:4" ht="18.75" x14ac:dyDescent="0.3">
      <c r="A116" s="77" t="s">
        <v>858</v>
      </c>
      <c r="B116" s="76" t="s">
        <v>103</v>
      </c>
      <c r="C116" s="79">
        <v>120000</v>
      </c>
      <c r="D116" s="79">
        <v>0</v>
      </c>
    </row>
    <row r="117" spans="1:4" ht="18.75" x14ac:dyDescent="0.3">
      <c r="A117" s="77" t="s">
        <v>858</v>
      </c>
      <c r="B117" s="76" t="s">
        <v>103</v>
      </c>
      <c r="C117" s="79">
        <v>120000</v>
      </c>
      <c r="D117" s="79">
        <v>0</v>
      </c>
    </row>
    <row r="118" spans="1:4" ht="18.75" x14ac:dyDescent="0.3">
      <c r="A118" s="77" t="s">
        <v>858</v>
      </c>
      <c r="B118" s="76" t="s">
        <v>103</v>
      </c>
      <c r="C118" s="79">
        <v>120000</v>
      </c>
      <c r="D118" s="79">
        <v>0</v>
      </c>
    </row>
    <row r="119" spans="1:4" ht="18.75" x14ac:dyDescent="0.3">
      <c r="A119" s="77" t="s">
        <v>858</v>
      </c>
      <c r="B119" s="76" t="s">
        <v>103</v>
      </c>
      <c r="C119" s="79">
        <v>120000</v>
      </c>
      <c r="D119" s="79">
        <v>0</v>
      </c>
    </row>
    <row r="120" spans="1:4" ht="18.75" x14ac:dyDescent="0.3">
      <c r="A120" s="77" t="s">
        <v>858</v>
      </c>
      <c r="B120" s="76" t="s">
        <v>103</v>
      </c>
      <c r="C120" s="79">
        <v>120000</v>
      </c>
      <c r="D120" s="79">
        <v>0</v>
      </c>
    </row>
    <row r="121" spans="1:4" ht="18.75" x14ac:dyDescent="0.3">
      <c r="A121" s="77" t="s">
        <v>854</v>
      </c>
      <c r="B121" s="76" t="s">
        <v>100</v>
      </c>
      <c r="C121" s="79">
        <v>160000</v>
      </c>
      <c r="D121" s="79">
        <v>0</v>
      </c>
    </row>
    <row r="122" spans="1:4" ht="18.75" x14ac:dyDescent="0.3">
      <c r="A122" s="77" t="s">
        <v>854</v>
      </c>
      <c r="B122" s="76" t="s">
        <v>100</v>
      </c>
      <c r="C122" s="79">
        <v>160000</v>
      </c>
      <c r="D122" s="79">
        <v>0</v>
      </c>
    </row>
    <row r="123" spans="1:4" ht="18.75" x14ac:dyDescent="0.3">
      <c r="A123" s="77" t="s">
        <v>854</v>
      </c>
      <c r="B123" s="76" t="s">
        <v>100</v>
      </c>
      <c r="C123" s="79">
        <v>160000</v>
      </c>
      <c r="D123" s="79">
        <v>0</v>
      </c>
    </row>
    <row r="124" spans="1:4" ht="18.75" x14ac:dyDescent="0.3">
      <c r="A124" s="77" t="s">
        <v>854</v>
      </c>
      <c r="B124" s="76" t="s">
        <v>100</v>
      </c>
      <c r="C124" s="79">
        <v>160000</v>
      </c>
      <c r="D124" s="79">
        <v>0</v>
      </c>
    </row>
    <row r="125" spans="1:4" ht="18.75" x14ac:dyDescent="0.3">
      <c r="A125" s="77" t="s">
        <v>854</v>
      </c>
      <c r="B125" s="76" t="s">
        <v>100</v>
      </c>
      <c r="C125" s="79">
        <v>160000</v>
      </c>
      <c r="D125" s="79">
        <v>0</v>
      </c>
    </row>
    <row r="126" spans="1:4" ht="18.75" x14ac:dyDescent="0.3">
      <c r="A126" s="77" t="s">
        <v>854</v>
      </c>
      <c r="B126" s="76" t="s">
        <v>100</v>
      </c>
      <c r="C126" s="79">
        <v>160000</v>
      </c>
      <c r="D126" s="79">
        <v>0</v>
      </c>
    </row>
    <row r="127" spans="1:4" ht="18.75" x14ac:dyDescent="0.3">
      <c r="A127" s="78" t="s">
        <v>854</v>
      </c>
      <c r="B127" s="76" t="s">
        <v>100</v>
      </c>
      <c r="C127" s="79">
        <v>160000</v>
      </c>
      <c r="D127" s="79">
        <v>0</v>
      </c>
    </row>
    <row r="128" spans="1:4" ht="18.75" x14ac:dyDescent="0.3">
      <c r="A128" s="78" t="s">
        <v>854</v>
      </c>
      <c r="B128" s="76" t="s">
        <v>100</v>
      </c>
      <c r="C128" s="79">
        <v>160000</v>
      </c>
      <c r="D128" s="79">
        <v>0</v>
      </c>
    </row>
    <row r="129" spans="1:4" ht="18.75" x14ac:dyDescent="0.3">
      <c r="A129" s="77" t="s">
        <v>854</v>
      </c>
      <c r="B129" s="76" t="s">
        <v>100</v>
      </c>
      <c r="C129" s="79">
        <v>160000</v>
      </c>
      <c r="D129" s="79">
        <v>0</v>
      </c>
    </row>
    <row r="130" spans="1:4" ht="18.75" x14ac:dyDescent="0.3">
      <c r="A130" s="77" t="s">
        <v>854</v>
      </c>
      <c r="B130" s="76" t="s">
        <v>100</v>
      </c>
      <c r="C130" s="79">
        <v>160000</v>
      </c>
      <c r="D130" s="79">
        <v>0</v>
      </c>
    </row>
    <row r="131" spans="1:4" ht="18.75" x14ac:dyDescent="0.3">
      <c r="A131" s="77" t="s">
        <v>854</v>
      </c>
      <c r="B131" s="76" t="s">
        <v>100</v>
      </c>
      <c r="C131" s="79">
        <v>160000</v>
      </c>
      <c r="D131" s="79">
        <v>0</v>
      </c>
    </row>
    <row r="132" spans="1:4" ht="18.75" x14ac:dyDescent="0.3">
      <c r="A132" s="77" t="s">
        <v>854</v>
      </c>
      <c r="B132" s="76" t="s">
        <v>100</v>
      </c>
      <c r="C132" s="79">
        <v>160000</v>
      </c>
      <c r="D132" s="79">
        <v>0</v>
      </c>
    </row>
    <row r="133" spans="1:4" ht="18.75" x14ac:dyDescent="0.3">
      <c r="A133" s="77" t="s">
        <v>854</v>
      </c>
      <c r="B133" s="76" t="s">
        <v>100</v>
      </c>
      <c r="C133" s="79">
        <v>160000</v>
      </c>
      <c r="D133" s="79">
        <v>0</v>
      </c>
    </row>
    <row r="134" spans="1:4" ht="18.75" x14ac:dyDescent="0.3">
      <c r="A134" s="77" t="s">
        <v>854</v>
      </c>
      <c r="B134" s="76" t="s">
        <v>100</v>
      </c>
      <c r="C134" s="79">
        <v>160000</v>
      </c>
      <c r="D134" s="79">
        <v>0</v>
      </c>
    </row>
    <row r="135" spans="1:4" ht="18.75" x14ac:dyDescent="0.3">
      <c r="A135" s="77" t="s">
        <v>854</v>
      </c>
      <c r="B135" s="76" t="s">
        <v>100</v>
      </c>
      <c r="C135" s="79">
        <v>160000</v>
      </c>
      <c r="D135" s="79">
        <v>0</v>
      </c>
    </row>
    <row r="136" spans="1:4" ht="18.75" x14ac:dyDescent="0.3">
      <c r="A136" s="77" t="s">
        <v>854</v>
      </c>
      <c r="B136" s="76" t="s">
        <v>100</v>
      </c>
      <c r="C136" s="79">
        <v>160000</v>
      </c>
      <c r="D136" s="79">
        <v>0</v>
      </c>
    </row>
    <row r="137" spans="1:4" ht="18.75" x14ac:dyDescent="0.3">
      <c r="A137" s="77" t="s">
        <v>854</v>
      </c>
      <c r="B137" s="76" t="s">
        <v>100</v>
      </c>
      <c r="C137" s="79">
        <v>160000</v>
      </c>
      <c r="D137" s="79">
        <v>0</v>
      </c>
    </row>
    <row r="138" spans="1:4" ht="18.75" x14ac:dyDescent="0.3">
      <c r="A138" s="77" t="s">
        <v>854</v>
      </c>
      <c r="B138" s="76" t="s">
        <v>100</v>
      </c>
      <c r="C138" s="79">
        <v>160000</v>
      </c>
      <c r="D138" s="79">
        <v>0</v>
      </c>
    </row>
    <row r="139" spans="1:4" ht="18.75" x14ac:dyDescent="0.3">
      <c r="A139" s="77"/>
    </row>
    <row r="140" spans="1:4" ht="18.75" x14ac:dyDescent="0.3">
      <c r="A140" s="77"/>
    </row>
    <row r="143" spans="1:4" ht="18.75" x14ac:dyDescent="0.3">
      <c r="A143" s="77"/>
    </row>
    <row r="144" spans="1:4" ht="18.75" x14ac:dyDescent="0.3">
      <c r="A144" s="77"/>
    </row>
    <row r="145" spans="1:1" ht="18.75" x14ac:dyDescent="0.3">
      <c r="A145" s="78"/>
    </row>
    <row r="146" spans="1:1" ht="18.75" x14ac:dyDescent="0.3">
      <c r="A146" s="78"/>
    </row>
    <row r="147" spans="1:1" ht="18.75" x14ac:dyDescent="0.3">
      <c r="A147" s="77"/>
    </row>
    <row r="148" spans="1:1" ht="18.75" x14ac:dyDescent="0.3">
      <c r="A148" s="77"/>
    </row>
    <row r="149" spans="1:1" ht="18.75" x14ac:dyDescent="0.3">
      <c r="A149" s="77"/>
    </row>
    <row r="150" spans="1:1" ht="18.75" x14ac:dyDescent="0.3">
      <c r="A150" s="77"/>
    </row>
    <row r="153" spans="1:1" ht="18.75" x14ac:dyDescent="0.3">
      <c r="A153" s="77"/>
    </row>
    <row r="154" spans="1:1" ht="18.75" x14ac:dyDescent="0.3">
      <c r="A154" s="77"/>
    </row>
    <row r="155" spans="1:1" ht="18.75" x14ac:dyDescent="0.3">
      <c r="A155" s="77"/>
    </row>
    <row r="156" spans="1:1" ht="18.75" x14ac:dyDescent="0.3">
      <c r="A156" s="77"/>
    </row>
    <row r="157" spans="1:1" ht="18.75" x14ac:dyDescent="0.3">
      <c r="A157" s="77"/>
    </row>
    <row r="158" spans="1:1" ht="18.75" x14ac:dyDescent="0.3">
      <c r="A158" s="77"/>
    </row>
    <row r="159" spans="1:1" ht="18.75" x14ac:dyDescent="0.3">
      <c r="A159" s="77"/>
    </row>
    <row r="166" spans="1:1" ht="18.75" x14ac:dyDescent="0.3">
      <c r="A166" s="77"/>
    </row>
    <row r="167" spans="1:1" ht="18.75" x14ac:dyDescent="0.3">
      <c r="A167" s="77"/>
    </row>
    <row r="168" spans="1:1" ht="18.75" x14ac:dyDescent="0.3">
      <c r="A168" s="77"/>
    </row>
    <row r="169" spans="1:1" ht="18.75" x14ac:dyDescent="0.3">
      <c r="A169" s="77"/>
    </row>
    <row r="170" spans="1:1" ht="18.75" x14ac:dyDescent="0.3">
      <c r="A170" s="78"/>
    </row>
    <row r="171" spans="1:1" ht="18.75" x14ac:dyDescent="0.3">
      <c r="A171" s="78"/>
    </row>
    <row r="172" spans="1:1" ht="18.75" x14ac:dyDescent="0.3">
      <c r="A172" s="78"/>
    </row>
    <row r="173" spans="1:1" ht="18.75" x14ac:dyDescent="0.3">
      <c r="A173" s="78"/>
    </row>
    <row r="174" spans="1:1" ht="18.75" x14ac:dyDescent="0.3">
      <c r="A174" s="78"/>
    </row>
    <row r="177" spans="1:1" ht="18.75" x14ac:dyDescent="0.3">
      <c r="A177" s="77"/>
    </row>
    <row r="178" spans="1:1" ht="18.75" x14ac:dyDescent="0.3">
      <c r="A178" s="77"/>
    </row>
    <row r="179" spans="1:1" ht="18.75" x14ac:dyDescent="0.3">
      <c r="A179" s="77"/>
    </row>
    <row r="180" spans="1:1" ht="18.75" x14ac:dyDescent="0.3">
      <c r="A180" s="77"/>
    </row>
    <row r="181" spans="1:1" ht="18.75" x14ac:dyDescent="0.3">
      <c r="A181" s="77"/>
    </row>
    <row r="182" spans="1:1" ht="18.75" x14ac:dyDescent="0.3">
      <c r="A182" s="77"/>
    </row>
    <row r="183" spans="1:1" ht="18.75" x14ac:dyDescent="0.3">
      <c r="A183" s="77"/>
    </row>
    <row r="184" spans="1:1" ht="18.75" x14ac:dyDescent="0.3">
      <c r="A184" s="77"/>
    </row>
    <row r="187" spans="1:1" ht="18.75" x14ac:dyDescent="0.3">
      <c r="A187" s="77"/>
    </row>
    <row r="188" spans="1:1" ht="18.75" x14ac:dyDescent="0.3">
      <c r="A188" s="77"/>
    </row>
    <row r="189" spans="1:1" ht="18.75" x14ac:dyDescent="0.3">
      <c r="A189" s="77"/>
    </row>
    <row r="190" spans="1:1" ht="18.75" x14ac:dyDescent="0.3">
      <c r="A190" s="77"/>
    </row>
    <row r="191" spans="1:1" ht="18.75" x14ac:dyDescent="0.3">
      <c r="A191" s="77"/>
    </row>
    <row r="192" spans="1:1" ht="18.75" x14ac:dyDescent="0.3">
      <c r="A192" s="77"/>
    </row>
    <row r="193" spans="1:1" ht="18.75" x14ac:dyDescent="0.3">
      <c r="A193" s="78"/>
    </row>
    <row r="194" spans="1:1" ht="18.75" x14ac:dyDescent="0.3">
      <c r="A194" s="78"/>
    </row>
    <row r="197" spans="1:1" ht="18.75" x14ac:dyDescent="0.3">
      <c r="A197" s="77"/>
    </row>
    <row r="198" spans="1:1" ht="18.75" x14ac:dyDescent="0.3">
      <c r="A198" s="77"/>
    </row>
    <row r="199" spans="1:1" ht="18.75" x14ac:dyDescent="0.3">
      <c r="A199" s="77"/>
    </row>
    <row r="200" spans="1:1" ht="18.75" x14ac:dyDescent="0.3">
      <c r="A200" s="77"/>
    </row>
    <row r="201" spans="1:1" ht="18.75" x14ac:dyDescent="0.3">
      <c r="A201" s="77"/>
    </row>
    <row r="202" spans="1:1" ht="18.75" x14ac:dyDescent="0.3">
      <c r="A202" s="77"/>
    </row>
    <row r="203" spans="1:1" ht="18.75" x14ac:dyDescent="0.3">
      <c r="A203" s="77"/>
    </row>
    <row r="209" spans="1:1" ht="18.75" x14ac:dyDescent="0.3">
      <c r="A209" s="77"/>
    </row>
    <row r="210" spans="1:1" ht="18.75" x14ac:dyDescent="0.3">
      <c r="A210" s="78"/>
    </row>
    <row r="211" spans="1:1" ht="18.75" x14ac:dyDescent="0.3">
      <c r="A211" s="78"/>
    </row>
    <row r="212" spans="1:1" ht="18.75" x14ac:dyDescent="0.3">
      <c r="A212" s="77"/>
    </row>
    <row r="213" spans="1:1" ht="18.75" x14ac:dyDescent="0.3">
      <c r="A213" s="77"/>
    </row>
    <row r="214" spans="1:1" ht="18.75" x14ac:dyDescent="0.3">
      <c r="A214" s="77"/>
    </row>
    <row r="215" spans="1:1" ht="18.75" x14ac:dyDescent="0.3">
      <c r="A215" s="77"/>
    </row>
    <row r="216" spans="1:1" ht="18.75" x14ac:dyDescent="0.3">
      <c r="A216" s="77"/>
    </row>
    <row r="217" spans="1:1" ht="18.75" x14ac:dyDescent="0.3">
      <c r="A217" s="77"/>
    </row>
    <row r="220" spans="1:1" ht="18.75" x14ac:dyDescent="0.3">
      <c r="A220" s="77"/>
    </row>
    <row r="221" spans="1:1" ht="18.75" x14ac:dyDescent="0.3">
      <c r="A221" s="77"/>
    </row>
    <row r="222" spans="1:1" ht="18.75" x14ac:dyDescent="0.3">
      <c r="A222" s="77"/>
    </row>
    <row r="223" spans="1:1" ht="18.75" x14ac:dyDescent="0.3">
      <c r="A223" s="77"/>
    </row>
    <row r="224" spans="1:1" ht="18.75" x14ac:dyDescent="0.3">
      <c r="A224" s="77"/>
    </row>
    <row r="225" spans="1:1" ht="18.75" x14ac:dyDescent="0.3">
      <c r="A225" s="77"/>
    </row>
    <row r="226" spans="1:1" ht="18.75" x14ac:dyDescent="0.3">
      <c r="A226" s="77"/>
    </row>
    <row r="227" spans="1:1" ht="18.75" x14ac:dyDescent="0.3">
      <c r="A227" s="77"/>
    </row>
    <row r="230" spans="1:1" ht="18.75" x14ac:dyDescent="0.3">
      <c r="A230" s="77"/>
    </row>
    <row r="231" spans="1:1" ht="18.75" x14ac:dyDescent="0.3">
      <c r="A231" s="77"/>
    </row>
    <row r="232" spans="1:1" ht="18.75" x14ac:dyDescent="0.3">
      <c r="A232" s="77"/>
    </row>
    <row r="233" spans="1:1" ht="18.75" x14ac:dyDescent="0.3">
      <c r="A233" s="78"/>
    </row>
    <row r="234" spans="1:1" ht="18.75" x14ac:dyDescent="0.3">
      <c r="A234" s="78"/>
    </row>
    <row r="235" spans="1:1" ht="18.75" x14ac:dyDescent="0.3">
      <c r="A235" s="78"/>
    </row>
    <row r="236" spans="1:1" ht="18.75" x14ac:dyDescent="0.3">
      <c r="A236" s="78"/>
    </row>
    <row r="237" spans="1:1" ht="18.75" x14ac:dyDescent="0.3">
      <c r="A237" s="78"/>
    </row>
    <row r="240" spans="1:1" ht="18.75" x14ac:dyDescent="0.3">
      <c r="A240" s="77"/>
    </row>
    <row r="241" spans="1:1" ht="18.75" x14ac:dyDescent="0.3">
      <c r="A241" s="77"/>
    </row>
    <row r="242" spans="1:1" ht="18.75" x14ac:dyDescent="0.3">
      <c r="A242" s="77"/>
    </row>
    <row r="243" spans="1:1" ht="18.75" x14ac:dyDescent="0.3">
      <c r="A243" s="77"/>
    </row>
    <row r="244" spans="1:1" ht="18.75" x14ac:dyDescent="0.3">
      <c r="A244" s="77"/>
    </row>
    <row r="245" spans="1:1" ht="18.75" x14ac:dyDescent="0.3">
      <c r="A245" s="77"/>
    </row>
    <row r="251" spans="1:1" ht="18.75" x14ac:dyDescent="0.3">
      <c r="A251" s="77"/>
    </row>
    <row r="252" spans="1:1" ht="18.75" x14ac:dyDescent="0.3">
      <c r="A252" s="77"/>
    </row>
    <row r="253" spans="1:1" ht="18.75" x14ac:dyDescent="0.3">
      <c r="A253" s="77"/>
    </row>
    <row r="254" spans="1:1" ht="18.75" x14ac:dyDescent="0.3">
      <c r="A254" s="77"/>
    </row>
    <row r="255" spans="1:1" ht="18.75" x14ac:dyDescent="0.3">
      <c r="A255" s="77"/>
    </row>
    <row r="256" spans="1:1" ht="18.75" x14ac:dyDescent="0.3">
      <c r="A256" s="77"/>
    </row>
    <row r="257" spans="1:1" ht="18.75" x14ac:dyDescent="0.3">
      <c r="A257" s="77"/>
    </row>
    <row r="258" spans="1:1" ht="18.75" x14ac:dyDescent="0.3">
      <c r="A258" s="78"/>
    </row>
    <row r="259" spans="1:1" ht="18.75" x14ac:dyDescent="0.3">
      <c r="A259" s="78"/>
    </row>
    <row r="260" spans="1:1" ht="18.75" x14ac:dyDescent="0.3">
      <c r="A260" s="77"/>
    </row>
    <row r="263" spans="1:1" ht="18.75" x14ac:dyDescent="0.3">
      <c r="A263" s="77"/>
    </row>
    <row r="264" spans="1:1" ht="18.75" x14ac:dyDescent="0.3">
      <c r="A264" s="77"/>
    </row>
    <row r="265" spans="1:1" ht="18.75" x14ac:dyDescent="0.3">
      <c r="A265" s="77"/>
    </row>
    <row r="266" spans="1:1" ht="18.75" x14ac:dyDescent="0.3">
      <c r="A266" s="77"/>
    </row>
    <row r="267" spans="1:1" ht="18.75" x14ac:dyDescent="0.3">
      <c r="A267" s="77"/>
    </row>
    <row r="268" spans="1:1" ht="18.75" x14ac:dyDescent="0.3">
      <c r="A268" s="77"/>
    </row>
    <row r="269" spans="1:1" ht="18.75" x14ac:dyDescent="0.3">
      <c r="A269" s="77"/>
    </row>
    <row r="270" spans="1:1" ht="18.75" x14ac:dyDescent="0.3">
      <c r="A270" s="77"/>
    </row>
    <row r="273" spans="1:1" ht="18.75" x14ac:dyDescent="0.3">
      <c r="A273" s="77"/>
    </row>
    <row r="274" spans="1:1" ht="18.75" x14ac:dyDescent="0.3">
      <c r="A274" s="77"/>
    </row>
    <row r="275" spans="1:1" ht="18.75" x14ac:dyDescent="0.3">
      <c r="A275" s="77"/>
    </row>
    <row r="276" spans="1:1" ht="18.75" x14ac:dyDescent="0.3">
      <c r="A276" s="78"/>
    </row>
    <row r="277" spans="1:1" ht="18.75" x14ac:dyDescent="0.3">
      <c r="A277" s="78"/>
    </row>
    <row r="278" spans="1:1" ht="18.75" x14ac:dyDescent="0.3">
      <c r="A278" s="77"/>
    </row>
    <row r="279" spans="1:1" ht="18.75" x14ac:dyDescent="0.3">
      <c r="A279" s="77"/>
    </row>
    <row r="280" spans="1:1" ht="18.75" x14ac:dyDescent="0.3">
      <c r="A280" s="77"/>
    </row>
    <row r="283" spans="1:1" ht="18.75" x14ac:dyDescent="0.3">
      <c r="A283" s="77"/>
    </row>
    <row r="284" spans="1:1" ht="18.75" x14ac:dyDescent="0.3">
      <c r="A284" s="77"/>
    </row>
    <row r="285" spans="1:1" ht="18.75" x14ac:dyDescent="0.3">
      <c r="A285" s="77"/>
    </row>
    <row r="291" spans="1:1" ht="18.75" x14ac:dyDescent="0.3">
      <c r="A291" s="77"/>
    </row>
    <row r="292" spans="1:1" ht="18.75" x14ac:dyDescent="0.3">
      <c r="A292" s="77"/>
    </row>
    <row r="293" spans="1:1" ht="18.75" x14ac:dyDescent="0.3">
      <c r="A293" s="77"/>
    </row>
    <row r="294" spans="1:1" ht="18.75" x14ac:dyDescent="0.3">
      <c r="A294" s="78"/>
    </row>
    <row r="295" spans="1:1" ht="18.75" x14ac:dyDescent="0.3">
      <c r="A295" s="78"/>
    </row>
    <row r="296" spans="1:1" ht="18.75" x14ac:dyDescent="0.3">
      <c r="A296" s="78"/>
    </row>
    <row r="297" spans="1:1" ht="18.75" x14ac:dyDescent="0.3">
      <c r="A297" s="78"/>
    </row>
    <row r="298" spans="1:1" ht="18.75" x14ac:dyDescent="0.3">
      <c r="A298" s="78"/>
    </row>
    <row r="299" spans="1:1" ht="18.75" x14ac:dyDescent="0.3">
      <c r="A299" s="78"/>
    </row>
    <row r="300" spans="1:1" ht="18.75" x14ac:dyDescent="0.3">
      <c r="A300" s="78"/>
    </row>
    <row r="301" spans="1:1" ht="18.75" x14ac:dyDescent="0.3">
      <c r="A301" s="77"/>
    </row>
    <row r="302" spans="1:1" ht="18.75" x14ac:dyDescent="0.3">
      <c r="A302" s="77"/>
    </row>
    <row r="303" spans="1:1" ht="18.75" x14ac:dyDescent="0.3">
      <c r="A303" s="77"/>
    </row>
    <row r="306" spans="1:1" ht="18.75" x14ac:dyDescent="0.3">
      <c r="A306" s="77"/>
    </row>
    <row r="307" spans="1:1" ht="18.75" x14ac:dyDescent="0.3">
      <c r="A307" s="77"/>
    </row>
    <row r="308" spans="1:1" ht="18.75" x14ac:dyDescent="0.3">
      <c r="A308" s="77"/>
    </row>
    <row r="309" spans="1:1" ht="18.75" x14ac:dyDescent="0.3">
      <c r="A309" s="77"/>
    </row>
    <row r="310" spans="1:1" ht="18.75" x14ac:dyDescent="0.3">
      <c r="A310" s="77"/>
    </row>
    <row r="311" spans="1:1" ht="18.75" x14ac:dyDescent="0.3">
      <c r="A311" s="77"/>
    </row>
    <row r="312" spans="1:1" ht="18.75" x14ac:dyDescent="0.3">
      <c r="A312" s="77"/>
    </row>
    <row r="313" spans="1:1" ht="18.75" x14ac:dyDescent="0.3">
      <c r="A313" s="77"/>
    </row>
    <row r="316" spans="1:1" ht="18.75" x14ac:dyDescent="0.3">
      <c r="A316" s="77"/>
    </row>
    <row r="317" spans="1:1" ht="18.75" x14ac:dyDescent="0.3">
      <c r="A317" s="77"/>
    </row>
    <row r="318" spans="1:1" ht="18.75" x14ac:dyDescent="0.3">
      <c r="A318" s="77"/>
    </row>
    <row r="319" spans="1:1" ht="18.75" x14ac:dyDescent="0.3">
      <c r="A319" s="77"/>
    </row>
    <row r="320" spans="1:1" ht="18.75" x14ac:dyDescent="0.3">
      <c r="A320" s="77"/>
    </row>
    <row r="321" spans="1:1" ht="18.75" x14ac:dyDescent="0.3">
      <c r="A321" s="77"/>
    </row>
    <row r="322" spans="1:1" ht="18.75" x14ac:dyDescent="0.3">
      <c r="A322" s="77"/>
    </row>
    <row r="323" spans="1:1" ht="18.75" x14ac:dyDescent="0.3">
      <c r="A323" s="77"/>
    </row>
    <row r="331" spans="1:1" ht="18.75" x14ac:dyDescent="0.3">
      <c r="A331" s="77"/>
    </row>
    <row r="332" spans="1:1" ht="18.75" x14ac:dyDescent="0.3">
      <c r="A332" s="77"/>
    </row>
    <row r="333" spans="1:1" ht="18.75" x14ac:dyDescent="0.3">
      <c r="A333" s="77"/>
    </row>
    <row r="334" spans="1:1" ht="18.75" x14ac:dyDescent="0.3">
      <c r="A334" s="77"/>
    </row>
    <row r="335" spans="1:1" ht="18.75" x14ac:dyDescent="0.3">
      <c r="A335" s="77"/>
    </row>
    <row r="336" spans="1:1" ht="18.75" x14ac:dyDescent="0.3">
      <c r="A336" s="77"/>
    </row>
    <row r="337" spans="1:1" ht="18.75" x14ac:dyDescent="0.3">
      <c r="A337" s="77"/>
    </row>
    <row r="338" spans="1:1" ht="18.75" x14ac:dyDescent="0.3">
      <c r="A338" s="77"/>
    </row>
    <row r="339" spans="1:1" ht="18.75" x14ac:dyDescent="0.3">
      <c r="A339" s="77"/>
    </row>
    <row r="340" spans="1:1" ht="18.75" x14ac:dyDescent="0.3">
      <c r="A340" s="77"/>
    </row>
    <row r="341" spans="1:1" ht="18.75" x14ac:dyDescent="0.3">
      <c r="A341" s="77"/>
    </row>
    <row r="342" spans="1:1" ht="18.75" x14ac:dyDescent="0.3">
      <c r="A342" s="78"/>
    </row>
    <row r="343" spans="1:1" ht="18.75" x14ac:dyDescent="0.3">
      <c r="A343" s="78"/>
    </row>
    <row r="344" spans="1:1" ht="18.75" x14ac:dyDescent="0.3">
      <c r="A344" s="77"/>
    </row>
    <row r="345" spans="1:1" ht="18.75" x14ac:dyDescent="0.3">
      <c r="A345" s="77"/>
    </row>
    <row r="346" spans="1:1" ht="18.75" x14ac:dyDescent="0.3">
      <c r="A346" s="77"/>
    </row>
    <row r="349" spans="1:1" ht="18.75" x14ac:dyDescent="0.3">
      <c r="A349" s="77"/>
    </row>
    <row r="350" spans="1:1" ht="18.75" x14ac:dyDescent="0.3">
      <c r="A350" s="77"/>
    </row>
    <row r="351" spans="1:1" ht="18.75" x14ac:dyDescent="0.3">
      <c r="A351" s="77"/>
    </row>
    <row r="352" spans="1:1" ht="18.75" x14ac:dyDescent="0.3">
      <c r="A352" s="77"/>
    </row>
    <row r="353" spans="1:1" ht="18.75" x14ac:dyDescent="0.3">
      <c r="A353" s="77"/>
    </row>
    <row r="354" spans="1:1" ht="18.75" x14ac:dyDescent="0.3">
      <c r="A354" s="77"/>
    </row>
    <row r="355" spans="1:1" ht="18.75" x14ac:dyDescent="0.3">
      <c r="A355" s="77"/>
    </row>
    <row r="356" spans="1:1" ht="18.75" x14ac:dyDescent="0.3">
      <c r="A356" s="77"/>
    </row>
    <row r="359" spans="1:1" ht="18.75" x14ac:dyDescent="0.3">
      <c r="A359" s="78"/>
    </row>
    <row r="360" spans="1:1" ht="18.75" x14ac:dyDescent="0.3">
      <c r="A360" s="78"/>
    </row>
    <row r="361" spans="1:1" ht="18.75" x14ac:dyDescent="0.3">
      <c r="A361" s="78"/>
    </row>
    <row r="362" spans="1:1" ht="18.75" x14ac:dyDescent="0.3">
      <c r="A362" s="78"/>
    </row>
    <row r="363" spans="1:1" ht="18.75" x14ac:dyDescent="0.3">
      <c r="A363" s="77"/>
    </row>
    <row r="364" spans="1:1" ht="18.75" x14ac:dyDescent="0.3">
      <c r="A364" s="77"/>
    </row>
    <row r="365" spans="1:1" ht="18.75" x14ac:dyDescent="0.3">
      <c r="A365" s="77"/>
    </row>
    <row r="371" spans="1:1" ht="18.75" x14ac:dyDescent="0.3">
      <c r="A371" s="77"/>
    </row>
    <row r="372" spans="1:1" ht="18.75" x14ac:dyDescent="0.3">
      <c r="A372" s="77"/>
    </row>
    <row r="373" spans="1:1" ht="18.75" x14ac:dyDescent="0.3">
      <c r="A373" s="78"/>
    </row>
    <row r="374" spans="1:1" ht="18.75" x14ac:dyDescent="0.3">
      <c r="A374" s="78"/>
    </row>
    <row r="375" spans="1:1" ht="18.75" x14ac:dyDescent="0.3">
      <c r="A375" s="77"/>
    </row>
    <row r="376" spans="1:1" ht="18.75" x14ac:dyDescent="0.3">
      <c r="A376" s="77"/>
    </row>
    <row r="377" spans="1:1" ht="18.75" x14ac:dyDescent="0.3">
      <c r="A377" s="77"/>
    </row>
    <row r="378" spans="1:1" ht="18.75" x14ac:dyDescent="0.3">
      <c r="A378" s="77"/>
    </row>
    <row r="379" spans="1:1" ht="18.75" x14ac:dyDescent="0.3">
      <c r="A379" s="77"/>
    </row>
    <row r="382" spans="1:1" ht="18.75" x14ac:dyDescent="0.3">
      <c r="A382" s="77"/>
    </row>
    <row r="383" spans="1:1" ht="18.75" x14ac:dyDescent="0.3">
      <c r="A383" s="77"/>
    </row>
    <row r="384" spans="1:1" ht="18.75" x14ac:dyDescent="0.3">
      <c r="A384" s="77"/>
    </row>
    <row r="385" spans="1:1" ht="18.75" x14ac:dyDescent="0.3">
      <c r="A385" s="77"/>
    </row>
    <row r="386" spans="1:1" ht="18.75" x14ac:dyDescent="0.3">
      <c r="A386" s="77"/>
    </row>
    <row r="387" spans="1:1" ht="18.75" x14ac:dyDescent="0.3">
      <c r="A387" s="77"/>
    </row>
    <row r="388" spans="1:1" ht="18.75" x14ac:dyDescent="0.3">
      <c r="A388" s="77"/>
    </row>
    <row r="389" spans="1:1" ht="18.75" x14ac:dyDescent="0.3">
      <c r="A389" s="77"/>
    </row>
    <row r="392" spans="1:1" ht="18.75" x14ac:dyDescent="0.3">
      <c r="A392" s="77"/>
    </row>
    <row r="393" spans="1:1" ht="18.75" x14ac:dyDescent="0.3">
      <c r="A393" s="77"/>
    </row>
    <row r="395" spans="1:1" ht="18.75" x14ac:dyDescent="0.3">
      <c r="A395" s="77"/>
    </row>
  </sheetData>
  <autoFilter ref="A1:D409" xr:uid="{00000000-0009-0000-0000-000004000000}">
    <sortState ref="A2:F409">
      <sortCondition ref="A1:A40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I70"/>
  <sheetViews>
    <sheetView zoomScaleNormal="100" workbookViewId="0">
      <selection activeCell="D37" sqref="D37"/>
    </sheetView>
  </sheetViews>
  <sheetFormatPr baseColWidth="10" defaultRowHeight="12.75" x14ac:dyDescent="0.2"/>
  <cols>
    <col min="1" max="1" width="15.33203125" style="11" bestFit="1" customWidth="1"/>
    <col min="2" max="2" width="12" style="11" customWidth="1"/>
    <col min="3" max="3" width="17.83203125" style="11" customWidth="1"/>
    <col min="4" max="4" width="53.83203125" style="11" customWidth="1"/>
    <col min="5" max="5" width="23.6640625" style="20" customWidth="1"/>
    <col min="6" max="6" width="19" style="20" customWidth="1"/>
    <col min="7" max="7" width="21.33203125" style="10" bestFit="1" customWidth="1"/>
    <col min="8" max="8" width="12.1640625" style="10" bestFit="1" customWidth="1"/>
    <col min="9" max="9" width="57.83203125" style="10" bestFit="1" customWidth="1"/>
    <col min="10" max="16384" width="12" style="11"/>
  </cols>
  <sheetData>
    <row r="1" spans="1:9" ht="15" x14ac:dyDescent="0.25">
      <c r="A1" s="8" t="s">
        <v>84</v>
      </c>
      <c r="B1" s="8" t="s">
        <v>85</v>
      </c>
      <c r="C1" s="8" t="s">
        <v>86</v>
      </c>
      <c r="D1" s="8" t="s">
        <v>87</v>
      </c>
      <c r="E1" s="9" t="s">
        <v>88</v>
      </c>
      <c r="F1" s="9" t="s">
        <v>89</v>
      </c>
      <c r="G1" s="10" t="s">
        <v>90</v>
      </c>
      <c r="H1" s="10" t="s">
        <v>91</v>
      </c>
      <c r="I1" s="10" t="s">
        <v>92</v>
      </c>
    </row>
    <row r="2" spans="1:9" ht="14.25" customHeight="1" x14ac:dyDescent="0.2">
      <c r="A2" s="12">
        <v>44196</v>
      </c>
      <c r="B2" s="10" t="s">
        <v>845</v>
      </c>
      <c r="C2" s="11" t="s">
        <v>93</v>
      </c>
      <c r="D2" s="11" t="s">
        <v>94</v>
      </c>
      <c r="E2" s="13">
        <v>34870114.99000001</v>
      </c>
      <c r="F2" s="13"/>
      <c r="I2" s="10" t="s">
        <v>844</v>
      </c>
    </row>
    <row r="3" spans="1:9" x14ac:dyDescent="0.2">
      <c r="A3" s="12">
        <v>44196</v>
      </c>
      <c r="B3" s="10" t="s">
        <v>845</v>
      </c>
      <c r="C3" s="14">
        <v>1112001</v>
      </c>
      <c r="D3" s="11" t="s">
        <v>94</v>
      </c>
      <c r="E3" s="15"/>
      <c r="F3" s="13">
        <v>34870114.99000001</v>
      </c>
    </row>
    <row r="4" spans="1:9" s="10" customFormat="1" x14ac:dyDescent="0.2">
      <c r="A4" s="12">
        <v>44196</v>
      </c>
      <c r="B4" s="10" t="s">
        <v>845</v>
      </c>
      <c r="C4" s="17">
        <v>1112001</v>
      </c>
      <c r="D4" s="11" t="s">
        <v>95</v>
      </c>
      <c r="E4" s="13">
        <v>22771375677.979996</v>
      </c>
      <c r="F4" s="15"/>
    </row>
    <row r="5" spans="1:9" s="10" customFormat="1" x14ac:dyDescent="0.2">
      <c r="A5" s="12">
        <v>44196</v>
      </c>
      <c r="B5" s="10" t="s">
        <v>845</v>
      </c>
      <c r="C5" s="17">
        <v>1111002</v>
      </c>
      <c r="D5" s="11" t="s">
        <v>95</v>
      </c>
      <c r="E5" s="13"/>
      <c r="F5" s="13">
        <v>22771375677.979996</v>
      </c>
    </row>
    <row r="6" spans="1:9" s="10" customFormat="1" x14ac:dyDescent="0.2">
      <c r="A6" s="12"/>
      <c r="C6" s="14"/>
      <c r="D6" s="11"/>
      <c r="E6" s="15"/>
      <c r="F6" s="13"/>
    </row>
    <row r="7" spans="1:9" x14ac:dyDescent="0.2">
      <c r="A7" s="12"/>
      <c r="B7" s="10"/>
      <c r="C7" s="17"/>
      <c r="E7" s="13"/>
      <c r="F7" s="13"/>
    </row>
    <row r="8" spans="1:9" x14ac:dyDescent="0.2">
      <c r="A8" s="12"/>
      <c r="B8" s="10"/>
      <c r="C8" s="17"/>
      <c r="E8" s="13"/>
      <c r="F8" s="13"/>
    </row>
    <row r="9" spans="1:9" x14ac:dyDescent="0.2">
      <c r="A9" s="12"/>
      <c r="B9" s="10"/>
      <c r="E9" s="13"/>
      <c r="F9" s="13"/>
    </row>
    <row r="10" spans="1:9" x14ac:dyDescent="0.2">
      <c r="A10" s="12"/>
      <c r="B10" s="10"/>
      <c r="C10" s="17"/>
      <c r="E10" s="13"/>
      <c r="F10" s="13"/>
    </row>
    <row r="11" spans="1:9" x14ac:dyDescent="0.2">
      <c r="A11" s="12"/>
      <c r="B11" s="10"/>
      <c r="C11" s="17"/>
      <c r="E11" s="13"/>
      <c r="F11" s="13"/>
    </row>
    <row r="12" spans="1:9" x14ac:dyDescent="0.2">
      <c r="A12" s="12"/>
      <c r="B12" s="10"/>
      <c r="C12" s="17"/>
      <c r="E12" s="13"/>
      <c r="F12" s="13"/>
    </row>
    <row r="13" spans="1:9" x14ac:dyDescent="0.2">
      <c r="A13" s="12"/>
      <c r="B13" s="10"/>
      <c r="C13" s="17"/>
      <c r="E13" s="13"/>
      <c r="F13" s="13"/>
    </row>
    <row r="14" spans="1:9" x14ac:dyDescent="0.2">
      <c r="A14" s="12"/>
      <c r="B14" s="10"/>
      <c r="C14" s="14"/>
      <c r="E14" s="13"/>
      <c r="F14" s="13"/>
    </row>
    <row r="15" spans="1:9" ht="12.75" customHeight="1" x14ac:dyDescent="0.25">
      <c r="A15" s="12"/>
      <c r="B15" s="10"/>
      <c r="C15" s="17"/>
      <c r="D15" s="18"/>
      <c r="E15" s="13"/>
      <c r="F15" s="13"/>
    </row>
    <row r="16" spans="1:9" x14ac:dyDescent="0.2">
      <c r="A16" s="12"/>
      <c r="B16" s="10"/>
      <c r="C16" s="14"/>
      <c r="E16" s="15"/>
      <c r="F16" s="13"/>
    </row>
    <row r="17" spans="1:8" s="11" customFormat="1" x14ac:dyDescent="0.2">
      <c r="A17" s="12"/>
      <c r="B17" s="10"/>
      <c r="C17" s="17"/>
      <c r="E17" s="13"/>
      <c r="F17" s="13"/>
      <c r="G17" s="10"/>
      <c r="H17" s="10"/>
    </row>
    <row r="18" spans="1:8" s="11" customFormat="1" x14ac:dyDescent="0.2">
      <c r="A18" s="12"/>
      <c r="B18" s="10"/>
      <c r="C18" s="17"/>
      <c r="E18" s="13"/>
      <c r="F18" s="13"/>
      <c r="G18" s="10"/>
      <c r="H18" s="10"/>
    </row>
    <row r="19" spans="1:8" s="11" customFormat="1" x14ac:dyDescent="0.2">
      <c r="A19" s="12"/>
      <c r="B19" s="10"/>
      <c r="C19" s="14"/>
      <c r="E19" s="13"/>
      <c r="F19" s="13"/>
      <c r="G19" s="10"/>
      <c r="H19" s="10"/>
    </row>
    <row r="20" spans="1:8" s="11" customFormat="1" x14ac:dyDescent="0.2">
      <c r="A20" s="12"/>
      <c r="B20" s="10"/>
      <c r="C20" s="17"/>
      <c r="E20" s="13"/>
      <c r="F20" s="13"/>
      <c r="G20" s="10"/>
      <c r="H20" s="10"/>
    </row>
    <row r="21" spans="1:8" s="11" customFormat="1" x14ac:dyDescent="0.2">
      <c r="A21" s="12"/>
      <c r="B21" s="10"/>
      <c r="C21" s="14"/>
      <c r="E21" s="15"/>
      <c r="F21" s="13"/>
      <c r="G21" s="10"/>
      <c r="H21" s="10"/>
    </row>
    <row r="22" spans="1:8" s="11" customFormat="1" x14ac:dyDescent="0.2">
      <c r="A22" s="12"/>
      <c r="B22" s="10"/>
      <c r="C22" s="17"/>
      <c r="E22" s="13"/>
      <c r="F22" s="13"/>
      <c r="G22" s="10"/>
      <c r="H22" s="10"/>
    </row>
    <row r="23" spans="1:8" s="11" customFormat="1" x14ac:dyDescent="0.2">
      <c r="A23" s="12"/>
      <c r="B23" s="10"/>
      <c r="C23" s="14"/>
      <c r="E23" s="15"/>
      <c r="F23" s="19"/>
      <c r="G23" s="10"/>
      <c r="H23" s="10"/>
    </row>
    <row r="24" spans="1:8" s="11" customFormat="1" x14ac:dyDescent="0.2">
      <c r="A24" s="12"/>
      <c r="B24" s="10"/>
      <c r="C24" s="14"/>
      <c r="E24" s="15"/>
      <c r="F24" s="19"/>
      <c r="G24" s="10"/>
      <c r="H24" s="10"/>
    </row>
    <row r="25" spans="1:8" s="11" customFormat="1" x14ac:dyDescent="0.2">
      <c r="A25" s="12"/>
      <c r="B25" s="10"/>
      <c r="C25" s="14"/>
      <c r="E25" s="15"/>
      <c r="F25" s="16"/>
      <c r="G25" s="10"/>
      <c r="H25" s="10"/>
    </row>
    <row r="26" spans="1:8" s="11" customFormat="1" ht="12.75" customHeight="1" x14ac:dyDescent="0.25">
      <c r="A26" s="12"/>
      <c r="B26" s="10"/>
      <c r="C26" s="14"/>
      <c r="D26" s="18"/>
      <c r="E26" s="13"/>
      <c r="F26" s="13"/>
      <c r="G26" s="10"/>
      <c r="H26" s="10"/>
    </row>
    <row r="27" spans="1:8" s="11" customFormat="1" x14ac:dyDescent="0.2">
      <c r="A27" s="12"/>
      <c r="B27" s="10"/>
      <c r="C27" s="14"/>
      <c r="E27" s="15"/>
      <c r="F27" s="13"/>
      <c r="G27" s="10"/>
      <c r="H27" s="10"/>
    </row>
    <row r="28" spans="1:8" s="11" customFormat="1" x14ac:dyDescent="0.2">
      <c r="A28" s="12"/>
      <c r="B28" s="10"/>
      <c r="C28" s="17"/>
      <c r="E28" s="13"/>
      <c r="F28" s="13"/>
      <c r="G28" s="10"/>
      <c r="H28" s="10"/>
    </row>
    <row r="29" spans="1:8" s="11" customFormat="1" ht="12.75" customHeight="1" x14ac:dyDescent="0.25">
      <c r="A29" s="12"/>
      <c r="B29" s="10"/>
      <c r="C29" s="14"/>
      <c r="D29" s="18"/>
      <c r="E29" s="13"/>
      <c r="F29" s="13"/>
      <c r="G29" s="10"/>
      <c r="H29" s="10"/>
    </row>
    <row r="30" spans="1:8" s="11" customFormat="1" x14ac:dyDescent="0.2">
      <c r="A30" s="12"/>
      <c r="B30" s="10"/>
      <c r="C30" s="17"/>
      <c r="E30" s="13"/>
      <c r="F30" s="13"/>
      <c r="G30" s="10"/>
      <c r="H30" s="10"/>
    </row>
    <row r="31" spans="1:8" s="11" customFormat="1" x14ac:dyDescent="0.2">
      <c r="A31" s="12"/>
      <c r="B31" s="10"/>
      <c r="C31" s="17"/>
      <c r="E31" s="13"/>
      <c r="F31" s="13"/>
      <c r="G31" s="10"/>
      <c r="H31" s="10"/>
    </row>
    <row r="32" spans="1:8" s="11" customFormat="1" x14ac:dyDescent="0.2">
      <c r="A32" s="12"/>
      <c r="B32" s="10"/>
      <c r="C32" s="17"/>
      <c r="E32" s="13"/>
      <c r="F32" s="13"/>
      <c r="G32" s="10"/>
      <c r="H32" s="10"/>
    </row>
    <row r="33" spans="1:8" s="11" customFormat="1" x14ac:dyDescent="0.2">
      <c r="A33" s="12"/>
      <c r="B33" s="10"/>
      <c r="C33" s="17"/>
      <c r="E33" s="13"/>
      <c r="F33" s="13"/>
      <c r="G33" s="10"/>
      <c r="H33" s="10"/>
    </row>
    <row r="34" spans="1:8" s="11" customFormat="1" ht="15" x14ac:dyDescent="0.25">
      <c r="A34" s="12"/>
      <c r="B34" s="10"/>
      <c r="C34" s="17"/>
      <c r="D34" s="18"/>
      <c r="E34" s="13"/>
      <c r="F34" s="13"/>
      <c r="G34" s="10"/>
      <c r="H34" s="10"/>
    </row>
    <row r="35" spans="1:8" s="11" customFormat="1" ht="15" x14ac:dyDescent="0.25">
      <c r="A35" s="12"/>
      <c r="B35" s="10"/>
      <c r="C35" s="17"/>
      <c r="D35" s="18"/>
      <c r="E35" s="13"/>
      <c r="F35" s="13"/>
      <c r="G35" s="10"/>
      <c r="H35" s="10"/>
    </row>
    <row r="36" spans="1:8" s="11" customFormat="1" ht="15" x14ac:dyDescent="0.25">
      <c r="A36" s="12"/>
      <c r="B36" s="10"/>
      <c r="C36" s="17"/>
      <c r="D36" s="18"/>
      <c r="E36" s="13"/>
      <c r="F36" s="13"/>
      <c r="G36" s="10"/>
      <c r="H36" s="10"/>
    </row>
    <row r="37" spans="1:8" s="11" customFormat="1" ht="15" x14ac:dyDescent="0.25">
      <c r="A37" s="12"/>
      <c r="B37" s="10"/>
      <c r="C37" s="17"/>
      <c r="D37" s="18"/>
      <c r="E37" s="13"/>
      <c r="F37" s="13"/>
      <c r="G37" s="10"/>
      <c r="H37" s="10"/>
    </row>
    <row r="38" spans="1:8" s="11" customFormat="1" ht="15" x14ac:dyDescent="0.25">
      <c r="A38" s="12"/>
      <c r="B38" s="10"/>
      <c r="C38" s="17"/>
      <c r="D38" s="18"/>
      <c r="E38" s="13"/>
      <c r="F38" s="13"/>
      <c r="G38" s="10"/>
      <c r="H38" s="10"/>
    </row>
    <row r="39" spans="1:8" s="11" customFormat="1" ht="15" x14ac:dyDescent="0.25">
      <c r="A39" s="12"/>
      <c r="B39" s="10"/>
      <c r="C39" s="17"/>
      <c r="D39" s="18"/>
      <c r="E39" s="13"/>
      <c r="F39" s="13"/>
      <c r="G39" s="10"/>
      <c r="H39" s="10"/>
    </row>
    <row r="40" spans="1:8" s="11" customFormat="1" ht="15" x14ac:dyDescent="0.25">
      <c r="A40" s="12"/>
      <c r="B40" s="10"/>
      <c r="C40" s="17"/>
      <c r="D40" s="18"/>
      <c r="E40" s="13"/>
      <c r="F40" s="13"/>
      <c r="G40" s="10"/>
      <c r="H40" s="10"/>
    </row>
    <row r="41" spans="1:8" s="11" customFormat="1" ht="15" x14ac:dyDescent="0.25">
      <c r="A41" s="12"/>
      <c r="B41" s="10"/>
      <c r="C41" s="17"/>
      <c r="D41" s="18"/>
      <c r="E41" s="13"/>
      <c r="F41" s="13"/>
      <c r="G41" s="10"/>
      <c r="H41" s="10"/>
    </row>
    <row r="42" spans="1:8" s="11" customFormat="1" ht="15" x14ac:dyDescent="0.25">
      <c r="A42" s="12"/>
      <c r="B42" s="10"/>
      <c r="C42" s="17"/>
      <c r="D42" s="18"/>
      <c r="E42" s="13"/>
      <c r="F42" s="15"/>
      <c r="G42" s="10"/>
      <c r="H42" s="10"/>
    </row>
    <row r="43" spans="1:8" s="11" customFormat="1" ht="15" x14ac:dyDescent="0.25">
      <c r="A43" s="12"/>
      <c r="B43" s="10"/>
      <c r="C43" s="17"/>
      <c r="D43" s="18"/>
      <c r="E43" s="13"/>
      <c r="F43" s="13"/>
      <c r="G43" s="10"/>
      <c r="H43" s="10"/>
    </row>
    <row r="44" spans="1:8" s="11" customFormat="1" ht="15" x14ac:dyDescent="0.25">
      <c r="A44" s="12"/>
      <c r="B44" s="10"/>
      <c r="C44" s="17"/>
      <c r="D44" s="18"/>
      <c r="E44" s="13"/>
      <c r="F44" s="13"/>
      <c r="G44" s="10"/>
      <c r="H44" s="10"/>
    </row>
    <row r="45" spans="1:8" s="11" customFormat="1" ht="15" x14ac:dyDescent="0.25">
      <c r="A45" s="12"/>
      <c r="B45" s="10"/>
      <c r="C45" s="17"/>
      <c r="D45" s="18"/>
      <c r="E45" s="13"/>
      <c r="F45" s="13"/>
      <c r="G45" s="10"/>
      <c r="H45" s="10"/>
    </row>
    <row r="46" spans="1:8" s="11" customFormat="1" ht="15" x14ac:dyDescent="0.25">
      <c r="A46" s="12"/>
      <c r="B46" s="10"/>
      <c r="C46" s="17"/>
      <c r="D46" s="18"/>
      <c r="E46" s="13"/>
      <c r="F46" s="13"/>
      <c r="G46" s="10"/>
      <c r="H46" s="10"/>
    </row>
    <row r="47" spans="1:8" s="11" customFormat="1" ht="15" x14ac:dyDescent="0.25">
      <c r="A47" s="12"/>
      <c r="B47" s="10"/>
      <c r="C47" s="17"/>
      <c r="D47" s="18"/>
      <c r="E47" s="13"/>
      <c r="F47" s="13"/>
      <c r="G47" s="10"/>
      <c r="H47" s="10"/>
    </row>
    <row r="48" spans="1:8" s="11" customFormat="1" ht="15" x14ac:dyDescent="0.25">
      <c r="A48" s="12"/>
      <c r="B48" s="10"/>
      <c r="C48" s="17"/>
      <c r="D48" s="18"/>
      <c r="E48" s="13"/>
      <c r="F48" s="13"/>
      <c r="G48" s="10"/>
      <c r="H48" s="10"/>
    </row>
    <row r="49" spans="1:8" s="11" customFormat="1" ht="15" x14ac:dyDescent="0.25">
      <c r="A49" s="12"/>
      <c r="B49" s="10"/>
      <c r="C49" s="17"/>
      <c r="D49" s="18"/>
      <c r="E49" s="13"/>
      <c r="F49" s="13"/>
      <c r="G49" s="10"/>
      <c r="H49" s="10"/>
    </row>
    <row r="50" spans="1:8" s="11" customFormat="1" ht="15" x14ac:dyDescent="0.25">
      <c r="A50" s="12"/>
      <c r="B50" s="10"/>
      <c r="C50" s="17"/>
      <c r="D50" s="18"/>
      <c r="E50" s="13"/>
      <c r="F50" s="13"/>
      <c r="G50" s="10"/>
      <c r="H50" s="10"/>
    </row>
    <row r="51" spans="1:8" s="11" customFormat="1" ht="15" x14ac:dyDescent="0.25">
      <c r="A51" s="12"/>
      <c r="B51" s="10"/>
      <c r="C51" s="17"/>
      <c r="D51" s="18"/>
      <c r="E51" s="13"/>
      <c r="F51" s="13"/>
      <c r="G51" s="10"/>
      <c r="H51" s="10"/>
    </row>
    <row r="52" spans="1:8" s="11" customFormat="1" ht="15" customHeight="1" x14ac:dyDescent="0.25">
      <c r="A52" s="12"/>
      <c r="B52" s="10"/>
      <c r="C52" s="17"/>
      <c r="D52" s="18"/>
      <c r="E52" s="13"/>
      <c r="F52" s="13"/>
      <c r="G52" s="10"/>
      <c r="H52" s="10"/>
    </row>
    <row r="53" spans="1:8" s="11" customFormat="1" ht="15" x14ac:dyDescent="0.25">
      <c r="A53" s="12"/>
      <c r="B53" s="10"/>
      <c r="C53" s="17"/>
      <c r="D53" s="18"/>
      <c r="E53" s="13"/>
      <c r="F53" s="13"/>
      <c r="G53" s="10"/>
      <c r="H53" s="10"/>
    </row>
    <row r="54" spans="1:8" s="11" customFormat="1" ht="15" customHeight="1" x14ac:dyDescent="0.25">
      <c r="A54" s="12"/>
      <c r="B54" s="10"/>
      <c r="C54" s="17"/>
      <c r="D54" s="18"/>
      <c r="E54" s="13"/>
      <c r="F54" s="13"/>
      <c r="G54" s="10"/>
      <c r="H54" s="10"/>
    </row>
    <row r="55" spans="1:8" s="11" customFormat="1" ht="15" customHeight="1" x14ac:dyDescent="0.25">
      <c r="A55" s="12"/>
      <c r="B55" s="10"/>
      <c r="C55" s="17"/>
      <c r="D55" s="18"/>
      <c r="E55" s="13"/>
      <c r="F55" s="13"/>
      <c r="G55" s="10"/>
      <c r="H55" s="10"/>
    </row>
    <row r="56" spans="1:8" s="11" customFormat="1" ht="15" x14ac:dyDescent="0.25">
      <c r="A56" s="12"/>
      <c r="B56" s="10"/>
      <c r="C56" s="17"/>
      <c r="D56" s="18"/>
      <c r="E56" s="13"/>
      <c r="F56" s="13"/>
      <c r="G56" s="10"/>
      <c r="H56" s="10"/>
    </row>
    <row r="57" spans="1:8" s="11" customFormat="1" ht="15" x14ac:dyDescent="0.25">
      <c r="A57" s="12"/>
      <c r="B57" s="10"/>
      <c r="C57" s="17"/>
      <c r="D57" s="18"/>
      <c r="E57" s="13"/>
      <c r="F57" s="13"/>
      <c r="G57" s="10"/>
      <c r="H57" s="10"/>
    </row>
    <row r="58" spans="1:8" s="11" customFormat="1" x14ac:dyDescent="0.2">
      <c r="A58" s="12"/>
      <c r="B58" s="10"/>
      <c r="C58" s="17"/>
      <c r="E58" s="13"/>
      <c r="F58" s="13"/>
      <c r="G58" s="10"/>
      <c r="H58" s="10"/>
    </row>
    <row r="59" spans="1:8" s="11" customFormat="1" x14ac:dyDescent="0.2">
      <c r="A59" s="12"/>
      <c r="B59" s="10"/>
      <c r="C59" s="17"/>
      <c r="E59" s="13"/>
      <c r="F59" s="13"/>
      <c r="G59" s="10"/>
      <c r="H59" s="10"/>
    </row>
    <row r="60" spans="1:8" s="11" customFormat="1" x14ac:dyDescent="0.2">
      <c r="A60" s="12"/>
      <c r="B60" s="10"/>
      <c r="C60" s="17"/>
      <c r="E60" s="13"/>
      <c r="F60" s="13"/>
      <c r="G60" s="10"/>
      <c r="H60" s="10"/>
    </row>
    <row r="61" spans="1:8" s="11" customFormat="1" x14ac:dyDescent="0.2">
      <c r="A61" s="12"/>
      <c r="B61" s="10"/>
      <c r="C61" s="17"/>
      <c r="E61" s="13"/>
      <c r="F61" s="13"/>
      <c r="G61" s="10"/>
      <c r="H61" s="10"/>
    </row>
    <row r="62" spans="1:8" s="11" customFormat="1" x14ac:dyDescent="0.2">
      <c r="A62" s="12"/>
      <c r="B62" s="10"/>
      <c r="C62" s="17"/>
      <c r="E62" s="13"/>
      <c r="F62" s="13"/>
      <c r="G62" s="10"/>
      <c r="H62" s="10"/>
    </row>
    <row r="63" spans="1:8" s="11" customFormat="1" x14ac:dyDescent="0.2">
      <c r="A63" s="12"/>
      <c r="B63" s="10"/>
      <c r="C63" s="17"/>
      <c r="E63" s="13"/>
      <c r="F63" s="13"/>
      <c r="G63" s="10"/>
      <c r="H63" s="10"/>
    </row>
    <row r="64" spans="1:8" s="11" customFormat="1" x14ac:dyDescent="0.2">
      <c r="A64" s="12"/>
      <c r="B64" s="10"/>
      <c r="C64" s="17"/>
      <c r="E64" s="13"/>
      <c r="F64" s="13"/>
      <c r="G64" s="10"/>
      <c r="H64" s="10"/>
    </row>
    <row r="65" spans="1:8" s="11" customFormat="1" x14ac:dyDescent="0.2">
      <c r="A65" s="12"/>
      <c r="B65" s="10"/>
      <c r="C65" s="17"/>
      <c r="E65" s="13"/>
      <c r="F65" s="13"/>
      <c r="G65" s="10"/>
      <c r="H65" s="10"/>
    </row>
    <row r="66" spans="1:8" s="11" customFormat="1" x14ac:dyDescent="0.2">
      <c r="A66" s="12"/>
      <c r="B66" s="10"/>
      <c r="E66" s="20"/>
      <c r="F66" s="20"/>
      <c r="G66" s="10"/>
      <c r="H66" s="10"/>
    </row>
    <row r="67" spans="1:8" s="11" customFormat="1" x14ac:dyDescent="0.2">
      <c r="A67" s="12"/>
      <c r="B67" s="10"/>
      <c r="E67" s="20"/>
      <c r="F67" s="20"/>
      <c r="G67" s="10"/>
      <c r="H67" s="10"/>
    </row>
    <row r="68" spans="1:8" s="11" customFormat="1" ht="13.5" thickBot="1" x14ac:dyDescent="0.25">
      <c r="A68" s="12"/>
      <c r="B68" s="10"/>
      <c r="E68" s="20"/>
      <c r="F68" s="20"/>
      <c r="G68" s="10"/>
      <c r="H68" s="10"/>
    </row>
    <row r="69" spans="1:8" s="11" customFormat="1" x14ac:dyDescent="0.2">
      <c r="E69" s="21">
        <f>SUM(E1:E67)</f>
        <v>22806245792.969997</v>
      </c>
      <c r="F69" s="22">
        <f>SUM(F1:F68)</f>
        <v>22806245792.969997</v>
      </c>
      <c r="G69" s="10"/>
      <c r="H69" s="10"/>
    </row>
    <row r="70" spans="1:8" s="11" customFormat="1" ht="13.5" thickBot="1" x14ac:dyDescent="0.25">
      <c r="E70" s="23"/>
      <c r="F70" s="24">
        <f>+E69-F69</f>
        <v>0</v>
      </c>
      <c r="G70" s="10"/>
      <c r="H70" s="10"/>
    </row>
  </sheetData>
  <autoFilter ref="A1:I5" xr:uid="{00000000-0009-0000-0000-000006000000}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I216"/>
  <sheetViews>
    <sheetView zoomScaleNormal="100" workbookViewId="0">
      <selection activeCell="E17" sqref="E17"/>
    </sheetView>
  </sheetViews>
  <sheetFormatPr baseColWidth="10" defaultRowHeight="15.75" x14ac:dyDescent="0.25"/>
  <cols>
    <col min="1" max="1" width="18.1640625" style="27" customWidth="1"/>
    <col min="2" max="2" width="15.6640625" style="27" customWidth="1"/>
    <col min="3" max="3" width="17.83203125" style="26" customWidth="1"/>
    <col min="4" max="4" width="72.83203125" style="26" bestFit="1" customWidth="1"/>
    <col min="5" max="5" width="23.6640625" style="32" customWidth="1"/>
    <col min="6" max="6" width="21.5" style="28" bestFit="1" customWidth="1"/>
    <col min="7" max="7" width="21.33203125" style="25" bestFit="1" customWidth="1"/>
    <col min="8" max="8" width="12.1640625" style="25" bestFit="1" customWidth="1"/>
    <col min="9" max="9" width="57.83203125" style="25" bestFit="1" customWidth="1"/>
    <col min="10" max="16384" width="12" style="26"/>
  </cols>
  <sheetData>
    <row r="1" spans="1:9" s="99" customFormat="1" ht="31.5" x14ac:dyDescent="0.2">
      <c r="A1" s="100" t="s">
        <v>84</v>
      </c>
      <c r="B1" s="100" t="s">
        <v>85</v>
      </c>
      <c r="C1" s="100" t="s">
        <v>86</v>
      </c>
      <c r="D1" s="100" t="s">
        <v>87</v>
      </c>
      <c r="E1" s="101" t="s">
        <v>88</v>
      </c>
      <c r="F1" s="102" t="s">
        <v>89</v>
      </c>
      <c r="G1" s="103" t="s">
        <v>90</v>
      </c>
      <c r="H1" s="103" t="s">
        <v>91</v>
      </c>
      <c r="I1" s="103" t="s">
        <v>92</v>
      </c>
    </row>
    <row r="2" spans="1:9" ht="14.25" customHeight="1" x14ac:dyDescent="0.25">
      <c r="A2" s="33">
        <v>44196</v>
      </c>
      <c r="B2" s="34" t="s">
        <v>847</v>
      </c>
      <c r="C2" s="27" t="s">
        <v>96</v>
      </c>
      <c r="D2" s="27" t="s">
        <v>97</v>
      </c>
      <c r="E2" s="28">
        <v>7080000</v>
      </c>
      <c r="F2" s="28">
        <v>0</v>
      </c>
      <c r="G2" s="25" t="s">
        <v>109</v>
      </c>
      <c r="H2" s="25" t="s">
        <v>109</v>
      </c>
      <c r="I2" s="25" t="s">
        <v>846</v>
      </c>
    </row>
    <row r="3" spans="1:9" x14ac:dyDescent="0.25">
      <c r="A3" s="33">
        <v>44196</v>
      </c>
      <c r="B3" s="34" t="s">
        <v>847</v>
      </c>
      <c r="C3" s="29" t="s">
        <v>107</v>
      </c>
      <c r="D3" s="27" t="s">
        <v>99</v>
      </c>
      <c r="E3" s="30">
        <v>0</v>
      </c>
      <c r="F3" s="31">
        <v>120000</v>
      </c>
      <c r="G3" s="25" t="s">
        <v>109</v>
      </c>
      <c r="H3" s="25" t="s">
        <v>109</v>
      </c>
    </row>
    <row r="4" spans="1:9" s="25" customFormat="1" x14ac:dyDescent="0.25">
      <c r="A4" s="33">
        <v>44196</v>
      </c>
      <c r="B4" s="34" t="s">
        <v>847</v>
      </c>
      <c r="C4" s="27" t="s">
        <v>107</v>
      </c>
      <c r="D4" s="27" t="s">
        <v>110</v>
      </c>
      <c r="E4" s="28">
        <v>0</v>
      </c>
      <c r="F4" s="28">
        <v>280000</v>
      </c>
      <c r="G4" s="25" t="s">
        <v>109</v>
      </c>
      <c r="H4" s="25" t="s">
        <v>109</v>
      </c>
    </row>
    <row r="5" spans="1:9" s="25" customFormat="1" x14ac:dyDescent="0.25">
      <c r="A5" s="33">
        <v>44196</v>
      </c>
      <c r="B5" s="34" t="s">
        <v>847</v>
      </c>
      <c r="C5" s="27" t="s">
        <v>111</v>
      </c>
      <c r="D5" s="27" t="s">
        <v>100</v>
      </c>
      <c r="E5" s="28">
        <v>3360000</v>
      </c>
      <c r="F5" s="28">
        <v>0</v>
      </c>
      <c r="G5" s="25" t="s">
        <v>109</v>
      </c>
      <c r="H5" s="25" t="s">
        <v>109</v>
      </c>
    </row>
    <row r="6" spans="1:9" s="25" customFormat="1" x14ac:dyDescent="0.25">
      <c r="A6" s="33">
        <v>44196</v>
      </c>
      <c r="B6" s="34" t="s">
        <v>847</v>
      </c>
      <c r="C6" s="29" t="s">
        <v>107</v>
      </c>
      <c r="D6" s="27" t="s">
        <v>101</v>
      </c>
      <c r="E6" s="30">
        <v>2593333.2400000012</v>
      </c>
      <c r="F6" s="28">
        <v>0</v>
      </c>
      <c r="G6" s="25" t="s">
        <v>109</v>
      </c>
      <c r="H6" s="25" t="s">
        <v>109</v>
      </c>
    </row>
    <row r="7" spans="1:9" x14ac:dyDescent="0.25">
      <c r="A7" s="33">
        <v>44196</v>
      </c>
      <c r="B7" s="34" t="s">
        <v>847</v>
      </c>
      <c r="C7" s="27" t="s">
        <v>102</v>
      </c>
      <c r="D7" s="27" t="s">
        <v>103</v>
      </c>
      <c r="E7" s="28">
        <v>2160000</v>
      </c>
      <c r="F7" s="28">
        <v>0</v>
      </c>
      <c r="G7" s="25" t="s">
        <v>109</v>
      </c>
      <c r="H7" s="25" t="s">
        <v>109</v>
      </c>
    </row>
    <row r="8" spans="1:9" x14ac:dyDescent="0.25">
      <c r="A8" s="33">
        <v>44196</v>
      </c>
      <c r="B8" s="34" t="s">
        <v>847</v>
      </c>
      <c r="C8" s="27">
        <v>2151003</v>
      </c>
      <c r="D8" s="27" t="s">
        <v>104</v>
      </c>
      <c r="E8" s="28">
        <v>0</v>
      </c>
      <c r="F8" s="28">
        <v>126000</v>
      </c>
      <c r="G8" s="25" t="s">
        <v>109</v>
      </c>
      <c r="H8" s="25" t="s">
        <v>109</v>
      </c>
    </row>
    <row r="9" spans="1:9" x14ac:dyDescent="0.25">
      <c r="A9" s="33">
        <v>44196</v>
      </c>
      <c r="B9" s="34" t="s">
        <v>847</v>
      </c>
      <c r="C9" s="27" t="s">
        <v>107</v>
      </c>
      <c r="D9" s="27" t="s">
        <v>862</v>
      </c>
      <c r="E9" s="28">
        <v>546666.65999999992</v>
      </c>
      <c r="F9" s="28">
        <v>0</v>
      </c>
      <c r="G9" s="25" t="s">
        <v>109</v>
      </c>
      <c r="H9" s="25" t="s">
        <v>109</v>
      </c>
    </row>
    <row r="10" spans="1:9" x14ac:dyDescent="0.25">
      <c r="A10" s="33">
        <v>44196</v>
      </c>
      <c r="B10" s="34" t="s">
        <v>847</v>
      </c>
      <c r="C10" s="27" t="s">
        <v>380</v>
      </c>
      <c r="D10" s="27" t="s">
        <v>105</v>
      </c>
      <c r="E10" s="28">
        <v>0</v>
      </c>
      <c r="F10" s="28">
        <v>58153.830000000031</v>
      </c>
      <c r="G10" s="25" t="s">
        <v>109</v>
      </c>
      <c r="H10" s="25" t="s">
        <v>109</v>
      </c>
    </row>
    <row r="11" spans="1:9" x14ac:dyDescent="0.25">
      <c r="A11" s="33">
        <v>44196</v>
      </c>
      <c r="B11" s="34" t="s">
        <v>847</v>
      </c>
      <c r="C11" s="27">
        <v>2151001</v>
      </c>
      <c r="D11" s="26" t="s">
        <v>106</v>
      </c>
      <c r="E11" s="28">
        <v>0</v>
      </c>
      <c r="F11" s="28">
        <v>465230.8499999998</v>
      </c>
      <c r="G11" s="25" t="s">
        <v>109</v>
      </c>
      <c r="H11" s="25" t="s">
        <v>109</v>
      </c>
    </row>
    <row r="12" spans="1:9" x14ac:dyDescent="0.25">
      <c r="A12" s="33">
        <v>44196</v>
      </c>
      <c r="B12" s="34" t="s">
        <v>847</v>
      </c>
      <c r="C12" s="27" t="s">
        <v>107</v>
      </c>
      <c r="D12" s="26" t="s">
        <v>108</v>
      </c>
      <c r="E12" s="32">
        <v>9240000</v>
      </c>
      <c r="F12" s="28">
        <v>0</v>
      </c>
      <c r="G12" s="25" t="s">
        <v>109</v>
      </c>
      <c r="H12" s="25" t="s">
        <v>109</v>
      </c>
    </row>
    <row r="13" spans="1:9" x14ac:dyDescent="0.25">
      <c r="A13" s="33">
        <v>44196</v>
      </c>
      <c r="B13" s="34" t="s">
        <v>847</v>
      </c>
      <c r="C13" s="27">
        <v>1112001</v>
      </c>
      <c r="D13" s="26" t="s">
        <v>17</v>
      </c>
      <c r="F13" s="28">
        <v>1262410.25</v>
      </c>
      <c r="G13" s="25">
        <v>3634</v>
      </c>
      <c r="H13" s="25" t="s">
        <v>109</v>
      </c>
    </row>
    <row r="14" spans="1:9" x14ac:dyDescent="0.25">
      <c r="A14" s="33">
        <v>44196</v>
      </c>
      <c r="B14" s="34" t="s">
        <v>847</v>
      </c>
      <c r="C14" s="29">
        <v>1112001</v>
      </c>
      <c r="D14" s="26" t="s">
        <v>17</v>
      </c>
      <c r="F14" s="28">
        <v>649076.92000000004</v>
      </c>
      <c r="G14" s="25">
        <v>3636</v>
      </c>
      <c r="H14" s="25" t="s">
        <v>109</v>
      </c>
    </row>
    <row r="15" spans="1:9" ht="12.75" customHeight="1" x14ac:dyDescent="0.25">
      <c r="A15" s="33">
        <v>44196</v>
      </c>
      <c r="B15" s="34" t="s">
        <v>847</v>
      </c>
      <c r="C15" s="27">
        <v>1112001</v>
      </c>
      <c r="D15" s="26" t="s">
        <v>17</v>
      </c>
      <c r="F15" s="28">
        <v>1072410.25</v>
      </c>
      <c r="G15" s="25">
        <v>3637</v>
      </c>
      <c r="H15" s="25" t="s">
        <v>109</v>
      </c>
    </row>
    <row r="16" spans="1:9" x14ac:dyDescent="0.25">
      <c r="A16" s="33">
        <v>44196</v>
      </c>
      <c r="B16" s="34" t="s">
        <v>847</v>
      </c>
      <c r="C16" s="29">
        <v>1112001</v>
      </c>
      <c r="D16" s="26" t="s">
        <v>51</v>
      </c>
      <c r="E16" s="30"/>
      <c r="F16" s="28">
        <v>802410.25</v>
      </c>
      <c r="G16" s="25">
        <v>3682</v>
      </c>
      <c r="H16" s="25" t="s">
        <v>109</v>
      </c>
    </row>
    <row r="17" spans="1:9" x14ac:dyDescent="0.25">
      <c r="A17" s="33">
        <v>44196</v>
      </c>
      <c r="B17" s="34" t="s">
        <v>847</v>
      </c>
      <c r="C17" s="27">
        <v>1112001</v>
      </c>
      <c r="D17" s="26" t="s">
        <v>52</v>
      </c>
      <c r="F17" s="28">
        <v>982410.25</v>
      </c>
      <c r="G17" s="25">
        <v>3684</v>
      </c>
      <c r="H17" s="25" t="s">
        <v>109</v>
      </c>
      <c r="I17" s="26"/>
    </row>
    <row r="18" spans="1:9" x14ac:dyDescent="0.25">
      <c r="A18" s="33">
        <v>44196</v>
      </c>
      <c r="B18" s="34" t="s">
        <v>847</v>
      </c>
      <c r="C18" s="27">
        <v>1112001</v>
      </c>
      <c r="D18" s="26" t="s">
        <v>53</v>
      </c>
      <c r="F18" s="28">
        <v>919076.92</v>
      </c>
      <c r="G18" s="25">
        <v>3686</v>
      </c>
      <c r="H18" s="25" t="s">
        <v>109</v>
      </c>
      <c r="I18" s="26"/>
    </row>
    <row r="19" spans="1:9" x14ac:dyDescent="0.25">
      <c r="A19" s="33">
        <v>44196</v>
      </c>
      <c r="B19" s="34" t="s">
        <v>847</v>
      </c>
      <c r="C19" s="29">
        <v>1112001</v>
      </c>
      <c r="D19" s="26" t="s">
        <v>54</v>
      </c>
      <c r="F19" s="28">
        <v>1395743.58</v>
      </c>
      <c r="G19" s="25">
        <v>3688</v>
      </c>
      <c r="H19" s="25" t="s">
        <v>109</v>
      </c>
      <c r="I19" s="26"/>
    </row>
    <row r="20" spans="1:9" x14ac:dyDescent="0.25">
      <c r="A20" s="33">
        <v>44196</v>
      </c>
      <c r="B20" s="34" t="s">
        <v>847</v>
      </c>
      <c r="C20" s="27">
        <v>1112001</v>
      </c>
      <c r="D20" s="26" t="s">
        <v>68</v>
      </c>
      <c r="E20" s="28"/>
      <c r="F20" s="28">
        <v>1072410.25</v>
      </c>
      <c r="G20" s="25">
        <v>3690</v>
      </c>
      <c r="H20" s="25" t="s">
        <v>109</v>
      </c>
      <c r="I20" s="26"/>
    </row>
    <row r="21" spans="1:9" x14ac:dyDescent="0.25">
      <c r="A21" s="33">
        <v>44196</v>
      </c>
      <c r="B21" s="34" t="s">
        <v>847</v>
      </c>
      <c r="C21" s="27">
        <v>1112001</v>
      </c>
      <c r="D21" s="26" t="s">
        <v>56</v>
      </c>
      <c r="E21" s="28"/>
      <c r="F21" s="28">
        <v>1195743.58</v>
      </c>
      <c r="G21" s="25">
        <v>3692</v>
      </c>
      <c r="H21" s="25" t="s">
        <v>109</v>
      </c>
      <c r="I21" s="26"/>
    </row>
    <row r="22" spans="1:9" x14ac:dyDescent="0.25">
      <c r="A22" s="33">
        <v>44196</v>
      </c>
      <c r="B22" s="34" t="s">
        <v>847</v>
      </c>
      <c r="C22" s="27">
        <v>1112001</v>
      </c>
      <c r="D22" s="26" t="s">
        <v>57</v>
      </c>
      <c r="E22" s="28"/>
      <c r="F22" s="28">
        <v>1122410.25</v>
      </c>
      <c r="G22" s="25">
        <v>3694</v>
      </c>
      <c r="H22" s="25" t="s">
        <v>109</v>
      </c>
      <c r="I22" s="26"/>
    </row>
    <row r="23" spans="1:9" x14ac:dyDescent="0.25">
      <c r="A23" s="33">
        <v>44196</v>
      </c>
      <c r="B23" s="34" t="s">
        <v>847</v>
      </c>
      <c r="C23" s="27">
        <v>1112001</v>
      </c>
      <c r="D23" s="26" t="s">
        <v>58</v>
      </c>
      <c r="E23" s="28"/>
      <c r="F23" s="28">
        <v>1195743.58</v>
      </c>
      <c r="G23" s="25">
        <v>3696</v>
      </c>
      <c r="H23" s="25" t="s">
        <v>109</v>
      </c>
      <c r="I23" s="26"/>
    </row>
    <row r="24" spans="1:9" x14ac:dyDescent="0.25">
      <c r="A24" s="33">
        <v>44196</v>
      </c>
      <c r="B24" s="34" t="s">
        <v>847</v>
      </c>
      <c r="C24" s="27">
        <v>1112001</v>
      </c>
      <c r="D24" s="26" t="s">
        <v>59</v>
      </c>
      <c r="F24" s="28">
        <v>649076.92000000004</v>
      </c>
      <c r="G24" s="25">
        <v>3698</v>
      </c>
      <c r="H24" s="25" t="s">
        <v>109</v>
      </c>
    </row>
    <row r="25" spans="1:9" x14ac:dyDescent="0.25">
      <c r="A25" s="33">
        <v>44196</v>
      </c>
      <c r="B25" s="34" t="s">
        <v>847</v>
      </c>
      <c r="C25" s="27">
        <v>1112001</v>
      </c>
      <c r="D25" s="26" t="s">
        <v>60</v>
      </c>
      <c r="F25" s="28">
        <v>875743.59</v>
      </c>
      <c r="G25" s="25">
        <v>3700</v>
      </c>
      <c r="H25" s="25" t="s">
        <v>109</v>
      </c>
    </row>
    <row r="26" spans="1:9" x14ac:dyDescent="0.25">
      <c r="A26" s="33">
        <v>44196</v>
      </c>
      <c r="B26" s="34" t="s">
        <v>847</v>
      </c>
      <c r="C26" s="27">
        <v>1112001</v>
      </c>
      <c r="D26" s="26" t="s">
        <v>61</v>
      </c>
      <c r="F26" s="28">
        <v>1329076.9099999999</v>
      </c>
      <c r="G26" s="35">
        <v>3702</v>
      </c>
      <c r="H26" s="25" t="s">
        <v>109</v>
      </c>
    </row>
    <row r="27" spans="1:9" x14ac:dyDescent="0.25">
      <c r="A27" s="33">
        <v>44196</v>
      </c>
      <c r="B27" s="34" t="s">
        <v>847</v>
      </c>
      <c r="C27" s="27">
        <v>1112001</v>
      </c>
      <c r="D27" s="26" t="s">
        <v>62</v>
      </c>
      <c r="F27" s="28">
        <v>1329076.9099999999</v>
      </c>
      <c r="G27" s="35">
        <v>3704</v>
      </c>
      <c r="H27" s="25" t="s">
        <v>109</v>
      </c>
    </row>
    <row r="28" spans="1:9" x14ac:dyDescent="0.25">
      <c r="A28" s="33">
        <v>44196</v>
      </c>
      <c r="B28" s="34" t="s">
        <v>847</v>
      </c>
      <c r="C28" s="27">
        <v>1112001</v>
      </c>
      <c r="D28" s="26" t="s">
        <v>63</v>
      </c>
      <c r="F28" s="28">
        <v>1329076.9099999999</v>
      </c>
      <c r="G28" s="35">
        <v>3706</v>
      </c>
      <c r="H28" s="25" t="s">
        <v>109</v>
      </c>
    </row>
    <row r="29" spans="1:9" x14ac:dyDescent="0.25">
      <c r="A29" s="33">
        <v>44196</v>
      </c>
      <c r="B29" s="34" t="s">
        <v>847</v>
      </c>
      <c r="C29" s="27">
        <v>1112001</v>
      </c>
      <c r="D29" s="26" t="s">
        <v>64</v>
      </c>
      <c r="F29" s="28">
        <v>1395743.58</v>
      </c>
      <c r="G29" s="35">
        <v>3708</v>
      </c>
      <c r="H29" s="25" t="s">
        <v>109</v>
      </c>
    </row>
    <row r="30" spans="1:9" x14ac:dyDescent="0.25">
      <c r="A30" s="33">
        <v>44196</v>
      </c>
      <c r="B30" s="34" t="s">
        <v>847</v>
      </c>
      <c r="C30" s="27">
        <v>1112001</v>
      </c>
      <c r="D30" s="26" t="s">
        <v>65</v>
      </c>
      <c r="F30" s="28">
        <v>1375743.58</v>
      </c>
      <c r="G30" s="35">
        <v>3710</v>
      </c>
      <c r="H30" s="25" t="s">
        <v>109</v>
      </c>
    </row>
    <row r="31" spans="1:9" x14ac:dyDescent="0.25">
      <c r="A31" s="33">
        <v>44196</v>
      </c>
      <c r="B31" s="34" t="s">
        <v>847</v>
      </c>
      <c r="C31" s="27">
        <v>1112001</v>
      </c>
      <c r="D31" s="26" t="s">
        <v>66</v>
      </c>
      <c r="F31" s="28">
        <v>1262410.25</v>
      </c>
      <c r="G31" s="35">
        <v>3712</v>
      </c>
      <c r="H31" s="25" t="s">
        <v>109</v>
      </c>
    </row>
    <row r="32" spans="1:9" x14ac:dyDescent="0.25">
      <c r="A32" s="33">
        <v>44196</v>
      </c>
      <c r="B32" s="34" t="s">
        <v>847</v>
      </c>
      <c r="C32" s="27">
        <v>1112001</v>
      </c>
      <c r="D32" s="26" t="s">
        <v>67</v>
      </c>
      <c r="F32" s="28">
        <v>1269076.9099999999</v>
      </c>
      <c r="G32" s="35">
        <v>3714</v>
      </c>
      <c r="H32" s="25" t="s">
        <v>109</v>
      </c>
    </row>
    <row r="33" spans="1:8" s="25" customFormat="1" x14ac:dyDescent="0.25">
      <c r="A33" s="33">
        <v>44196</v>
      </c>
      <c r="B33" s="34" t="s">
        <v>847</v>
      </c>
      <c r="C33" s="27" t="s">
        <v>112</v>
      </c>
      <c r="D33" s="26" t="s">
        <v>113</v>
      </c>
      <c r="E33" s="219">
        <v>554911333.33000004</v>
      </c>
      <c r="F33" s="28"/>
      <c r="G33" s="35"/>
      <c r="H33" s="25" t="s">
        <v>109</v>
      </c>
    </row>
    <row r="34" spans="1:8" s="25" customFormat="1" x14ac:dyDescent="0.25">
      <c r="A34" s="33">
        <v>44196</v>
      </c>
      <c r="B34" s="34" t="s">
        <v>847</v>
      </c>
      <c r="C34" s="27" t="s">
        <v>114</v>
      </c>
      <c r="D34" s="26" t="s">
        <v>115</v>
      </c>
      <c r="E34" s="219">
        <f>21*600000</f>
        <v>12600000</v>
      </c>
      <c r="F34" s="28"/>
      <c r="G34" s="35"/>
      <c r="H34" s="25" t="s">
        <v>109</v>
      </c>
    </row>
    <row r="35" spans="1:8" s="25" customFormat="1" x14ac:dyDescent="0.25">
      <c r="A35" s="33">
        <v>44196</v>
      </c>
      <c r="B35" s="34" t="s">
        <v>847</v>
      </c>
      <c r="C35" s="27">
        <v>1112001</v>
      </c>
      <c r="D35" s="104" t="s">
        <v>17</v>
      </c>
      <c r="E35" s="219"/>
      <c r="F35" s="28">
        <v>23155000</v>
      </c>
      <c r="G35" s="215">
        <v>3638</v>
      </c>
      <c r="H35" s="25" t="s">
        <v>109</v>
      </c>
    </row>
    <row r="36" spans="1:8" s="25" customFormat="1" x14ac:dyDescent="0.25">
      <c r="A36" s="33">
        <v>44196</v>
      </c>
      <c r="B36" s="34" t="s">
        <v>847</v>
      </c>
      <c r="C36" s="27">
        <v>1112001</v>
      </c>
      <c r="D36" s="104" t="s">
        <v>17</v>
      </c>
      <c r="E36" s="219"/>
      <c r="F36" s="28">
        <v>24080000</v>
      </c>
      <c r="G36" s="215">
        <v>3640</v>
      </c>
      <c r="H36" s="25" t="s">
        <v>109</v>
      </c>
    </row>
    <row r="37" spans="1:8" s="25" customFormat="1" x14ac:dyDescent="0.25">
      <c r="A37" s="33">
        <v>44196</v>
      </c>
      <c r="B37" s="34" t="s">
        <v>847</v>
      </c>
      <c r="C37" s="27">
        <v>1112001</v>
      </c>
      <c r="D37" s="104" t="s">
        <v>17</v>
      </c>
      <c r="E37" s="219"/>
      <c r="F37" s="28">
        <v>34510000</v>
      </c>
      <c r="G37" s="215">
        <v>3641</v>
      </c>
      <c r="H37" s="25" t="s">
        <v>109</v>
      </c>
    </row>
    <row r="38" spans="1:8" s="25" customFormat="1" x14ac:dyDescent="0.25">
      <c r="A38" s="33">
        <v>44196</v>
      </c>
      <c r="B38" s="34" t="s">
        <v>847</v>
      </c>
      <c r="C38" s="27">
        <v>1112001</v>
      </c>
      <c r="D38" s="104" t="s">
        <v>51</v>
      </c>
      <c r="E38" s="219"/>
      <c r="F38" s="28">
        <v>25110500</v>
      </c>
      <c r="G38" s="215">
        <v>3648</v>
      </c>
      <c r="H38" s="25" t="s">
        <v>109</v>
      </c>
    </row>
    <row r="39" spans="1:8" s="25" customFormat="1" x14ac:dyDescent="0.25">
      <c r="A39" s="33">
        <v>44196</v>
      </c>
      <c r="B39" s="34" t="s">
        <v>847</v>
      </c>
      <c r="C39" s="27">
        <v>1112001</v>
      </c>
      <c r="D39" s="104" t="s">
        <v>52</v>
      </c>
      <c r="E39" s="219"/>
      <c r="F39" s="28">
        <v>18060000</v>
      </c>
      <c r="G39" s="215">
        <v>3650</v>
      </c>
      <c r="H39" s="25" t="s">
        <v>109</v>
      </c>
    </row>
    <row r="40" spans="1:8" s="25" customFormat="1" x14ac:dyDescent="0.25">
      <c r="A40" s="33">
        <v>44196</v>
      </c>
      <c r="B40" s="34" t="s">
        <v>847</v>
      </c>
      <c r="C40" s="27">
        <v>1112001</v>
      </c>
      <c r="D40" s="104" t="s">
        <v>53</v>
      </c>
      <c r="E40" s="219"/>
      <c r="F40" s="28">
        <v>15960000</v>
      </c>
      <c r="G40" s="215">
        <v>3652</v>
      </c>
      <c r="H40" s="25" t="s">
        <v>109</v>
      </c>
    </row>
    <row r="41" spans="1:8" s="25" customFormat="1" x14ac:dyDescent="0.25">
      <c r="A41" s="33">
        <v>44196</v>
      </c>
      <c r="B41" s="34" t="s">
        <v>847</v>
      </c>
      <c r="C41" s="27">
        <v>1112001</v>
      </c>
      <c r="D41" s="104" t="s">
        <v>54</v>
      </c>
      <c r="E41" s="219"/>
      <c r="F41" s="28">
        <v>25270000</v>
      </c>
      <c r="G41" s="215">
        <v>3654</v>
      </c>
      <c r="H41" s="25" t="s">
        <v>109</v>
      </c>
    </row>
    <row r="42" spans="1:8" s="25" customFormat="1" x14ac:dyDescent="0.25">
      <c r="A42" s="33">
        <v>44196</v>
      </c>
      <c r="B42" s="34" t="s">
        <v>847</v>
      </c>
      <c r="C42" s="27">
        <v>1112001</v>
      </c>
      <c r="D42" s="105" t="s">
        <v>55</v>
      </c>
      <c r="E42" s="219"/>
      <c r="F42" s="28">
        <v>25585000</v>
      </c>
      <c r="G42" s="218">
        <v>3656</v>
      </c>
      <c r="H42" s="25" t="s">
        <v>109</v>
      </c>
    </row>
    <row r="43" spans="1:8" s="25" customFormat="1" x14ac:dyDescent="0.25">
      <c r="A43" s="33">
        <v>44196</v>
      </c>
      <c r="B43" s="34" t="s">
        <v>847</v>
      </c>
      <c r="C43" s="27">
        <v>1112001</v>
      </c>
      <c r="D43" s="104" t="s">
        <v>56</v>
      </c>
      <c r="E43" s="219"/>
      <c r="F43" s="28">
        <v>21179166.670000002</v>
      </c>
      <c r="G43" s="215">
        <v>3658</v>
      </c>
      <c r="H43" s="25" t="s">
        <v>109</v>
      </c>
    </row>
    <row r="44" spans="1:8" s="25" customFormat="1" x14ac:dyDescent="0.25">
      <c r="A44" s="33">
        <v>44196</v>
      </c>
      <c r="B44" s="34" t="s">
        <v>847</v>
      </c>
      <c r="C44" s="27">
        <v>1112001</v>
      </c>
      <c r="D44" s="104" t="s">
        <v>57</v>
      </c>
      <c r="E44" s="219"/>
      <c r="F44" s="28">
        <v>30100000</v>
      </c>
      <c r="G44" s="215">
        <v>3660</v>
      </c>
      <c r="H44" s="25" t="s">
        <v>109</v>
      </c>
    </row>
    <row r="45" spans="1:8" s="25" customFormat="1" x14ac:dyDescent="0.25">
      <c r="A45" s="33">
        <v>44196</v>
      </c>
      <c r="B45" s="34" t="s">
        <v>847</v>
      </c>
      <c r="C45" s="27">
        <v>1112001</v>
      </c>
      <c r="D45" s="104" t="s">
        <v>58</v>
      </c>
      <c r="E45" s="219"/>
      <c r="F45" s="28">
        <v>16773333.33</v>
      </c>
      <c r="G45" s="215">
        <v>3662</v>
      </c>
      <c r="H45" s="25" t="s">
        <v>109</v>
      </c>
    </row>
    <row r="46" spans="1:8" s="25" customFormat="1" x14ac:dyDescent="0.25">
      <c r="A46" s="33">
        <v>44196</v>
      </c>
      <c r="B46" s="34" t="s">
        <v>847</v>
      </c>
      <c r="C46" s="27">
        <v>1112001</v>
      </c>
      <c r="D46" s="104" t="s">
        <v>59</v>
      </c>
      <c r="E46" s="219"/>
      <c r="F46" s="28">
        <v>19880000</v>
      </c>
      <c r="G46" s="215">
        <v>3664</v>
      </c>
      <c r="H46" s="25" t="s">
        <v>109</v>
      </c>
    </row>
    <row r="47" spans="1:8" s="25" customFormat="1" x14ac:dyDescent="0.25">
      <c r="A47" s="33">
        <v>44196</v>
      </c>
      <c r="B47" s="34" t="s">
        <v>847</v>
      </c>
      <c r="C47" s="27">
        <v>1112001</v>
      </c>
      <c r="D47" s="104" t="s">
        <v>60</v>
      </c>
      <c r="E47" s="219"/>
      <c r="F47" s="28">
        <v>12826666.67</v>
      </c>
      <c r="G47" s="215">
        <v>3666</v>
      </c>
      <c r="H47" s="25" t="s">
        <v>109</v>
      </c>
    </row>
    <row r="48" spans="1:8" s="25" customFormat="1" x14ac:dyDescent="0.25">
      <c r="A48" s="33">
        <v>44196</v>
      </c>
      <c r="B48" s="34" t="s">
        <v>847</v>
      </c>
      <c r="C48" s="27">
        <v>1112001</v>
      </c>
      <c r="D48" s="104" t="s">
        <v>61</v>
      </c>
      <c r="E48" s="219"/>
      <c r="F48" s="28">
        <v>30047500</v>
      </c>
      <c r="G48" s="215">
        <v>3668</v>
      </c>
      <c r="H48" s="25" t="s">
        <v>109</v>
      </c>
    </row>
    <row r="49" spans="1:8" s="25" customFormat="1" x14ac:dyDescent="0.25">
      <c r="A49" s="33">
        <v>44196</v>
      </c>
      <c r="B49" s="34" t="s">
        <v>847</v>
      </c>
      <c r="C49" s="27">
        <v>1112001</v>
      </c>
      <c r="D49" s="104" t="s">
        <v>62</v>
      </c>
      <c r="E49" s="219"/>
      <c r="F49" s="28">
        <v>26162500</v>
      </c>
      <c r="G49" s="215">
        <v>3670</v>
      </c>
      <c r="H49" s="25" t="s">
        <v>109</v>
      </c>
    </row>
    <row r="50" spans="1:8" s="25" customFormat="1" x14ac:dyDescent="0.25">
      <c r="A50" s="33">
        <v>44196</v>
      </c>
      <c r="B50" s="34" t="s">
        <v>847</v>
      </c>
      <c r="C50" s="27">
        <v>1112001</v>
      </c>
      <c r="D50" s="104" t="s">
        <v>63</v>
      </c>
      <c r="E50" s="219"/>
      <c r="F50" s="28">
        <v>34510000</v>
      </c>
      <c r="G50" s="215">
        <v>3672</v>
      </c>
      <c r="H50" s="25" t="s">
        <v>109</v>
      </c>
    </row>
    <row r="51" spans="1:8" s="25" customFormat="1" x14ac:dyDescent="0.25">
      <c r="A51" s="33">
        <v>44196</v>
      </c>
      <c r="B51" s="34" t="s">
        <v>847</v>
      </c>
      <c r="C51" s="27">
        <v>1112001</v>
      </c>
      <c r="D51" s="104" t="s">
        <v>64</v>
      </c>
      <c r="E51" s="219"/>
      <c r="F51" s="28">
        <v>34453333.329999998</v>
      </c>
      <c r="G51" s="215">
        <v>3674</v>
      </c>
      <c r="H51" s="25" t="s">
        <v>109</v>
      </c>
    </row>
    <row r="52" spans="1:8" s="25" customFormat="1" x14ac:dyDescent="0.25">
      <c r="A52" s="33">
        <v>44196</v>
      </c>
      <c r="B52" s="34" t="s">
        <v>847</v>
      </c>
      <c r="C52" s="27">
        <v>1112001</v>
      </c>
      <c r="D52" s="104" t="s">
        <v>65</v>
      </c>
      <c r="E52" s="219"/>
      <c r="F52" s="28">
        <v>22693333.329999998</v>
      </c>
      <c r="G52" s="215">
        <v>3676</v>
      </c>
      <c r="H52" s="25" t="s">
        <v>109</v>
      </c>
    </row>
    <row r="53" spans="1:8" s="25" customFormat="1" x14ac:dyDescent="0.25">
      <c r="A53" s="33">
        <v>44196</v>
      </c>
      <c r="B53" s="34" t="s">
        <v>847</v>
      </c>
      <c r="C53" s="27">
        <v>1112001</v>
      </c>
      <c r="D53" s="104" t="s">
        <v>66</v>
      </c>
      <c r="E53" s="219"/>
      <c r="F53" s="28">
        <v>43378333.329999998</v>
      </c>
      <c r="G53" s="215">
        <v>3678</v>
      </c>
      <c r="H53" s="25" t="s">
        <v>109</v>
      </c>
    </row>
    <row r="54" spans="1:8" s="25" customFormat="1" x14ac:dyDescent="0.25">
      <c r="A54" s="33">
        <v>44196</v>
      </c>
      <c r="B54" s="34" t="s">
        <v>847</v>
      </c>
      <c r="C54" s="27">
        <v>1112001</v>
      </c>
      <c r="D54" s="104" t="s">
        <v>67</v>
      </c>
      <c r="E54" s="219"/>
      <c r="F54" s="28">
        <v>50666666.670000002</v>
      </c>
      <c r="G54" s="215">
        <v>3680</v>
      </c>
      <c r="H54" s="25" t="s">
        <v>109</v>
      </c>
    </row>
    <row r="55" spans="1:8" s="25" customFormat="1" x14ac:dyDescent="0.25">
      <c r="A55" s="33">
        <v>44196</v>
      </c>
      <c r="B55" s="34" t="s">
        <v>847</v>
      </c>
      <c r="C55" s="27">
        <v>1112001</v>
      </c>
      <c r="D55" s="104" t="s">
        <v>17</v>
      </c>
      <c r="E55" s="219"/>
      <c r="F55" s="28">
        <v>34555743.579999998</v>
      </c>
      <c r="G55" s="215">
        <v>3727</v>
      </c>
      <c r="H55" s="25" t="s">
        <v>109</v>
      </c>
    </row>
    <row r="56" spans="1:8" s="25" customFormat="1" x14ac:dyDescent="0.25">
      <c r="A56" s="33">
        <v>44196</v>
      </c>
      <c r="B56" s="34" t="s">
        <v>847</v>
      </c>
      <c r="C56" s="27" t="s">
        <v>96</v>
      </c>
      <c r="D56" s="26" t="s">
        <v>97</v>
      </c>
      <c r="E56" s="219">
        <v>7803333.3200000003</v>
      </c>
      <c r="F56" s="28">
        <v>0</v>
      </c>
      <c r="G56" s="35" t="s">
        <v>98</v>
      </c>
      <c r="H56" s="25" t="s">
        <v>98</v>
      </c>
    </row>
    <row r="57" spans="1:8" s="25" customFormat="1" x14ac:dyDescent="0.25">
      <c r="A57" s="33">
        <v>44196</v>
      </c>
      <c r="B57" s="34" t="s">
        <v>847</v>
      </c>
      <c r="C57" s="27" t="s">
        <v>107</v>
      </c>
      <c r="D57" s="26" t="s">
        <v>99</v>
      </c>
      <c r="E57" s="219">
        <v>0</v>
      </c>
      <c r="F57" s="28">
        <v>120000</v>
      </c>
      <c r="G57" s="35" t="s">
        <v>98</v>
      </c>
      <c r="H57" s="25" t="s">
        <v>98</v>
      </c>
    </row>
    <row r="58" spans="1:8" s="25" customFormat="1" x14ac:dyDescent="0.25">
      <c r="A58" s="33">
        <v>44196</v>
      </c>
      <c r="B58" s="34" t="s">
        <v>847</v>
      </c>
      <c r="C58" s="27" t="s">
        <v>111</v>
      </c>
      <c r="D58" s="26" t="s">
        <v>100</v>
      </c>
      <c r="E58" s="219">
        <v>2880000</v>
      </c>
      <c r="F58" s="28">
        <v>0</v>
      </c>
      <c r="G58" s="35" t="s">
        <v>98</v>
      </c>
      <c r="H58" s="25" t="s">
        <v>98</v>
      </c>
    </row>
    <row r="59" spans="1:8" s="25" customFormat="1" x14ac:dyDescent="0.25">
      <c r="A59" s="33">
        <v>44196</v>
      </c>
      <c r="B59" s="34" t="s">
        <v>847</v>
      </c>
      <c r="C59" s="27" t="s">
        <v>107</v>
      </c>
      <c r="D59" s="26" t="s">
        <v>101</v>
      </c>
      <c r="E59" s="219">
        <v>2619999.91</v>
      </c>
      <c r="F59" s="28">
        <v>0</v>
      </c>
      <c r="G59" s="35" t="s">
        <v>98</v>
      </c>
      <c r="H59" s="25" t="s">
        <v>98</v>
      </c>
    </row>
    <row r="60" spans="1:8" s="25" customFormat="1" x14ac:dyDescent="0.25">
      <c r="A60" s="33">
        <v>44196</v>
      </c>
      <c r="B60" s="34" t="s">
        <v>847</v>
      </c>
      <c r="C60" s="27" t="s">
        <v>102</v>
      </c>
      <c r="D60" s="26" t="s">
        <v>103</v>
      </c>
      <c r="E60" s="219">
        <v>1620000</v>
      </c>
      <c r="F60" s="28">
        <v>0</v>
      </c>
      <c r="G60" s="35" t="s">
        <v>98</v>
      </c>
      <c r="H60" s="25" t="s">
        <v>98</v>
      </c>
    </row>
    <row r="61" spans="1:8" s="25" customFormat="1" x14ac:dyDescent="0.25">
      <c r="A61" s="33">
        <v>44196</v>
      </c>
      <c r="B61" s="34" t="s">
        <v>847</v>
      </c>
      <c r="C61" s="27">
        <v>2151003</v>
      </c>
      <c r="D61" s="26" t="s">
        <v>104</v>
      </c>
      <c r="E61" s="219">
        <v>0</v>
      </c>
      <c r="F61" s="28">
        <v>108000</v>
      </c>
      <c r="G61" s="35" t="s">
        <v>98</v>
      </c>
      <c r="H61" s="25" t="s">
        <v>98</v>
      </c>
    </row>
    <row r="62" spans="1:8" s="25" customFormat="1" x14ac:dyDescent="0.25">
      <c r="A62" s="33">
        <v>44196</v>
      </c>
      <c r="B62" s="34" t="s">
        <v>847</v>
      </c>
      <c r="C62" s="27" t="s">
        <v>380</v>
      </c>
      <c r="D62" s="26" t="s">
        <v>105</v>
      </c>
      <c r="E62" s="219">
        <v>0</v>
      </c>
      <c r="F62" s="28">
        <v>49846.140000000021</v>
      </c>
      <c r="G62" s="35" t="s">
        <v>98</v>
      </c>
      <c r="H62" s="25" t="s">
        <v>98</v>
      </c>
    </row>
    <row r="63" spans="1:8" s="25" customFormat="1" x14ac:dyDescent="0.25">
      <c r="A63" s="33">
        <v>44196</v>
      </c>
      <c r="B63" s="34" t="s">
        <v>847</v>
      </c>
      <c r="C63" s="27">
        <v>2151001</v>
      </c>
      <c r="D63" s="26" t="s">
        <v>106</v>
      </c>
      <c r="E63" s="219">
        <v>0</v>
      </c>
      <c r="F63" s="28">
        <v>398769.29999999987</v>
      </c>
      <c r="G63" s="35" t="s">
        <v>98</v>
      </c>
      <c r="H63" s="25" t="s">
        <v>98</v>
      </c>
    </row>
    <row r="64" spans="1:8" s="25" customFormat="1" x14ac:dyDescent="0.25">
      <c r="A64" s="33">
        <v>44196</v>
      </c>
      <c r="B64" s="34" t="s">
        <v>847</v>
      </c>
      <c r="C64" s="27" t="s">
        <v>107</v>
      </c>
      <c r="D64" s="26" t="s">
        <v>108</v>
      </c>
      <c r="E64" s="219">
        <v>8640000</v>
      </c>
      <c r="F64" s="28">
        <v>0</v>
      </c>
      <c r="G64" s="35" t="s">
        <v>98</v>
      </c>
      <c r="H64" s="25" t="s">
        <v>98</v>
      </c>
    </row>
    <row r="65" spans="1:8" s="25" customFormat="1" x14ac:dyDescent="0.25">
      <c r="A65" s="33">
        <v>44196</v>
      </c>
      <c r="B65" s="34" t="s">
        <v>847</v>
      </c>
      <c r="C65" s="27">
        <v>1112001</v>
      </c>
      <c r="D65" s="26" t="s">
        <v>17</v>
      </c>
      <c r="E65" s="219"/>
      <c r="F65" s="28">
        <v>782410.25</v>
      </c>
      <c r="G65" s="35">
        <v>3826</v>
      </c>
      <c r="H65" s="25" t="s">
        <v>98</v>
      </c>
    </row>
    <row r="66" spans="1:8" s="25" customFormat="1" x14ac:dyDescent="0.25">
      <c r="A66" s="33">
        <v>44196</v>
      </c>
      <c r="B66" s="34" t="s">
        <v>847</v>
      </c>
      <c r="C66" s="27">
        <v>1112001</v>
      </c>
      <c r="D66" s="26" t="s">
        <v>17</v>
      </c>
      <c r="E66" s="219"/>
      <c r="F66" s="28">
        <v>1360743.53</v>
      </c>
      <c r="G66" s="35">
        <v>3827</v>
      </c>
      <c r="H66" s="25" t="s">
        <v>98</v>
      </c>
    </row>
    <row r="67" spans="1:8" s="25" customFormat="1" x14ac:dyDescent="0.25">
      <c r="A67" s="33">
        <v>44196</v>
      </c>
      <c r="B67" s="34" t="s">
        <v>847</v>
      </c>
      <c r="C67" s="27">
        <v>1112001</v>
      </c>
      <c r="D67" s="26" t="s">
        <v>17</v>
      </c>
      <c r="E67" s="219"/>
      <c r="F67" s="28">
        <v>1240743.58</v>
      </c>
      <c r="G67" s="35">
        <v>3829</v>
      </c>
      <c r="H67" s="25" t="s">
        <v>98</v>
      </c>
    </row>
    <row r="68" spans="1:8" s="25" customFormat="1" x14ac:dyDescent="0.25">
      <c r="A68" s="33">
        <v>44196</v>
      </c>
      <c r="B68" s="34" t="s">
        <v>847</v>
      </c>
      <c r="C68" s="27">
        <v>1112001</v>
      </c>
      <c r="D68" s="26" t="s">
        <v>52</v>
      </c>
      <c r="E68" s="219"/>
      <c r="F68" s="28">
        <v>1207410.25</v>
      </c>
      <c r="G68" s="35">
        <v>3868</v>
      </c>
      <c r="H68" s="25" t="s">
        <v>98</v>
      </c>
    </row>
    <row r="69" spans="1:8" s="25" customFormat="1" x14ac:dyDescent="0.25">
      <c r="A69" s="33">
        <v>44196</v>
      </c>
      <c r="B69" s="34" t="s">
        <v>847</v>
      </c>
      <c r="C69" s="27">
        <v>1112001</v>
      </c>
      <c r="D69" s="26" t="s">
        <v>53</v>
      </c>
      <c r="E69" s="219"/>
      <c r="F69" s="28">
        <v>1430743.58</v>
      </c>
      <c r="G69" s="35">
        <v>3870</v>
      </c>
      <c r="H69" s="25" t="s">
        <v>98</v>
      </c>
    </row>
    <row r="70" spans="1:8" s="25" customFormat="1" x14ac:dyDescent="0.25">
      <c r="A70" s="33">
        <v>44196</v>
      </c>
      <c r="B70" s="34" t="s">
        <v>847</v>
      </c>
      <c r="C70" s="27">
        <v>1112001</v>
      </c>
      <c r="D70" s="26" t="s">
        <v>54</v>
      </c>
      <c r="E70" s="219"/>
      <c r="F70" s="28">
        <v>1767410.24</v>
      </c>
      <c r="G70" s="35">
        <v>3872</v>
      </c>
      <c r="H70" s="25" t="s">
        <v>98</v>
      </c>
    </row>
    <row r="71" spans="1:8" s="25" customFormat="1" x14ac:dyDescent="0.25">
      <c r="A71" s="33">
        <v>44196</v>
      </c>
      <c r="B71" s="34" t="s">
        <v>847</v>
      </c>
      <c r="C71" s="27">
        <v>1112001</v>
      </c>
      <c r="D71" s="26" t="s">
        <v>55</v>
      </c>
      <c r="E71" s="219"/>
      <c r="F71" s="28">
        <v>1170743.58</v>
      </c>
      <c r="G71" s="35">
        <v>3874</v>
      </c>
      <c r="H71" s="25" t="s">
        <v>98</v>
      </c>
    </row>
    <row r="72" spans="1:8" s="25" customFormat="1" x14ac:dyDescent="0.25">
      <c r="A72" s="33">
        <v>44196</v>
      </c>
      <c r="B72" s="34" t="s">
        <v>847</v>
      </c>
      <c r="C72" s="27">
        <v>1112001</v>
      </c>
      <c r="D72" s="26" t="s">
        <v>56</v>
      </c>
      <c r="E72" s="219"/>
      <c r="F72" s="28">
        <v>689076.92</v>
      </c>
      <c r="G72" s="35">
        <v>3876</v>
      </c>
      <c r="H72" s="25" t="s">
        <v>98</v>
      </c>
    </row>
    <row r="73" spans="1:8" s="25" customFormat="1" x14ac:dyDescent="0.25">
      <c r="A73" s="33">
        <v>44196</v>
      </c>
      <c r="B73" s="34" t="s">
        <v>847</v>
      </c>
      <c r="C73" s="27">
        <v>1112001</v>
      </c>
      <c r="D73" s="26" t="s">
        <v>57</v>
      </c>
      <c r="E73" s="219"/>
      <c r="F73" s="28">
        <v>1240743.58</v>
      </c>
      <c r="G73" s="35">
        <v>3878</v>
      </c>
      <c r="H73" s="25" t="s">
        <v>98</v>
      </c>
    </row>
    <row r="74" spans="1:8" s="25" customFormat="1" x14ac:dyDescent="0.25">
      <c r="A74" s="33">
        <v>44196</v>
      </c>
      <c r="B74" s="34" t="s">
        <v>847</v>
      </c>
      <c r="C74" s="27">
        <v>1112001</v>
      </c>
      <c r="D74" s="26" t="s">
        <v>58</v>
      </c>
      <c r="E74" s="219"/>
      <c r="F74" s="28">
        <v>1199076.92</v>
      </c>
      <c r="G74" s="35">
        <v>3880</v>
      </c>
      <c r="H74" s="25" t="s">
        <v>98</v>
      </c>
    </row>
    <row r="75" spans="1:8" s="25" customFormat="1" x14ac:dyDescent="0.25">
      <c r="A75" s="33">
        <v>44196</v>
      </c>
      <c r="B75" s="34" t="s">
        <v>847</v>
      </c>
      <c r="C75" s="27">
        <v>1112001</v>
      </c>
      <c r="D75" s="26" t="s">
        <v>59</v>
      </c>
      <c r="E75" s="219"/>
      <c r="F75" s="28">
        <v>1345743.58</v>
      </c>
      <c r="G75" s="35">
        <v>3882</v>
      </c>
      <c r="H75" s="25" t="s">
        <v>98</v>
      </c>
    </row>
    <row r="76" spans="1:8" s="25" customFormat="1" x14ac:dyDescent="0.25">
      <c r="A76" s="33">
        <v>44196</v>
      </c>
      <c r="B76" s="34" t="s">
        <v>847</v>
      </c>
      <c r="C76" s="27">
        <v>1112001</v>
      </c>
      <c r="D76" s="26" t="s">
        <v>81</v>
      </c>
      <c r="E76" s="219"/>
      <c r="F76" s="28">
        <v>1430743.58</v>
      </c>
      <c r="G76" s="35">
        <v>3884</v>
      </c>
      <c r="H76" s="25" t="s">
        <v>98</v>
      </c>
    </row>
    <row r="77" spans="1:8" s="25" customFormat="1" x14ac:dyDescent="0.25">
      <c r="A77" s="33">
        <v>44196</v>
      </c>
      <c r="B77" s="34" t="s">
        <v>847</v>
      </c>
      <c r="C77" s="27">
        <v>1112001</v>
      </c>
      <c r="D77" s="26" t="s">
        <v>61</v>
      </c>
      <c r="E77" s="219"/>
      <c r="F77" s="28">
        <v>1315743.58</v>
      </c>
      <c r="G77" s="35">
        <v>3886</v>
      </c>
      <c r="H77" s="25" t="s">
        <v>98</v>
      </c>
    </row>
    <row r="78" spans="1:8" s="25" customFormat="1" x14ac:dyDescent="0.25">
      <c r="A78" s="33">
        <v>44196</v>
      </c>
      <c r="B78" s="34" t="s">
        <v>847</v>
      </c>
      <c r="C78" s="27">
        <v>1112001</v>
      </c>
      <c r="D78" s="26" t="s">
        <v>63</v>
      </c>
      <c r="E78" s="219"/>
      <c r="F78" s="28">
        <v>1515743.58</v>
      </c>
      <c r="G78" s="35">
        <v>3888</v>
      </c>
      <c r="H78" s="25" t="s">
        <v>98</v>
      </c>
    </row>
    <row r="79" spans="1:8" s="25" customFormat="1" x14ac:dyDescent="0.25">
      <c r="A79" s="33">
        <v>44196</v>
      </c>
      <c r="B79" s="34" t="s">
        <v>847</v>
      </c>
      <c r="C79" s="27">
        <v>1112001</v>
      </c>
      <c r="D79" s="26" t="s">
        <v>64</v>
      </c>
      <c r="E79" s="219"/>
      <c r="F79" s="28">
        <v>1600743.58</v>
      </c>
      <c r="G79" s="35">
        <v>3890</v>
      </c>
      <c r="H79" s="25" t="s">
        <v>98</v>
      </c>
    </row>
    <row r="80" spans="1:8" s="25" customFormat="1" x14ac:dyDescent="0.25">
      <c r="A80" s="33">
        <v>44196</v>
      </c>
      <c r="B80" s="34" t="s">
        <v>847</v>
      </c>
      <c r="C80" s="27">
        <v>1112001</v>
      </c>
      <c r="D80" s="26" t="s">
        <v>65</v>
      </c>
      <c r="E80" s="219"/>
      <c r="F80" s="28">
        <v>1345743.58</v>
      </c>
      <c r="G80" s="35">
        <v>3892</v>
      </c>
      <c r="H80" s="25" t="s">
        <v>98</v>
      </c>
    </row>
    <row r="81" spans="1:8" s="25" customFormat="1" x14ac:dyDescent="0.25">
      <c r="A81" s="33">
        <v>44196</v>
      </c>
      <c r="B81" s="34" t="s">
        <v>847</v>
      </c>
      <c r="C81" s="27">
        <v>1112001</v>
      </c>
      <c r="D81" s="26" t="s">
        <v>66</v>
      </c>
      <c r="E81" s="219"/>
      <c r="F81" s="28">
        <v>842410.25</v>
      </c>
      <c r="G81" s="35">
        <v>3894</v>
      </c>
      <c r="H81" s="25" t="s">
        <v>98</v>
      </c>
    </row>
    <row r="82" spans="1:8" s="25" customFormat="1" x14ac:dyDescent="0.25">
      <c r="A82" s="33">
        <v>44196</v>
      </c>
      <c r="B82" s="34" t="s">
        <v>847</v>
      </c>
      <c r="C82" s="27">
        <v>1112001</v>
      </c>
      <c r="D82" s="26" t="s">
        <v>67</v>
      </c>
      <c r="E82" s="219"/>
      <c r="F82" s="28">
        <v>1400743.58</v>
      </c>
      <c r="G82" s="35">
        <v>3896</v>
      </c>
      <c r="H82" s="25" t="s">
        <v>98</v>
      </c>
    </row>
    <row r="83" spans="1:8" s="25" customFormat="1" x14ac:dyDescent="0.25">
      <c r="A83" s="33">
        <v>44196</v>
      </c>
      <c r="B83" s="34" t="s">
        <v>847</v>
      </c>
      <c r="C83" s="27" t="s">
        <v>112</v>
      </c>
      <c r="D83" s="26" t="s">
        <v>113</v>
      </c>
      <c r="E83" s="219">
        <v>614146250</v>
      </c>
      <c r="F83" s="28"/>
      <c r="G83" s="35"/>
      <c r="H83" s="25" t="s">
        <v>98</v>
      </c>
    </row>
    <row r="84" spans="1:8" s="25" customFormat="1" x14ac:dyDescent="0.25">
      <c r="A84" s="33">
        <v>44196</v>
      </c>
      <c r="B84" s="34" t="s">
        <v>847</v>
      </c>
      <c r="C84" s="27" t="s">
        <v>114</v>
      </c>
      <c r="D84" s="26" t="s">
        <v>115</v>
      </c>
      <c r="E84" s="219">
        <f>21*600000</f>
        <v>12600000</v>
      </c>
      <c r="F84" s="28"/>
      <c r="G84" s="35"/>
      <c r="H84" s="25" t="s">
        <v>98</v>
      </c>
    </row>
    <row r="85" spans="1:8" s="25" customFormat="1" x14ac:dyDescent="0.25">
      <c r="A85" s="33">
        <v>44196</v>
      </c>
      <c r="B85" s="34" t="s">
        <v>847</v>
      </c>
      <c r="C85" s="27">
        <v>1112001</v>
      </c>
      <c r="D85" s="26" t="s">
        <v>17</v>
      </c>
      <c r="E85" s="219"/>
      <c r="F85" s="28">
        <v>600000</v>
      </c>
      <c r="G85" s="35">
        <v>3832</v>
      </c>
      <c r="H85" s="25" t="s">
        <v>98</v>
      </c>
    </row>
    <row r="86" spans="1:8" s="25" customFormat="1" x14ac:dyDescent="0.25">
      <c r="A86" s="33">
        <v>44196</v>
      </c>
      <c r="B86" s="34" t="s">
        <v>847</v>
      </c>
      <c r="C86" s="27">
        <v>1112001</v>
      </c>
      <c r="D86" s="26" t="s">
        <v>58</v>
      </c>
      <c r="E86" s="219"/>
      <c r="F86" s="28">
        <v>18850000</v>
      </c>
      <c r="G86" s="35">
        <v>3850</v>
      </c>
      <c r="H86" s="25" t="s">
        <v>98</v>
      </c>
    </row>
    <row r="87" spans="1:8" s="25" customFormat="1" x14ac:dyDescent="0.25">
      <c r="A87" s="33">
        <v>44196</v>
      </c>
      <c r="B87" s="34" t="s">
        <v>847</v>
      </c>
      <c r="C87" s="27">
        <v>1112001</v>
      </c>
      <c r="D87" s="26" t="s">
        <v>56</v>
      </c>
      <c r="E87" s="219"/>
      <c r="F87" s="28">
        <v>21364583.329999998</v>
      </c>
      <c r="G87" s="35">
        <v>3846</v>
      </c>
      <c r="H87" s="25" t="s">
        <v>98</v>
      </c>
    </row>
    <row r="88" spans="1:8" s="25" customFormat="1" x14ac:dyDescent="0.25">
      <c r="A88" s="33">
        <v>44196</v>
      </c>
      <c r="B88" s="34" t="s">
        <v>847</v>
      </c>
      <c r="C88" s="27">
        <v>1112001</v>
      </c>
      <c r="D88" s="26" t="s">
        <v>65</v>
      </c>
      <c r="E88" s="219"/>
      <c r="F88" s="28">
        <v>21750000</v>
      </c>
      <c r="G88" s="35">
        <v>3862</v>
      </c>
      <c r="H88" s="25" t="s">
        <v>98</v>
      </c>
    </row>
    <row r="89" spans="1:8" s="25" customFormat="1" x14ac:dyDescent="0.25">
      <c r="A89" s="33">
        <v>44196</v>
      </c>
      <c r="B89" s="34" t="s">
        <v>847</v>
      </c>
      <c r="C89" s="27">
        <v>1112001</v>
      </c>
      <c r="D89" s="26" t="s">
        <v>59</v>
      </c>
      <c r="E89" s="219"/>
      <c r="F89" s="28">
        <v>27393750</v>
      </c>
      <c r="G89" s="35">
        <v>3852</v>
      </c>
      <c r="H89" s="25" t="s">
        <v>98</v>
      </c>
    </row>
    <row r="90" spans="1:8" s="25" customFormat="1" x14ac:dyDescent="0.25">
      <c r="A90" s="33">
        <v>44196</v>
      </c>
      <c r="B90" s="34" t="s">
        <v>847</v>
      </c>
      <c r="C90" s="27">
        <v>1112001</v>
      </c>
      <c r="D90" s="26" t="s">
        <v>17</v>
      </c>
      <c r="E90" s="219"/>
      <c r="F90" s="28">
        <v>28762500</v>
      </c>
      <c r="G90" s="35">
        <v>3831</v>
      </c>
      <c r="H90" s="25" t="s">
        <v>98</v>
      </c>
    </row>
    <row r="91" spans="1:8" s="25" customFormat="1" x14ac:dyDescent="0.25">
      <c r="A91" s="33">
        <v>44196</v>
      </c>
      <c r="B91" s="34" t="s">
        <v>847</v>
      </c>
      <c r="C91" s="27">
        <v>1112001</v>
      </c>
      <c r="D91" s="26" t="s">
        <v>52</v>
      </c>
      <c r="E91" s="219"/>
      <c r="F91" s="28">
        <v>28762500</v>
      </c>
      <c r="G91" s="35">
        <v>3838</v>
      </c>
      <c r="H91" s="25" t="s">
        <v>98</v>
      </c>
    </row>
    <row r="92" spans="1:8" s="25" customFormat="1" x14ac:dyDescent="0.25">
      <c r="A92" s="33">
        <v>44196</v>
      </c>
      <c r="B92" s="34" t="s">
        <v>847</v>
      </c>
      <c r="C92" s="27">
        <v>1112001</v>
      </c>
      <c r="D92" s="26" t="s">
        <v>55</v>
      </c>
      <c r="E92" s="219"/>
      <c r="F92" s="28">
        <v>28762500</v>
      </c>
      <c r="G92" s="35">
        <v>3844</v>
      </c>
      <c r="H92" s="25" t="s">
        <v>98</v>
      </c>
    </row>
    <row r="93" spans="1:8" s="25" customFormat="1" x14ac:dyDescent="0.25">
      <c r="A93" s="33">
        <v>44196</v>
      </c>
      <c r="B93" s="34" t="s">
        <v>847</v>
      </c>
      <c r="C93" s="27">
        <v>1112001</v>
      </c>
      <c r="D93" s="26" t="s">
        <v>53</v>
      </c>
      <c r="E93" s="219"/>
      <c r="F93" s="28">
        <v>29325000</v>
      </c>
      <c r="G93" s="35">
        <v>3840</v>
      </c>
      <c r="H93" s="25" t="s">
        <v>98</v>
      </c>
    </row>
    <row r="94" spans="1:8" s="25" customFormat="1" x14ac:dyDescent="0.25">
      <c r="A94" s="33">
        <v>44196</v>
      </c>
      <c r="B94" s="34" t="s">
        <v>847</v>
      </c>
      <c r="C94" s="27">
        <v>1112001</v>
      </c>
      <c r="D94" s="26" t="s">
        <v>54</v>
      </c>
      <c r="E94" s="219"/>
      <c r="F94" s="28">
        <v>29325000</v>
      </c>
      <c r="G94" s="35">
        <v>3842</v>
      </c>
      <c r="H94" s="25" t="s">
        <v>98</v>
      </c>
    </row>
    <row r="95" spans="1:8" s="25" customFormat="1" x14ac:dyDescent="0.25">
      <c r="A95" s="33">
        <v>44196</v>
      </c>
      <c r="B95" s="34" t="s">
        <v>847</v>
      </c>
      <c r="C95" s="27">
        <v>1112001</v>
      </c>
      <c r="D95" s="26" t="s">
        <v>17</v>
      </c>
      <c r="E95" s="219"/>
      <c r="F95" s="28">
        <v>31412500</v>
      </c>
      <c r="G95" s="35">
        <v>3830</v>
      </c>
      <c r="H95" s="25" t="s">
        <v>98</v>
      </c>
    </row>
    <row r="96" spans="1:8" s="25" customFormat="1" x14ac:dyDescent="0.25">
      <c r="A96" s="33">
        <v>44196</v>
      </c>
      <c r="B96" s="34" t="s">
        <v>847</v>
      </c>
      <c r="C96" s="27">
        <v>1112001</v>
      </c>
      <c r="D96" s="26" t="s">
        <v>81</v>
      </c>
      <c r="E96" s="219"/>
      <c r="F96" s="28">
        <v>33187500</v>
      </c>
      <c r="G96" s="35">
        <v>3854</v>
      </c>
      <c r="H96" s="25" t="s">
        <v>98</v>
      </c>
    </row>
    <row r="97" spans="1:8" s="25" customFormat="1" x14ac:dyDescent="0.25">
      <c r="A97" s="33">
        <v>44196</v>
      </c>
      <c r="B97" s="34" t="s">
        <v>847</v>
      </c>
      <c r="C97" s="27">
        <v>1112001</v>
      </c>
      <c r="D97" s="26" t="s">
        <v>61</v>
      </c>
      <c r="E97" s="219"/>
      <c r="F97" s="28">
        <v>38981250</v>
      </c>
      <c r="G97" s="35">
        <v>3856</v>
      </c>
      <c r="H97" s="25" t="s">
        <v>98</v>
      </c>
    </row>
    <row r="98" spans="1:8" s="25" customFormat="1" x14ac:dyDescent="0.25">
      <c r="A98" s="33">
        <v>44196</v>
      </c>
      <c r="B98" s="34" t="s">
        <v>847</v>
      </c>
      <c r="C98" s="27">
        <v>1112001</v>
      </c>
      <c r="D98" s="26" t="s">
        <v>63</v>
      </c>
      <c r="E98" s="219"/>
      <c r="F98" s="28">
        <v>42785000</v>
      </c>
      <c r="G98" s="35">
        <v>3858</v>
      </c>
      <c r="H98" s="25" t="s">
        <v>98</v>
      </c>
    </row>
    <row r="99" spans="1:8" s="25" customFormat="1" x14ac:dyDescent="0.25">
      <c r="A99" s="33">
        <v>44196</v>
      </c>
      <c r="B99" s="34" t="s">
        <v>847</v>
      </c>
      <c r="C99" s="27">
        <v>1112001</v>
      </c>
      <c r="D99" s="26" t="s">
        <v>17</v>
      </c>
      <c r="E99" s="219"/>
      <c r="F99" s="28">
        <v>44700000</v>
      </c>
      <c r="G99" s="35">
        <v>3833</v>
      </c>
      <c r="H99" s="25" t="s">
        <v>98</v>
      </c>
    </row>
    <row r="100" spans="1:8" s="25" customFormat="1" x14ac:dyDescent="0.25">
      <c r="A100" s="33">
        <v>44196</v>
      </c>
      <c r="B100" s="34" t="s">
        <v>847</v>
      </c>
      <c r="C100" s="27">
        <v>1112001</v>
      </c>
      <c r="D100" s="26" t="s">
        <v>64</v>
      </c>
      <c r="E100" s="219"/>
      <c r="F100" s="28">
        <v>44700000</v>
      </c>
      <c r="G100" s="35">
        <v>3860</v>
      </c>
      <c r="H100" s="25" t="s">
        <v>98</v>
      </c>
    </row>
    <row r="101" spans="1:8" s="25" customFormat="1" x14ac:dyDescent="0.25">
      <c r="A101" s="33">
        <v>44196</v>
      </c>
      <c r="B101" s="34" t="s">
        <v>847</v>
      </c>
      <c r="C101" s="27">
        <v>1112001</v>
      </c>
      <c r="D101" s="26" t="s">
        <v>67</v>
      </c>
      <c r="E101" s="219"/>
      <c r="F101" s="28">
        <v>48673333.329999998</v>
      </c>
      <c r="G101" s="35">
        <v>3866</v>
      </c>
      <c r="H101" s="25" t="s">
        <v>98</v>
      </c>
    </row>
    <row r="102" spans="1:8" s="25" customFormat="1" x14ac:dyDescent="0.25">
      <c r="A102" s="33">
        <v>44196</v>
      </c>
      <c r="B102" s="34" t="s">
        <v>847</v>
      </c>
      <c r="C102" s="27">
        <v>1112001</v>
      </c>
      <c r="D102" s="26" t="s">
        <v>57</v>
      </c>
      <c r="E102" s="219"/>
      <c r="F102" s="28">
        <v>53625000</v>
      </c>
      <c r="G102" s="35">
        <v>3848</v>
      </c>
      <c r="H102" s="25" t="s">
        <v>98</v>
      </c>
    </row>
    <row r="103" spans="1:8" s="25" customFormat="1" x14ac:dyDescent="0.25">
      <c r="A103" s="33">
        <v>44196</v>
      </c>
      <c r="B103" s="34" t="s">
        <v>847</v>
      </c>
      <c r="C103" s="27">
        <v>1112001</v>
      </c>
      <c r="D103" s="26" t="s">
        <v>66</v>
      </c>
      <c r="E103" s="219"/>
      <c r="F103" s="28">
        <v>53785833.329999998</v>
      </c>
      <c r="G103" s="35">
        <v>3864</v>
      </c>
      <c r="H103" s="25" t="s">
        <v>98</v>
      </c>
    </row>
    <row r="104" spans="1:8" s="25" customFormat="1" x14ac:dyDescent="0.25">
      <c r="A104" s="33">
        <v>44196</v>
      </c>
      <c r="B104" s="34" t="s">
        <v>847</v>
      </c>
      <c r="C104" s="27">
        <v>1112001</v>
      </c>
      <c r="D104" s="26" t="s">
        <v>17</v>
      </c>
      <c r="E104" s="219"/>
      <c r="F104" s="28">
        <v>0.01</v>
      </c>
      <c r="G104" s="35">
        <v>3828</v>
      </c>
    </row>
    <row r="105" spans="1:8" s="25" customFormat="1" x14ac:dyDescent="0.25">
      <c r="A105" s="33">
        <v>44196</v>
      </c>
      <c r="B105" s="34" t="s">
        <v>847</v>
      </c>
      <c r="C105" s="27" t="s">
        <v>607</v>
      </c>
      <c r="D105" s="26" t="s">
        <v>869</v>
      </c>
      <c r="E105" s="219">
        <v>449314.96</v>
      </c>
      <c r="F105" s="28"/>
      <c r="G105" s="35" t="s">
        <v>871</v>
      </c>
    </row>
    <row r="106" spans="1:8" s="25" customFormat="1" x14ac:dyDescent="0.25">
      <c r="A106" s="33">
        <v>44196</v>
      </c>
      <c r="B106" s="34" t="s">
        <v>847</v>
      </c>
      <c r="C106" s="27" t="s">
        <v>602</v>
      </c>
      <c r="D106" s="26" t="s">
        <v>601</v>
      </c>
      <c r="E106" s="219">
        <v>49999.99</v>
      </c>
      <c r="F106" s="28"/>
      <c r="G106" s="35" t="s">
        <v>871</v>
      </c>
    </row>
    <row r="107" spans="1:8" s="25" customFormat="1" x14ac:dyDescent="0.25">
      <c r="A107" s="33">
        <v>44196</v>
      </c>
      <c r="B107" s="34" t="s">
        <v>847</v>
      </c>
      <c r="C107" s="27" t="s">
        <v>603</v>
      </c>
      <c r="D107" s="26" t="s">
        <v>604</v>
      </c>
      <c r="E107" s="219">
        <v>49999.99</v>
      </c>
      <c r="F107" s="28"/>
      <c r="G107" s="35" t="s">
        <v>871</v>
      </c>
    </row>
    <row r="108" spans="1:8" s="25" customFormat="1" x14ac:dyDescent="0.25">
      <c r="A108" s="33">
        <v>44196</v>
      </c>
      <c r="B108" s="34" t="s">
        <v>847</v>
      </c>
      <c r="C108" s="27" t="s">
        <v>107</v>
      </c>
      <c r="D108" s="26" t="s">
        <v>588</v>
      </c>
      <c r="E108" s="32">
        <v>53333.32</v>
      </c>
      <c r="F108" s="28"/>
      <c r="G108" s="35" t="s">
        <v>871</v>
      </c>
    </row>
    <row r="109" spans="1:8" s="25" customFormat="1" x14ac:dyDescent="0.25">
      <c r="A109" s="33">
        <v>44196</v>
      </c>
      <c r="B109" s="34" t="s">
        <v>847</v>
      </c>
      <c r="C109" s="27" t="s">
        <v>114</v>
      </c>
      <c r="D109" s="26" t="s">
        <v>115</v>
      </c>
      <c r="E109" s="32">
        <v>53333.32</v>
      </c>
      <c r="F109" s="28"/>
      <c r="G109" s="35" t="s">
        <v>871</v>
      </c>
    </row>
    <row r="110" spans="1:8" s="25" customFormat="1" x14ac:dyDescent="0.25">
      <c r="A110" s="33">
        <v>44196</v>
      </c>
      <c r="B110" s="34" t="s">
        <v>847</v>
      </c>
      <c r="C110" s="27" t="s">
        <v>611</v>
      </c>
      <c r="D110" s="26" t="s">
        <v>612</v>
      </c>
      <c r="E110" s="32">
        <v>10250</v>
      </c>
      <c r="F110" s="28"/>
      <c r="G110" s="35" t="s">
        <v>871</v>
      </c>
    </row>
    <row r="111" spans="1:8" s="25" customFormat="1" x14ac:dyDescent="0.25">
      <c r="A111" s="33">
        <v>44196</v>
      </c>
      <c r="B111" s="34" t="s">
        <v>847</v>
      </c>
      <c r="C111" s="27">
        <v>1112001</v>
      </c>
      <c r="D111" s="26" t="s">
        <v>37</v>
      </c>
      <c r="E111" s="32"/>
      <c r="F111" s="28">
        <v>666231.57999999996</v>
      </c>
      <c r="G111" s="35" t="s">
        <v>870</v>
      </c>
    </row>
    <row r="112" spans="1:8" s="25" customFormat="1" x14ac:dyDescent="0.25">
      <c r="A112" s="33">
        <v>44196</v>
      </c>
      <c r="B112" s="34" t="s">
        <v>847</v>
      </c>
      <c r="C112" s="27" t="s">
        <v>607</v>
      </c>
      <c r="D112" s="26" t="s">
        <v>872</v>
      </c>
      <c r="E112" s="219">
        <v>149771.65</v>
      </c>
      <c r="F112" s="28"/>
      <c r="G112" s="35" t="s">
        <v>871</v>
      </c>
    </row>
    <row r="113" spans="1:7" s="25" customFormat="1" x14ac:dyDescent="0.25">
      <c r="A113" s="33">
        <v>44196</v>
      </c>
      <c r="B113" s="34" t="s">
        <v>847</v>
      </c>
      <c r="C113" s="27" t="s">
        <v>602</v>
      </c>
      <c r="D113" s="26" t="s">
        <v>601</v>
      </c>
      <c r="E113" s="219">
        <v>33333.33</v>
      </c>
      <c r="F113" s="28"/>
      <c r="G113" s="35" t="s">
        <v>871</v>
      </c>
    </row>
    <row r="114" spans="1:7" s="25" customFormat="1" x14ac:dyDescent="0.25">
      <c r="A114" s="33">
        <v>44196</v>
      </c>
      <c r="B114" s="34" t="s">
        <v>847</v>
      </c>
      <c r="C114" s="27" t="s">
        <v>603</v>
      </c>
      <c r="D114" s="26" t="s">
        <v>604</v>
      </c>
      <c r="E114" s="219">
        <v>33333.33</v>
      </c>
      <c r="F114" s="28"/>
      <c r="G114" s="35" t="s">
        <v>871</v>
      </c>
    </row>
    <row r="115" spans="1:7" s="25" customFormat="1" x14ac:dyDescent="0.25">
      <c r="A115" s="33">
        <v>44196</v>
      </c>
      <c r="B115" s="34" t="s">
        <v>847</v>
      </c>
      <c r="C115" s="27" t="s">
        <v>107</v>
      </c>
      <c r="D115" s="26" t="s">
        <v>588</v>
      </c>
      <c r="E115" s="32">
        <v>53333.32</v>
      </c>
      <c r="F115" s="28"/>
      <c r="G115" s="35" t="s">
        <v>871</v>
      </c>
    </row>
    <row r="116" spans="1:7" s="25" customFormat="1" x14ac:dyDescent="0.25">
      <c r="A116" s="33">
        <v>44196</v>
      </c>
      <c r="B116" s="34" t="s">
        <v>847</v>
      </c>
      <c r="C116" s="27" t="s">
        <v>345</v>
      </c>
      <c r="D116" s="26" t="s">
        <v>873</v>
      </c>
      <c r="E116" s="32"/>
      <c r="F116" s="28">
        <v>269771.62</v>
      </c>
      <c r="G116" s="35" t="s">
        <v>874</v>
      </c>
    </row>
    <row r="117" spans="1:7" s="25" customFormat="1" x14ac:dyDescent="0.25">
      <c r="A117" s="33">
        <v>44196</v>
      </c>
      <c r="B117" s="34" t="s">
        <v>847</v>
      </c>
      <c r="C117" s="27" t="s">
        <v>121</v>
      </c>
      <c r="D117" s="26" t="s">
        <v>122</v>
      </c>
      <c r="E117" s="32"/>
      <c r="F117" s="28">
        <v>0.06</v>
      </c>
      <c r="G117" s="35" t="s">
        <v>123</v>
      </c>
    </row>
    <row r="118" spans="1:7" s="25" customFormat="1" x14ac:dyDescent="0.25">
      <c r="A118" s="33"/>
      <c r="B118" s="34"/>
      <c r="C118" s="27"/>
      <c r="D118" s="26"/>
      <c r="E118" s="32"/>
      <c r="F118" s="28"/>
      <c r="G118" s="35"/>
    </row>
    <row r="119" spans="1:7" s="25" customFormat="1" x14ac:dyDescent="0.25">
      <c r="A119" s="33"/>
      <c r="B119" s="34"/>
      <c r="C119" s="27"/>
      <c r="D119" s="26"/>
      <c r="E119" s="32"/>
      <c r="F119" s="28"/>
      <c r="G119" s="35"/>
    </row>
    <row r="120" spans="1:7" s="25" customFormat="1" x14ac:dyDescent="0.25">
      <c r="A120" s="33"/>
      <c r="B120" s="34"/>
      <c r="C120" s="27"/>
      <c r="D120" s="26"/>
      <c r="E120" s="32"/>
      <c r="F120" s="28"/>
      <c r="G120" s="35"/>
    </row>
    <row r="121" spans="1:7" s="25" customFormat="1" x14ac:dyDescent="0.25">
      <c r="A121" s="33"/>
      <c r="B121" s="34"/>
      <c r="C121" s="27"/>
      <c r="D121" s="26"/>
      <c r="E121" s="32"/>
      <c r="F121" s="28"/>
      <c r="G121" s="35"/>
    </row>
    <row r="122" spans="1:7" s="25" customFormat="1" x14ac:dyDescent="0.25">
      <c r="A122" s="33"/>
      <c r="B122" s="34"/>
      <c r="C122" s="27"/>
      <c r="D122" s="26"/>
      <c r="E122" s="32"/>
      <c r="F122" s="28"/>
      <c r="G122" s="35"/>
    </row>
    <row r="123" spans="1:7" s="25" customFormat="1" x14ac:dyDescent="0.25">
      <c r="A123" s="33"/>
      <c r="B123" s="34"/>
      <c r="C123" s="27"/>
      <c r="D123" s="26"/>
      <c r="E123" s="32"/>
      <c r="F123" s="28"/>
      <c r="G123" s="35"/>
    </row>
    <row r="124" spans="1:7" s="25" customFormat="1" x14ac:dyDescent="0.25">
      <c r="A124" s="33"/>
      <c r="B124" s="34"/>
      <c r="C124" s="27"/>
      <c r="D124" s="26"/>
      <c r="E124" s="32"/>
      <c r="F124" s="28"/>
      <c r="G124" s="35"/>
    </row>
    <row r="125" spans="1:7" s="25" customFormat="1" x14ac:dyDescent="0.25">
      <c r="A125" s="33"/>
      <c r="B125" s="34"/>
      <c r="C125" s="27"/>
      <c r="D125" s="26"/>
      <c r="E125" s="32"/>
      <c r="F125" s="28"/>
      <c r="G125" s="35"/>
    </row>
    <row r="126" spans="1:7" s="25" customFormat="1" x14ac:dyDescent="0.25">
      <c r="A126" s="33"/>
      <c r="B126" s="34"/>
      <c r="C126" s="27"/>
      <c r="D126" s="26"/>
      <c r="E126" s="32"/>
      <c r="F126" s="28"/>
      <c r="G126" s="35"/>
    </row>
    <row r="127" spans="1:7" s="25" customFormat="1" x14ac:dyDescent="0.25">
      <c r="A127" s="33"/>
      <c r="B127" s="34"/>
      <c r="C127" s="27"/>
      <c r="D127" s="26"/>
      <c r="E127" s="32"/>
      <c r="F127" s="28"/>
      <c r="G127" s="35"/>
    </row>
    <row r="128" spans="1:7" s="25" customFormat="1" x14ac:dyDescent="0.25">
      <c r="A128" s="33"/>
      <c r="B128" s="34"/>
      <c r="C128" s="27"/>
      <c r="D128" s="26"/>
      <c r="E128" s="32"/>
      <c r="F128" s="28"/>
      <c r="G128" s="35"/>
    </row>
    <row r="129" spans="1:7" s="25" customFormat="1" x14ac:dyDescent="0.25">
      <c r="A129" s="33"/>
      <c r="B129" s="34"/>
      <c r="C129" s="27"/>
      <c r="D129" s="26"/>
      <c r="E129" s="32"/>
      <c r="F129" s="28"/>
      <c r="G129" s="35"/>
    </row>
    <row r="130" spans="1:7" s="25" customFormat="1" x14ac:dyDescent="0.25">
      <c r="A130" s="33"/>
      <c r="B130" s="34"/>
      <c r="C130" s="27"/>
      <c r="D130" s="26"/>
      <c r="E130" s="32"/>
      <c r="F130" s="28"/>
      <c r="G130" s="35"/>
    </row>
    <row r="131" spans="1:7" s="25" customFormat="1" x14ac:dyDescent="0.25">
      <c r="A131" s="33"/>
      <c r="B131" s="34"/>
      <c r="C131" s="27"/>
      <c r="D131" s="26"/>
      <c r="E131" s="32"/>
      <c r="F131" s="28"/>
      <c r="G131" s="35"/>
    </row>
    <row r="132" spans="1:7" s="25" customFormat="1" x14ac:dyDescent="0.25">
      <c r="A132" s="33"/>
      <c r="B132" s="34"/>
      <c r="C132" s="27"/>
      <c r="D132" s="26"/>
      <c r="E132" s="32"/>
      <c r="F132" s="28"/>
      <c r="G132" s="35"/>
    </row>
    <row r="133" spans="1:7" s="25" customFormat="1" x14ac:dyDescent="0.25">
      <c r="A133" s="33"/>
      <c r="B133" s="34"/>
      <c r="C133" s="27"/>
      <c r="D133" s="26"/>
      <c r="E133" s="32"/>
      <c r="F133" s="28"/>
      <c r="G133" s="35"/>
    </row>
    <row r="134" spans="1:7" s="25" customFormat="1" x14ac:dyDescent="0.25">
      <c r="A134" s="33"/>
      <c r="B134" s="34"/>
      <c r="C134" s="27"/>
      <c r="D134" s="26"/>
      <c r="E134" s="32"/>
      <c r="F134" s="28"/>
      <c r="G134" s="35"/>
    </row>
    <row r="135" spans="1:7" s="25" customFormat="1" x14ac:dyDescent="0.25">
      <c r="A135" s="33"/>
      <c r="B135" s="34"/>
      <c r="C135" s="27"/>
      <c r="D135" s="26"/>
      <c r="E135" s="32"/>
      <c r="F135" s="28"/>
      <c r="G135" s="35"/>
    </row>
    <row r="136" spans="1:7" s="25" customFormat="1" x14ac:dyDescent="0.25">
      <c r="A136" s="33"/>
      <c r="B136" s="34"/>
      <c r="C136" s="27"/>
      <c r="D136" s="26"/>
      <c r="E136" s="32"/>
      <c r="F136" s="28"/>
      <c r="G136" s="35"/>
    </row>
    <row r="137" spans="1:7" s="25" customFormat="1" x14ac:dyDescent="0.25">
      <c r="A137" s="33"/>
      <c r="B137" s="34"/>
      <c r="C137" s="27"/>
      <c r="D137" s="26"/>
      <c r="E137" s="32"/>
      <c r="F137" s="28"/>
      <c r="G137" s="35"/>
    </row>
    <row r="138" spans="1:7" s="25" customFormat="1" x14ac:dyDescent="0.25">
      <c r="A138" s="33"/>
      <c r="B138" s="34"/>
      <c r="C138" s="27"/>
      <c r="D138" s="26"/>
      <c r="E138" s="32"/>
      <c r="F138" s="28"/>
      <c r="G138" s="35"/>
    </row>
    <row r="139" spans="1:7" s="25" customFormat="1" x14ac:dyDescent="0.25">
      <c r="A139" s="33"/>
      <c r="B139" s="34"/>
      <c r="C139" s="27"/>
      <c r="D139" s="26"/>
      <c r="E139" s="32"/>
      <c r="F139" s="28"/>
      <c r="G139" s="35"/>
    </row>
    <row r="140" spans="1:7" s="25" customFormat="1" x14ac:dyDescent="0.25">
      <c r="A140" s="33"/>
      <c r="B140" s="34"/>
      <c r="C140" s="27"/>
      <c r="D140" s="26"/>
      <c r="E140" s="32"/>
      <c r="F140" s="28"/>
      <c r="G140" s="35"/>
    </row>
    <row r="141" spans="1:7" s="25" customFormat="1" x14ac:dyDescent="0.25">
      <c r="A141" s="33"/>
      <c r="B141" s="34"/>
      <c r="C141" s="27"/>
      <c r="D141" s="26"/>
      <c r="E141" s="32"/>
      <c r="F141" s="28"/>
      <c r="G141" s="35"/>
    </row>
    <row r="142" spans="1:7" s="25" customFormat="1" x14ac:dyDescent="0.25">
      <c r="A142" s="33"/>
      <c r="B142" s="34"/>
      <c r="C142" s="27"/>
      <c r="D142" s="26"/>
      <c r="E142" s="32"/>
      <c r="F142" s="28"/>
      <c r="G142" s="35"/>
    </row>
    <row r="143" spans="1:7" s="25" customFormat="1" x14ac:dyDescent="0.25">
      <c r="A143" s="33"/>
      <c r="B143" s="34"/>
      <c r="C143" s="27"/>
      <c r="D143" s="26"/>
      <c r="E143" s="32"/>
      <c r="F143" s="28"/>
      <c r="G143" s="35"/>
    </row>
    <row r="144" spans="1:7" s="25" customFormat="1" x14ac:dyDescent="0.25">
      <c r="A144" s="33"/>
      <c r="B144" s="34"/>
      <c r="C144" s="27"/>
      <c r="D144" s="26"/>
      <c r="E144" s="32"/>
      <c r="F144" s="28"/>
      <c r="G144" s="35"/>
    </row>
    <row r="145" spans="1:7" s="25" customFormat="1" x14ac:dyDescent="0.25">
      <c r="A145" s="33"/>
      <c r="B145" s="34"/>
      <c r="C145" s="27"/>
      <c r="D145" s="26"/>
      <c r="E145" s="32"/>
      <c r="F145" s="28"/>
      <c r="G145" s="35"/>
    </row>
    <row r="146" spans="1:7" s="25" customFormat="1" x14ac:dyDescent="0.25">
      <c r="A146" s="33"/>
      <c r="B146" s="34"/>
      <c r="C146" s="27"/>
      <c r="D146" s="26"/>
      <c r="E146" s="32"/>
      <c r="F146" s="28"/>
      <c r="G146" s="35"/>
    </row>
    <row r="147" spans="1:7" s="25" customFormat="1" x14ac:dyDescent="0.25">
      <c r="A147" s="33"/>
      <c r="B147" s="34"/>
      <c r="C147" s="27"/>
      <c r="D147" s="26"/>
      <c r="E147" s="32"/>
      <c r="F147" s="28"/>
      <c r="G147" s="35"/>
    </row>
    <row r="148" spans="1:7" s="25" customFormat="1" x14ac:dyDescent="0.25">
      <c r="A148" s="33"/>
      <c r="B148" s="34"/>
      <c r="C148" s="27"/>
      <c r="D148" s="26"/>
      <c r="E148" s="32"/>
      <c r="F148" s="28"/>
      <c r="G148" s="35"/>
    </row>
    <row r="149" spans="1:7" s="25" customFormat="1" x14ac:dyDescent="0.25">
      <c r="A149" s="33"/>
      <c r="B149" s="34"/>
      <c r="C149" s="27"/>
      <c r="D149" s="26"/>
      <c r="E149" s="32"/>
      <c r="F149" s="28"/>
      <c r="G149" s="35"/>
    </row>
    <row r="150" spans="1:7" s="25" customFormat="1" x14ac:dyDescent="0.25">
      <c r="A150" s="33"/>
      <c r="B150" s="34"/>
      <c r="C150" s="27"/>
      <c r="D150" s="26"/>
      <c r="E150" s="32"/>
      <c r="F150" s="28"/>
      <c r="G150" s="35"/>
    </row>
    <row r="151" spans="1:7" s="25" customFormat="1" x14ac:dyDescent="0.25">
      <c r="A151" s="33"/>
      <c r="B151" s="34"/>
      <c r="C151" s="27"/>
      <c r="D151" s="26"/>
      <c r="E151" s="32"/>
      <c r="F151" s="28"/>
      <c r="G151" s="35"/>
    </row>
    <row r="152" spans="1:7" s="25" customFormat="1" x14ac:dyDescent="0.25">
      <c r="A152" s="33"/>
      <c r="B152" s="34"/>
      <c r="C152" s="27"/>
      <c r="D152" s="26"/>
      <c r="E152" s="32"/>
      <c r="F152" s="28"/>
      <c r="G152" s="35"/>
    </row>
    <row r="153" spans="1:7" s="25" customFormat="1" x14ac:dyDescent="0.25">
      <c r="A153" s="33"/>
      <c r="B153" s="34"/>
      <c r="C153" s="27"/>
      <c r="D153" s="26"/>
      <c r="E153" s="32"/>
      <c r="F153" s="28"/>
      <c r="G153" s="35"/>
    </row>
    <row r="154" spans="1:7" s="25" customFormat="1" x14ac:dyDescent="0.25">
      <c r="A154" s="33"/>
      <c r="B154" s="34"/>
      <c r="C154" s="27"/>
      <c r="D154" s="26"/>
      <c r="E154" s="32"/>
      <c r="F154" s="28"/>
      <c r="G154" s="35"/>
    </row>
    <row r="155" spans="1:7" s="25" customFormat="1" x14ac:dyDescent="0.25">
      <c r="A155" s="33"/>
      <c r="B155" s="34"/>
      <c r="C155" s="27"/>
      <c r="D155" s="26"/>
      <c r="E155" s="32"/>
      <c r="F155" s="28"/>
      <c r="G155" s="35"/>
    </row>
    <row r="156" spans="1:7" s="25" customFormat="1" x14ac:dyDescent="0.25">
      <c r="A156" s="33"/>
      <c r="B156" s="34"/>
      <c r="C156" s="27"/>
      <c r="D156" s="26"/>
      <c r="E156" s="32"/>
      <c r="F156" s="28"/>
      <c r="G156" s="35"/>
    </row>
    <row r="157" spans="1:7" s="25" customFormat="1" x14ac:dyDescent="0.25">
      <c r="A157" s="33"/>
      <c r="B157" s="34"/>
      <c r="C157" s="27"/>
      <c r="D157" s="26"/>
      <c r="E157" s="32"/>
      <c r="F157" s="28"/>
      <c r="G157" s="35"/>
    </row>
    <row r="158" spans="1:7" s="25" customFormat="1" x14ac:dyDescent="0.25">
      <c r="A158" s="33"/>
      <c r="B158" s="34"/>
      <c r="C158" s="27"/>
      <c r="D158" s="26"/>
      <c r="E158" s="32"/>
      <c r="F158" s="28"/>
      <c r="G158" s="35"/>
    </row>
    <row r="159" spans="1:7" s="25" customFormat="1" x14ac:dyDescent="0.25">
      <c r="A159" s="33"/>
      <c r="B159" s="34"/>
      <c r="C159" s="27"/>
      <c r="D159" s="26"/>
      <c r="E159" s="32"/>
      <c r="F159" s="28"/>
      <c r="G159" s="35"/>
    </row>
    <row r="160" spans="1:7" s="25" customFormat="1" x14ac:dyDescent="0.25">
      <c r="A160" s="33"/>
      <c r="B160" s="34"/>
      <c r="C160" s="27"/>
      <c r="D160" s="26"/>
      <c r="E160" s="32"/>
      <c r="F160" s="28"/>
      <c r="G160" s="35"/>
    </row>
    <row r="161" spans="1:7" s="25" customFormat="1" x14ac:dyDescent="0.25">
      <c r="A161" s="33"/>
      <c r="B161" s="34"/>
      <c r="C161" s="27"/>
      <c r="D161" s="26"/>
      <c r="E161" s="32"/>
      <c r="F161" s="28"/>
      <c r="G161" s="35"/>
    </row>
    <row r="162" spans="1:7" s="25" customFormat="1" x14ac:dyDescent="0.25">
      <c r="A162" s="33"/>
      <c r="B162" s="34"/>
      <c r="C162" s="27"/>
      <c r="D162" s="26"/>
      <c r="E162" s="32"/>
      <c r="F162" s="28"/>
      <c r="G162" s="35"/>
    </row>
    <row r="163" spans="1:7" s="25" customFormat="1" x14ac:dyDescent="0.25">
      <c r="A163" s="33"/>
      <c r="B163" s="34"/>
      <c r="C163" s="27"/>
      <c r="D163" s="26"/>
      <c r="E163" s="32"/>
      <c r="F163" s="28"/>
      <c r="G163" s="35"/>
    </row>
    <row r="164" spans="1:7" s="25" customFormat="1" x14ac:dyDescent="0.25">
      <c r="A164" s="33"/>
      <c r="B164" s="34"/>
      <c r="C164" s="27"/>
      <c r="D164" s="26"/>
      <c r="E164" s="32"/>
      <c r="F164" s="28"/>
      <c r="G164" s="35"/>
    </row>
    <row r="165" spans="1:7" s="25" customFormat="1" x14ac:dyDescent="0.25">
      <c r="A165" s="33"/>
      <c r="B165" s="34"/>
      <c r="C165" s="27"/>
      <c r="D165" s="26"/>
      <c r="E165" s="32"/>
      <c r="F165" s="28"/>
      <c r="G165" s="35"/>
    </row>
    <row r="166" spans="1:7" s="25" customFormat="1" x14ac:dyDescent="0.25">
      <c r="A166" s="33"/>
      <c r="B166" s="34"/>
      <c r="C166" s="27"/>
      <c r="D166" s="26"/>
      <c r="E166" s="32"/>
      <c r="F166" s="28"/>
      <c r="G166" s="35"/>
    </row>
    <row r="167" spans="1:7" s="25" customFormat="1" x14ac:dyDescent="0.25">
      <c r="A167" s="33"/>
      <c r="B167" s="34"/>
      <c r="C167" s="27"/>
      <c r="D167" s="26"/>
      <c r="E167" s="32"/>
      <c r="F167" s="28"/>
      <c r="G167" s="35"/>
    </row>
    <row r="168" spans="1:7" s="25" customFormat="1" x14ac:dyDescent="0.25">
      <c r="A168" s="33"/>
      <c r="B168" s="34"/>
      <c r="C168" s="27"/>
      <c r="D168" s="26"/>
      <c r="E168" s="32"/>
      <c r="F168" s="28"/>
      <c r="G168" s="35"/>
    </row>
    <row r="169" spans="1:7" s="25" customFormat="1" x14ac:dyDescent="0.25">
      <c r="A169" s="33"/>
      <c r="B169" s="34"/>
      <c r="C169" s="27"/>
      <c r="D169" s="26"/>
      <c r="E169" s="32"/>
      <c r="F169" s="28"/>
      <c r="G169" s="35"/>
    </row>
    <row r="170" spans="1:7" s="25" customFormat="1" x14ac:dyDescent="0.25">
      <c r="A170" s="33"/>
      <c r="B170" s="34"/>
      <c r="C170" s="27"/>
      <c r="D170" s="26"/>
      <c r="E170" s="32"/>
      <c r="F170" s="28"/>
      <c r="G170" s="35"/>
    </row>
    <row r="171" spans="1:7" s="25" customFormat="1" x14ac:dyDescent="0.25">
      <c r="A171" s="33"/>
      <c r="B171" s="34"/>
      <c r="C171" s="27"/>
      <c r="D171" s="26"/>
      <c r="E171" s="32"/>
      <c r="F171" s="28"/>
      <c r="G171" s="35"/>
    </row>
    <row r="172" spans="1:7" s="25" customFormat="1" x14ac:dyDescent="0.25">
      <c r="A172" s="33"/>
      <c r="B172" s="34"/>
      <c r="C172" s="27"/>
      <c r="D172" s="26"/>
      <c r="E172" s="32"/>
      <c r="F172" s="28"/>
      <c r="G172" s="35"/>
    </row>
    <row r="173" spans="1:7" s="25" customFormat="1" x14ac:dyDescent="0.25">
      <c r="A173" s="33"/>
      <c r="B173" s="34"/>
      <c r="C173" s="27"/>
      <c r="D173" s="26"/>
      <c r="E173" s="32"/>
      <c r="F173" s="28"/>
      <c r="G173" s="35"/>
    </row>
    <row r="174" spans="1:7" s="25" customFormat="1" x14ac:dyDescent="0.25">
      <c r="A174" s="33"/>
      <c r="B174" s="34"/>
      <c r="C174" s="27"/>
      <c r="D174" s="26"/>
      <c r="E174" s="32"/>
      <c r="F174" s="28"/>
      <c r="G174" s="35"/>
    </row>
    <row r="175" spans="1:7" s="25" customFormat="1" x14ac:dyDescent="0.25">
      <c r="A175" s="33"/>
      <c r="B175" s="34"/>
      <c r="C175" s="27"/>
      <c r="D175" s="26"/>
      <c r="E175" s="32"/>
      <c r="F175" s="28"/>
      <c r="G175" s="35"/>
    </row>
    <row r="176" spans="1:7" s="25" customFormat="1" x14ac:dyDescent="0.25">
      <c r="A176" s="33"/>
      <c r="B176" s="34"/>
      <c r="C176" s="27"/>
      <c r="D176" s="26"/>
      <c r="E176" s="32"/>
      <c r="F176" s="28"/>
      <c r="G176" s="35"/>
    </row>
    <row r="177" spans="1:7" s="25" customFormat="1" x14ac:dyDescent="0.25">
      <c r="A177" s="33"/>
      <c r="B177" s="34"/>
      <c r="C177" s="27"/>
      <c r="D177" s="26"/>
      <c r="E177" s="32"/>
      <c r="F177" s="28"/>
      <c r="G177" s="35"/>
    </row>
    <row r="178" spans="1:7" s="25" customFormat="1" x14ac:dyDescent="0.25">
      <c r="A178" s="33"/>
      <c r="B178" s="34"/>
      <c r="C178" s="27"/>
      <c r="D178" s="26"/>
      <c r="E178" s="32"/>
      <c r="F178" s="28"/>
      <c r="G178" s="35"/>
    </row>
    <row r="179" spans="1:7" s="25" customFormat="1" x14ac:dyDescent="0.25">
      <c r="A179" s="33"/>
      <c r="B179" s="34"/>
      <c r="C179" s="27"/>
      <c r="D179" s="26"/>
      <c r="E179" s="32"/>
      <c r="F179" s="28"/>
      <c r="G179" s="35"/>
    </row>
    <row r="180" spans="1:7" s="25" customFormat="1" x14ac:dyDescent="0.25">
      <c r="A180" s="33"/>
      <c r="B180" s="34"/>
      <c r="C180" s="27"/>
      <c r="D180" s="26"/>
      <c r="E180" s="32"/>
      <c r="F180" s="28"/>
      <c r="G180" s="35"/>
    </row>
    <row r="181" spans="1:7" s="25" customFormat="1" x14ac:dyDescent="0.25">
      <c r="A181" s="33"/>
      <c r="B181" s="34"/>
      <c r="C181" s="27"/>
      <c r="D181" s="26"/>
      <c r="E181" s="32"/>
      <c r="F181" s="28"/>
      <c r="G181" s="35"/>
    </row>
    <row r="182" spans="1:7" s="25" customFormat="1" x14ac:dyDescent="0.25">
      <c r="A182" s="33"/>
      <c r="B182" s="34"/>
      <c r="C182" s="27"/>
      <c r="D182" s="26"/>
      <c r="E182" s="32"/>
      <c r="F182" s="28"/>
      <c r="G182" s="35"/>
    </row>
    <row r="183" spans="1:7" s="25" customFormat="1" x14ac:dyDescent="0.25">
      <c r="A183" s="33"/>
      <c r="B183" s="34"/>
      <c r="C183" s="27"/>
      <c r="D183" s="26"/>
      <c r="E183" s="32"/>
      <c r="F183" s="28"/>
      <c r="G183" s="35"/>
    </row>
    <row r="184" spans="1:7" s="25" customFormat="1" x14ac:dyDescent="0.25">
      <c r="A184" s="33"/>
      <c r="B184" s="34"/>
      <c r="C184" s="27"/>
      <c r="D184" s="26"/>
      <c r="E184" s="32"/>
      <c r="F184" s="28"/>
      <c r="G184" s="35"/>
    </row>
    <row r="185" spans="1:7" s="25" customFormat="1" x14ac:dyDescent="0.25">
      <c r="A185" s="33"/>
      <c r="B185" s="34"/>
      <c r="C185" s="27"/>
      <c r="D185" s="26"/>
      <c r="E185" s="32"/>
      <c r="F185" s="28"/>
      <c r="G185" s="35"/>
    </row>
    <row r="186" spans="1:7" s="25" customFormat="1" x14ac:dyDescent="0.25">
      <c r="A186" s="33"/>
      <c r="B186" s="34"/>
      <c r="C186" s="27"/>
      <c r="D186" s="26"/>
      <c r="E186" s="32"/>
      <c r="F186" s="28"/>
      <c r="G186" s="35"/>
    </row>
    <row r="187" spans="1:7" s="25" customFormat="1" x14ac:dyDescent="0.25">
      <c r="A187" s="33"/>
      <c r="B187" s="34"/>
      <c r="C187" s="27"/>
      <c r="D187" s="26"/>
      <c r="E187" s="32"/>
      <c r="F187" s="28"/>
      <c r="G187" s="35"/>
    </row>
    <row r="188" spans="1:7" s="25" customFormat="1" x14ac:dyDescent="0.25">
      <c r="A188" s="33"/>
      <c r="B188" s="34"/>
      <c r="C188" s="27"/>
      <c r="D188" s="26"/>
      <c r="E188" s="32"/>
      <c r="F188" s="28"/>
      <c r="G188" s="35"/>
    </row>
    <row r="189" spans="1:7" s="25" customFormat="1" x14ac:dyDescent="0.25">
      <c r="A189" s="33"/>
      <c r="B189" s="34"/>
      <c r="C189" s="27"/>
      <c r="D189" s="26"/>
      <c r="E189" s="32"/>
      <c r="F189" s="28"/>
      <c r="G189" s="35"/>
    </row>
    <row r="190" spans="1:7" s="25" customFormat="1" x14ac:dyDescent="0.25">
      <c r="A190" s="33"/>
      <c r="B190" s="34"/>
      <c r="C190" s="27"/>
      <c r="D190" s="26"/>
      <c r="E190" s="32"/>
      <c r="F190" s="28"/>
      <c r="G190" s="35"/>
    </row>
    <row r="191" spans="1:7" s="25" customFormat="1" x14ac:dyDescent="0.25">
      <c r="A191" s="33"/>
      <c r="B191" s="34"/>
      <c r="C191" s="27"/>
      <c r="D191" s="26"/>
      <c r="E191" s="32"/>
      <c r="F191" s="28"/>
      <c r="G191" s="35"/>
    </row>
    <row r="192" spans="1:7" s="25" customFormat="1" x14ac:dyDescent="0.25">
      <c r="A192" s="33"/>
      <c r="B192" s="34"/>
      <c r="C192" s="27"/>
      <c r="D192" s="26"/>
      <c r="E192" s="32"/>
      <c r="F192" s="28"/>
      <c r="G192" s="35"/>
    </row>
    <row r="193" spans="1:7" s="25" customFormat="1" x14ac:dyDescent="0.25">
      <c r="A193" s="33"/>
      <c r="B193" s="34"/>
      <c r="C193" s="27"/>
      <c r="D193" s="26"/>
      <c r="E193" s="32"/>
      <c r="F193" s="28"/>
      <c r="G193" s="35"/>
    </row>
    <row r="194" spans="1:7" s="25" customFormat="1" x14ac:dyDescent="0.25">
      <c r="A194" s="33"/>
      <c r="B194" s="34"/>
      <c r="C194" s="27"/>
      <c r="D194" s="26"/>
      <c r="E194" s="32"/>
      <c r="F194" s="28"/>
      <c r="G194" s="35"/>
    </row>
    <row r="195" spans="1:7" s="25" customFormat="1" x14ac:dyDescent="0.25">
      <c r="A195" s="33"/>
      <c r="B195" s="34"/>
      <c r="C195" s="27"/>
      <c r="D195" s="26"/>
      <c r="E195" s="32"/>
      <c r="F195" s="28"/>
      <c r="G195" s="35"/>
    </row>
    <row r="196" spans="1:7" s="25" customFormat="1" x14ac:dyDescent="0.25">
      <c r="A196" s="33"/>
      <c r="B196" s="34"/>
      <c r="C196" s="27"/>
      <c r="D196" s="26"/>
      <c r="E196" s="32"/>
      <c r="F196" s="28"/>
      <c r="G196" s="35"/>
    </row>
    <row r="197" spans="1:7" s="25" customFormat="1" x14ac:dyDescent="0.25">
      <c r="A197" s="33"/>
      <c r="B197" s="34"/>
      <c r="C197" s="27"/>
      <c r="D197" s="26"/>
      <c r="E197" s="32"/>
      <c r="F197" s="28"/>
      <c r="G197" s="35"/>
    </row>
    <row r="198" spans="1:7" s="25" customFormat="1" x14ac:dyDescent="0.25">
      <c r="A198" s="33"/>
      <c r="B198" s="34"/>
      <c r="C198" s="27"/>
      <c r="D198" s="26"/>
      <c r="E198" s="32"/>
      <c r="F198" s="28"/>
      <c r="G198" s="35"/>
    </row>
    <row r="199" spans="1:7" s="25" customFormat="1" x14ac:dyDescent="0.25">
      <c r="A199" s="33"/>
      <c r="B199" s="34"/>
      <c r="C199" s="27"/>
      <c r="D199" s="26"/>
      <c r="E199" s="32"/>
      <c r="F199" s="28"/>
      <c r="G199" s="35"/>
    </row>
    <row r="200" spans="1:7" s="25" customFormat="1" x14ac:dyDescent="0.25">
      <c r="A200" s="33"/>
      <c r="B200" s="34"/>
      <c r="C200" s="27"/>
      <c r="D200" s="26"/>
      <c r="E200" s="32"/>
      <c r="F200" s="28"/>
      <c r="G200" s="35"/>
    </row>
    <row r="201" spans="1:7" s="25" customFormat="1" x14ac:dyDescent="0.25">
      <c r="A201" s="33"/>
      <c r="B201" s="34"/>
      <c r="C201" s="27"/>
      <c r="D201" s="26"/>
      <c r="E201" s="32"/>
      <c r="F201" s="28"/>
      <c r="G201" s="35"/>
    </row>
    <row r="202" spans="1:7" s="25" customFormat="1" x14ac:dyDescent="0.25">
      <c r="A202" s="33"/>
      <c r="B202" s="34"/>
      <c r="C202" s="27"/>
      <c r="D202" s="26"/>
      <c r="E202" s="32"/>
      <c r="F202" s="28"/>
      <c r="G202" s="35"/>
    </row>
    <row r="203" spans="1:7" s="25" customFormat="1" x14ac:dyDescent="0.25">
      <c r="A203" s="33"/>
      <c r="B203" s="34"/>
      <c r="C203" s="27"/>
      <c r="D203" s="26"/>
      <c r="E203" s="32"/>
      <c r="F203" s="28"/>
      <c r="G203" s="35"/>
    </row>
    <row r="204" spans="1:7" s="25" customFormat="1" x14ac:dyDescent="0.25">
      <c r="A204" s="33"/>
      <c r="B204" s="34"/>
      <c r="C204" s="27"/>
      <c r="D204" s="26"/>
      <c r="E204" s="32"/>
      <c r="F204" s="28"/>
      <c r="G204" s="35"/>
    </row>
    <row r="205" spans="1:7" s="25" customFormat="1" x14ac:dyDescent="0.25">
      <c r="A205" s="33"/>
      <c r="B205" s="34"/>
      <c r="C205" s="27"/>
      <c r="D205" s="26"/>
      <c r="E205" s="32"/>
      <c r="F205" s="28"/>
      <c r="G205" s="35"/>
    </row>
    <row r="206" spans="1:7" s="25" customFormat="1" x14ac:dyDescent="0.25">
      <c r="A206" s="33"/>
      <c r="B206" s="34"/>
      <c r="C206" s="27"/>
      <c r="D206" s="26"/>
      <c r="E206" s="32"/>
      <c r="F206" s="28"/>
      <c r="G206" s="35"/>
    </row>
    <row r="207" spans="1:7" s="25" customFormat="1" x14ac:dyDescent="0.25">
      <c r="A207" s="33"/>
      <c r="B207" s="34"/>
      <c r="C207" s="27"/>
      <c r="D207" s="26"/>
      <c r="E207" s="32"/>
      <c r="F207" s="28"/>
      <c r="G207" s="35"/>
    </row>
    <row r="208" spans="1:7" s="25" customFormat="1" x14ac:dyDescent="0.25">
      <c r="A208" s="33"/>
      <c r="B208" s="34"/>
      <c r="C208" s="27"/>
      <c r="D208" s="26"/>
      <c r="E208" s="32"/>
      <c r="F208" s="28"/>
      <c r="G208" s="35"/>
    </row>
    <row r="209" spans="1:7" s="25" customFormat="1" x14ac:dyDescent="0.25">
      <c r="A209" s="33"/>
      <c r="B209" s="34"/>
      <c r="C209" s="27"/>
      <c r="D209" s="26"/>
      <c r="E209" s="32"/>
      <c r="F209" s="28"/>
      <c r="G209" s="35"/>
    </row>
    <row r="210" spans="1:7" s="25" customFormat="1" x14ac:dyDescent="0.25">
      <c r="A210" s="33"/>
      <c r="B210" s="34"/>
      <c r="C210" s="27"/>
      <c r="D210" s="26"/>
      <c r="E210" s="32"/>
      <c r="F210" s="28"/>
      <c r="G210" s="35"/>
    </row>
    <row r="211" spans="1:7" s="25" customFormat="1" x14ac:dyDescent="0.25">
      <c r="A211" s="33"/>
      <c r="B211" s="34"/>
      <c r="C211" s="27"/>
      <c r="D211" s="26"/>
      <c r="E211" s="32"/>
      <c r="F211" s="28"/>
      <c r="G211" s="35"/>
    </row>
    <row r="212" spans="1:7" s="25" customFormat="1" x14ac:dyDescent="0.25">
      <c r="A212" s="33"/>
      <c r="B212" s="34"/>
      <c r="C212" s="27"/>
      <c r="D212" s="26"/>
      <c r="E212" s="32"/>
      <c r="F212" s="28"/>
      <c r="G212" s="35"/>
    </row>
    <row r="213" spans="1:7" s="25" customFormat="1" x14ac:dyDescent="0.25">
      <c r="A213" s="33"/>
      <c r="B213" s="34"/>
      <c r="C213" s="27"/>
      <c r="D213" s="26"/>
      <c r="E213" s="32"/>
      <c r="F213" s="28"/>
      <c r="G213" s="35"/>
    </row>
    <row r="214" spans="1:7" s="25" customFormat="1" x14ac:dyDescent="0.25">
      <c r="A214" s="33"/>
      <c r="B214" s="34"/>
      <c r="C214" s="27"/>
      <c r="D214" s="26"/>
      <c r="E214" s="32"/>
      <c r="F214" s="28"/>
      <c r="G214" s="35"/>
    </row>
    <row r="215" spans="1:7" s="25" customFormat="1" x14ac:dyDescent="0.25">
      <c r="A215" s="33"/>
      <c r="B215" s="34"/>
      <c r="C215" s="27"/>
      <c r="D215" s="26"/>
      <c r="E215" s="32"/>
      <c r="F215" s="28"/>
      <c r="G215" s="35"/>
    </row>
    <row r="216" spans="1:7" s="25" customFormat="1" x14ac:dyDescent="0.25">
      <c r="A216" s="33"/>
      <c r="B216" s="34"/>
      <c r="C216" s="26"/>
      <c r="D216" s="26"/>
      <c r="E216" s="32"/>
      <c r="F216" s="28"/>
    </row>
  </sheetData>
  <autoFilter ref="A1:I215" xr:uid="{00000000-0009-0000-0000-000007000000}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O280"/>
  <sheetViews>
    <sheetView topLeftCell="G1" workbookViewId="0">
      <selection activeCell="D250" sqref="D250"/>
    </sheetView>
  </sheetViews>
  <sheetFormatPr baseColWidth="10" defaultRowHeight="12.75" x14ac:dyDescent="0.2"/>
  <cols>
    <col min="1" max="1" width="15.33203125" style="108" bestFit="1" customWidth="1"/>
    <col min="2" max="2" width="10" style="108" bestFit="1" customWidth="1"/>
    <col min="3" max="3" width="17.83203125" style="108" customWidth="1"/>
    <col min="4" max="4" width="101.1640625" style="108" bestFit="1" customWidth="1"/>
    <col min="5" max="5" width="20.5" style="250" bestFit="1" customWidth="1"/>
    <col min="6" max="6" width="21.1640625" style="250" bestFit="1" customWidth="1"/>
    <col min="7" max="7" width="21.33203125" style="109" bestFit="1" customWidth="1"/>
    <col min="8" max="8" width="12.1640625" style="109" bestFit="1" customWidth="1"/>
    <col min="9" max="9" width="38.33203125" style="109" bestFit="1" customWidth="1"/>
    <col min="10" max="16384" width="12" style="108"/>
  </cols>
  <sheetData>
    <row r="1" spans="1:9" ht="63" x14ac:dyDescent="0.2">
      <c r="A1" s="100" t="s">
        <v>84</v>
      </c>
      <c r="B1" s="100" t="s">
        <v>85</v>
      </c>
      <c r="C1" s="100" t="s">
        <v>86</v>
      </c>
      <c r="D1" s="100" t="s">
        <v>87</v>
      </c>
      <c r="E1" s="245" t="s">
        <v>88</v>
      </c>
      <c r="F1" s="245" t="s">
        <v>89</v>
      </c>
      <c r="G1" s="103" t="s">
        <v>90</v>
      </c>
      <c r="H1" s="103" t="s">
        <v>91</v>
      </c>
      <c r="I1" s="103" t="s">
        <v>92</v>
      </c>
    </row>
    <row r="2" spans="1:9" s="112" customFormat="1" ht="12.75" customHeight="1" x14ac:dyDescent="0.2">
      <c r="A2" s="117">
        <v>44196</v>
      </c>
      <c r="B2" s="116" t="s">
        <v>880</v>
      </c>
      <c r="C2" s="116" t="s">
        <v>879</v>
      </c>
      <c r="D2" s="114" t="s">
        <v>1088</v>
      </c>
      <c r="E2" s="247"/>
      <c r="F2" s="248">
        <v>19025220</v>
      </c>
      <c r="G2" s="157">
        <v>3568</v>
      </c>
      <c r="H2" s="114" t="s">
        <v>116</v>
      </c>
      <c r="I2" s="113"/>
    </row>
    <row r="3" spans="1:9" s="112" customFormat="1" ht="12.75" customHeight="1" x14ac:dyDescent="0.2">
      <c r="A3" s="117">
        <v>44196</v>
      </c>
      <c r="B3" s="116" t="s">
        <v>880</v>
      </c>
      <c r="C3" s="116" t="s">
        <v>907</v>
      </c>
      <c r="D3" s="114" t="s">
        <v>1087</v>
      </c>
      <c r="E3" s="247">
        <v>19025220</v>
      </c>
      <c r="F3" s="248"/>
      <c r="G3" s="156" t="s">
        <v>1023</v>
      </c>
      <c r="H3" s="114" t="s">
        <v>888</v>
      </c>
      <c r="I3" s="113"/>
    </row>
    <row r="4" spans="1:9" s="112" customFormat="1" ht="12.75" customHeight="1" x14ac:dyDescent="0.2">
      <c r="A4" s="117">
        <v>44196</v>
      </c>
      <c r="B4" s="116" t="s">
        <v>880</v>
      </c>
      <c r="C4" s="116" t="s">
        <v>879</v>
      </c>
      <c r="D4" s="114" t="s">
        <v>1105</v>
      </c>
      <c r="E4" s="247"/>
      <c r="F4" s="248">
        <v>26120000</v>
      </c>
      <c r="G4" s="157">
        <v>3618</v>
      </c>
      <c r="H4" s="114" t="s">
        <v>116</v>
      </c>
      <c r="I4" s="113"/>
    </row>
    <row r="5" spans="1:9" s="112" customFormat="1" ht="12.75" customHeight="1" x14ac:dyDescent="0.2">
      <c r="A5" s="117">
        <v>44196</v>
      </c>
      <c r="B5" s="116" t="s">
        <v>880</v>
      </c>
      <c r="C5" s="116" t="s">
        <v>907</v>
      </c>
      <c r="D5" s="114" t="s">
        <v>1105</v>
      </c>
      <c r="E5" s="247">
        <v>26120000</v>
      </c>
      <c r="F5" s="248"/>
      <c r="G5" s="156" t="s">
        <v>1022</v>
      </c>
      <c r="H5" s="114" t="s">
        <v>888</v>
      </c>
      <c r="I5" s="113"/>
    </row>
    <row r="6" spans="1:9" s="112" customFormat="1" ht="12.75" customHeight="1" x14ac:dyDescent="0.2">
      <c r="A6" s="117">
        <v>44196</v>
      </c>
      <c r="B6" s="116" t="s">
        <v>880</v>
      </c>
      <c r="C6" s="116" t="s">
        <v>879</v>
      </c>
      <c r="D6" s="114" t="s">
        <v>1115</v>
      </c>
      <c r="E6" s="247"/>
      <c r="F6" s="248">
        <v>21820000</v>
      </c>
      <c r="G6" s="157">
        <v>3716</v>
      </c>
      <c r="H6" s="114" t="s">
        <v>116</v>
      </c>
      <c r="I6" s="113"/>
    </row>
    <row r="7" spans="1:9" s="112" customFormat="1" ht="12.75" customHeight="1" x14ac:dyDescent="0.2">
      <c r="A7" s="117">
        <v>44196</v>
      </c>
      <c r="B7" s="116" t="s">
        <v>880</v>
      </c>
      <c r="C7" s="116" t="s">
        <v>907</v>
      </c>
      <c r="D7" s="114" t="s">
        <v>1115</v>
      </c>
      <c r="E7" s="247">
        <v>21820000</v>
      </c>
      <c r="F7" s="248"/>
      <c r="G7" s="156" t="s">
        <v>1021</v>
      </c>
      <c r="H7" s="114" t="s">
        <v>888</v>
      </c>
      <c r="I7" s="113"/>
    </row>
    <row r="8" spans="1:9" s="112" customFormat="1" ht="12.75" customHeight="1" x14ac:dyDescent="0.2">
      <c r="A8" s="117">
        <v>44196</v>
      </c>
      <c r="B8" s="116" t="s">
        <v>880</v>
      </c>
      <c r="C8" s="116" t="s">
        <v>879</v>
      </c>
      <c r="D8" s="114" t="s">
        <v>1130</v>
      </c>
      <c r="E8" s="247"/>
      <c r="F8" s="248">
        <v>10899520</v>
      </c>
      <c r="G8" s="157" t="s">
        <v>1019</v>
      </c>
      <c r="H8" s="114" t="s">
        <v>116</v>
      </c>
      <c r="I8" s="113"/>
    </row>
    <row r="9" spans="1:9" s="112" customFormat="1" ht="12.75" customHeight="1" x14ac:dyDescent="0.2">
      <c r="A9" s="117">
        <v>44196</v>
      </c>
      <c r="B9" s="116" t="s">
        <v>880</v>
      </c>
      <c r="C9" s="116" t="s">
        <v>907</v>
      </c>
      <c r="D9" s="114" t="s">
        <v>1130</v>
      </c>
      <c r="E9" s="247">
        <v>10899520</v>
      </c>
      <c r="F9" s="248"/>
      <c r="G9" s="156" t="s">
        <v>1019</v>
      </c>
      <c r="H9" s="114" t="s">
        <v>888</v>
      </c>
      <c r="I9" s="113"/>
    </row>
    <row r="10" spans="1:9" s="112" customFormat="1" ht="12.75" customHeight="1" x14ac:dyDescent="0.2">
      <c r="A10" s="117">
        <v>44196</v>
      </c>
      <c r="B10" s="116" t="s">
        <v>880</v>
      </c>
      <c r="C10" s="116" t="s">
        <v>879</v>
      </c>
      <c r="D10" s="114" t="s">
        <v>1144</v>
      </c>
      <c r="E10" s="247"/>
      <c r="F10" s="248">
        <v>21000000</v>
      </c>
      <c r="G10" s="157">
        <v>3816</v>
      </c>
      <c r="H10" s="114" t="s">
        <v>116</v>
      </c>
      <c r="I10" s="113"/>
    </row>
    <row r="11" spans="1:9" s="112" customFormat="1" ht="12.75" customHeight="1" x14ac:dyDescent="0.2">
      <c r="A11" s="117">
        <v>44196</v>
      </c>
      <c r="B11" s="116" t="s">
        <v>880</v>
      </c>
      <c r="C11" s="116" t="s">
        <v>907</v>
      </c>
      <c r="D11" s="114" t="s">
        <v>1144</v>
      </c>
      <c r="E11" s="247">
        <v>21000000</v>
      </c>
      <c r="F11" s="248"/>
      <c r="G11" s="156" t="s">
        <v>1020</v>
      </c>
      <c r="H11" s="114" t="s">
        <v>888</v>
      </c>
      <c r="I11" s="113"/>
    </row>
    <row r="12" spans="1:9" s="112" customFormat="1" ht="12.75" customHeight="1" x14ac:dyDescent="0.2">
      <c r="A12" s="117">
        <v>44196</v>
      </c>
      <c r="B12" s="116" t="s">
        <v>880</v>
      </c>
      <c r="C12" s="116" t="s">
        <v>907</v>
      </c>
      <c r="D12" s="114" t="s">
        <v>1124</v>
      </c>
      <c r="E12" s="247">
        <v>56839065.920000002</v>
      </c>
      <c r="F12" s="248"/>
      <c r="G12" s="156" t="s">
        <v>1018</v>
      </c>
      <c r="H12" s="114" t="s">
        <v>888</v>
      </c>
      <c r="I12" s="113"/>
    </row>
    <row r="13" spans="1:9" s="112" customFormat="1" ht="12.75" customHeight="1" x14ac:dyDescent="0.2">
      <c r="A13" s="117">
        <v>44196</v>
      </c>
      <c r="B13" s="116" t="s">
        <v>880</v>
      </c>
      <c r="C13" s="116" t="s">
        <v>879</v>
      </c>
      <c r="D13" s="114" t="s">
        <v>1124</v>
      </c>
      <c r="E13" s="247"/>
      <c r="F13" s="248">
        <v>56839065.920000002</v>
      </c>
      <c r="G13" s="157">
        <v>3764</v>
      </c>
      <c r="H13" s="114" t="s">
        <v>116</v>
      </c>
      <c r="I13" s="113"/>
    </row>
    <row r="14" spans="1:9" s="112" customFormat="1" ht="12.75" customHeight="1" x14ac:dyDescent="0.2">
      <c r="A14" s="117">
        <v>44196</v>
      </c>
      <c r="B14" s="116" t="s">
        <v>880</v>
      </c>
      <c r="C14" s="116" t="s">
        <v>881</v>
      </c>
      <c r="D14" s="114" t="s">
        <v>1090</v>
      </c>
      <c r="E14" s="247">
        <v>30000000</v>
      </c>
      <c r="F14" s="248"/>
      <c r="G14" s="156">
        <v>3559</v>
      </c>
      <c r="H14" s="114" t="s">
        <v>919</v>
      </c>
      <c r="I14" s="113"/>
    </row>
    <row r="15" spans="1:9" s="112" customFormat="1" ht="12.75" customHeight="1" x14ac:dyDescent="0.2">
      <c r="A15" s="117">
        <v>44196</v>
      </c>
      <c r="B15" s="116" t="s">
        <v>880</v>
      </c>
      <c r="C15" s="116" t="s">
        <v>879</v>
      </c>
      <c r="D15" s="114" t="s">
        <v>1090</v>
      </c>
      <c r="E15" s="247"/>
      <c r="F15" s="248">
        <v>292202832.88</v>
      </c>
      <c r="G15" s="157">
        <v>3559</v>
      </c>
      <c r="H15" s="114" t="s">
        <v>116</v>
      </c>
      <c r="I15" s="113"/>
    </row>
    <row r="16" spans="1:9" s="112" customFormat="1" ht="12.75" customHeight="1" x14ac:dyDescent="0.2">
      <c r="A16" s="117">
        <v>44196</v>
      </c>
      <c r="B16" s="116" t="s">
        <v>880</v>
      </c>
      <c r="C16" s="116" t="s">
        <v>907</v>
      </c>
      <c r="D16" s="114" t="s">
        <v>1089</v>
      </c>
      <c r="E16" s="247">
        <v>262202832.88</v>
      </c>
      <c r="F16" s="248"/>
      <c r="G16" s="156" t="s">
        <v>1017</v>
      </c>
      <c r="H16" s="114" t="s">
        <v>888</v>
      </c>
      <c r="I16" s="113"/>
    </row>
    <row r="17" spans="1:9" s="112" customFormat="1" ht="12.75" customHeight="1" x14ac:dyDescent="0.2">
      <c r="A17" s="117">
        <v>44196</v>
      </c>
      <c r="B17" s="116" t="s">
        <v>880</v>
      </c>
      <c r="C17" s="116" t="s">
        <v>879</v>
      </c>
      <c r="D17" s="114" t="s">
        <v>1112</v>
      </c>
      <c r="E17" s="247"/>
      <c r="F17" s="248">
        <v>118545336.19</v>
      </c>
      <c r="G17" s="157">
        <v>3606</v>
      </c>
      <c r="H17" s="114" t="s">
        <v>116</v>
      </c>
      <c r="I17" s="113"/>
    </row>
    <row r="18" spans="1:9" s="112" customFormat="1" ht="12.75" customHeight="1" x14ac:dyDescent="0.2">
      <c r="A18" s="117">
        <v>44196</v>
      </c>
      <c r="B18" s="116" t="s">
        <v>880</v>
      </c>
      <c r="C18" s="116" t="s">
        <v>907</v>
      </c>
      <c r="D18" s="114" t="s">
        <v>1112</v>
      </c>
      <c r="E18" s="247">
        <v>118545336.19</v>
      </c>
      <c r="F18" s="248"/>
      <c r="G18" s="156" t="s">
        <v>1016</v>
      </c>
      <c r="H18" s="114" t="s">
        <v>888</v>
      </c>
      <c r="I18" s="113"/>
    </row>
    <row r="19" spans="1:9" s="112" customFormat="1" ht="12.75" customHeight="1" x14ac:dyDescent="0.2">
      <c r="A19" s="117">
        <v>44196</v>
      </c>
      <c r="B19" s="116" t="s">
        <v>880</v>
      </c>
      <c r="C19" s="116" t="s">
        <v>881</v>
      </c>
      <c r="D19" s="114" t="s">
        <v>1133</v>
      </c>
      <c r="E19" s="247"/>
      <c r="F19" s="248">
        <v>30000000</v>
      </c>
      <c r="G19" s="156">
        <v>3559</v>
      </c>
      <c r="H19" s="114" t="s">
        <v>919</v>
      </c>
      <c r="I19" s="113"/>
    </row>
    <row r="20" spans="1:9" s="112" customFormat="1" ht="12.75" customHeight="1" x14ac:dyDescent="0.2">
      <c r="A20" s="117">
        <v>44196</v>
      </c>
      <c r="B20" s="116" t="s">
        <v>880</v>
      </c>
      <c r="C20" s="116" t="s">
        <v>879</v>
      </c>
      <c r="D20" s="114" t="s">
        <v>1133</v>
      </c>
      <c r="E20" s="247"/>
      <c r="F20" s="248">
        <v>334497891</v>
      </c>
      <c r="G20" s="157">
        <v>3725</v>
      </c>
      <c r="H20" s="114" t="s">
        <v>116</v>
      </c>
      <c r="I20" s="113"/>
    </row>
    <row r="21" spans="1:9" s="112" customFormat="1" ht="12.75" customHeight="1" x14ac:dyDescent="0.2">
      <c r="A21" s="117">
        <v>44196</v>
      </c>
      <c r="B21" s="116" t="s">
        <v>880</v>
      </c>
      <c r="C21" s="116" t="s">
        <v>881</v>
      </c>
      <c r="D21" s="114" t="s">
        <v>1133</v>
      </c>
      <c r="E21" s="247"/>
      <c r="F21" s="248">
        <v>10077143.130000001</v>
      </c>
      <c r="G21" s="156" t="s">
        <v>1015</v>
      </c>
      <c r="H21" s="114" t="s">
        <v>123</v>
      </c>
      <c r="I21" s="113"/>
    </row>
    <row r="22" spans="1:9" s="112" customFormat="1" ht="12.75" customHeight="1" x14ac:dyDescent="0.2">
      <c r="A22" s="117">
        <v>44196</v>
      </c>
      <c r="B22" s="116" t="s">
        <v>880</v>
      </c>
      <c r="C22" s="116" t="s">
        <v>907</v>
      </c>
      <c r="D22" s="114" t="s">
        <v>1133</v>
      </c>
      <c r="E22" s="247">
        <v>374575034.13</v>
      </c>
      <c r="F22" s="248"/>
      <c r="G22" s="156" t="s">
        <v>1015</v>
      </c>
      <c r="H22" s="114" t="s">
        <v>888</v>
      </c>
      <c r="I22" s="113"/>
    </row>
    <row r="23" spans="1:9" s="112" customFormat="1" ht="12.75" customHeight="1" x14ac:dyDescent="0.2">
      <c r="A23" s="117">
        <v>44196</v>
      </c>
      <c r="B23" s="116" t="s">
        <v>880</v>
      </c>
      <c r="C23" s="116" t="s">
        <v>907</v>
      </c>
      <c r="D23" s="114" t="s">
        <v>1152</v>
      </c>
      <c r="E23" s="247">
        <v>2044033.56</v>
      </c>
      <c r="F23" s="248"/>
      <c r="G23" s="156" t="s">
        <v>1011</v>
      </c>
      <c r="H23" s="114" t="s">
        <v>888</v>
      </c>
      <c r="I23" s="113"/>
    </row>
    <row r="24" spans="1:9" s="112" customFormat="1" ht="12.75" customHeight="1" x14ac:dyDescent="0.2">
      <c r="A24" s="117">
        <v>44196</v>
      </c>
      <c r="B24" s="116" t="s">
        <v>880</v>
      </c>
      <c r="C24" s="116" t="s">
        <v>881</v>
      </c>
      <c r="D24" s="114" t="s">
        <v>1152</v>
      </c>
      <c r="E24" s="247"/>
      <c r="F24" s="248">
        <v>2044033.56</v>
      </c>
      <c r="G24" s="156">
        <v>2657</v>
      </c>
      <c r="H24" s="114" t="s">
        <v>116</v>
      </c>
      <c r="I24" s="113"/>
    </row>
    <row r="25" spans="1:9" s="112" customFormat="1" ht="12.75" customHeight="1" x14ac:dyDescent="0.2">
      <c r="A25" s="117">
        <v>44196</v>
      </c>
      <c r="B25" s="116" t="s">
        <v>880</v>
      </c>
      <c r="C25" s="116" t="s">
        <v>879</v>
      </c>
      <c r="D25" s="114" t="s">
        <v>1069</v>
      </c>
      <c r="E25" s="247"/>
      <c r="F25" s="247">
        <v>317716910.97000003</v>
      </c>
      <c r="G25" s="159">
        <v>3523</v>
      </c>
      <c r="H25" s="114" t="s">
        <v>116</v>
      </c>
      <c r="I25" s="113"/>
    </row>
    <row r="26" spans="1:9" s="112" customFormat="1" ht="12.75" customHeight="1" x14ac:dyDescent="0.2">
      <c r="A26" s="117">
        <v>44196</v>
      </c>
      <c r="B26" s="116" t="s">
        <v>880</v>
      </c>
      <c r="C26" s="116" t="s">
        <v>907</v>
      </c>
      <c r="D26" s="114" t="s">
        <v>1069</v>
      </c>
      <c r="E26" s="247">
        <v>317716910.97000003</v>
      </c>
      <c r="F26" s="248"/>
      <c r="G26" s="156" t="s">
        <v>1012</v>
      </c>
      <c r="H26" s="114" t="s">
        <v>888</v>
      </c>
      <c r="I26" s="113"/>
    </row>
    <row r="27" spans="1:9" s="112" customFormat="1" ht="12.75" customHeight="1" x14ac:dyDescent="0.2">
      <c r="A27" s="117">
        <v>44196</v>
      </c>
      <c r="B27" s="116" t="s">
        <v>880</v>
      </c>
      <c r="C27" s="116" t="s">
        <v>879</v>
      </c>
      <c r="D27" s="114" t="s">
        <v>1106</v>
      </c>
      <c r="E27" s="247"/>
      <c r="F27" s="248">
        <v>305720108.75</v>
      </c>
      <c r="G27" s="157">
        <v>3718</v>
      </c>
      <c r="H27" s="114" t="s">
        <v>116</v>
      </c>
      <c r="I27" s="113"/>
    </row>
    <row r="28" spans="1:9" s="112" customFormat="1" ht="12.75" customHeight="1" x14ac:dyDescent="0.2">
      <c r="A28" s="117">
        <v>44196</v>
      </c>
      <c r="B28" s="116" t="s">
        <v>880</v>
      </c>
      <c r="C28" s="116" t="s">
        <v>887</v>
      </c>
      <c r="D28" s="114" t="s">
        <v>1106</v>
      </c>
      <c r="E28" s="247"/>
      <c r="F28" s="248">
        <v>1593914.07</v>
      </c>
      <c r="G28" s="156">
        <v>14798</v>
      </c>
      <c r="H28" s="114" t="s">
        <v>885</v>
      </c>
      <c r="I28" s="113"/>
    </row>
    <row r="29" spans="1:9" s="112" customFormat="1" ht="12.75" customHeight="1" x14ac:dyDescent="0.2">
      <c r="A29" s="117">
        <v>44196</v>
      </c>
      <c r="B29" s="116" t="s">
        <v>880</v>
      </c>
      <c r="C29" s="116" t="s">
        <v>907</v>
      </c>
      <c r="D29" s="114" t="s">
        <v>1106</v>
      </c>
      <c r="E29" s="247">
        <v>309056686.50999999</v>
      </c>
      <c r="F29" s="248"/>
      <c r="G29" s="156" t="s">
        <v>1004</v>
      </c>
      <c r="H29" s="114" t="s">
        <v>888</v>
      </c>
      <c r="I29" s="113"/>
    </row>
    <row r="30" spans="1:9" s="112" customFormat="1" ht="12.75" customHeight="1" x14ac:dyDescent="0.2">
      <c r="A30" s="117">
        <v>44196</v>
      </c>
      <c r="B30" s="116" t="s">
        <v>880</v>
      </c>
      <c r="C30" s="116" t="s">
        <v>881</v>
      </c>
      <c r="D30" s="114" t="s">
        <v>1106</v>
      </c>
      <c r="E30" s="247">
        <v>3760671.7</v>
      </c>
      <c r="F30" s="248"/>
      <c r="G30" s="156" t="s">
        <v>123</v>
      </c>
      <c r="H30" s="114" t="s">
        <v>116</v>
      </c>
      <c r="I30" s="113"/>
    </row>
    <row r="31" spans="1:9" s="112" customFormat="1" ht="12.75" customHeight="1" x14ac:dyDescent="0.2">
      <c r="A31" s="117">
        <v>44196</v>
      </c>
      <c r="B31" s="116" t="s">
        <v>880</v>
      </c>
      <c r="C31" s="116" t="s">
        <v>881</v>
      </c>
      <c r="D31" s="114" t="s">
        <v>1106</v>
      </c>
      <c r="E31" s="247">
        <v>1742663.69</v>
      </c>
      <c r="F31" s="248"/>
      <c r="G31" s="156" t="s">
        <v>1154</v>
      </c>
      <c r="H31" s="114" t="s">
        <v>116</v>
      </c>
      <c r="I31" s="113"/>
    </row>
    <row r="32" spans="1:9" s="112" customFormat="1" ht="12.75" customHeight="1" x14ac:dyDescent="0.2">
      <c r="A32" s="117">
        <v>44196</v>
      </c>
      <c r="B32" s="116" t="s">
        <v>880</v>
      </c>
      <c r="C32" s="116" t="s">
        <v>881</v>
      </c>
      <c r="D32" s="114" t="s">
        <v>1125</v>
      </c>
      <c r="E32" s="247"/>
      <c r="F32" s="248">
        <v>10595386.35</v>
      </c>
      <c r="G32" s="156">
        <v>3766</v>
      </c>
      <c r="H32" s="114" t="s">
        <v>116</v>
      </c>
      <c r="I32" s="113"/>
    </row>
    <row r="33" spans="1:9" s="112" customFormat="1" ht="12.75" customHeight="1" x14ac:dyDescent="0.2">
      <c r="A33" s="117">
        <v>44196</v>
      </c>
      <c r="B33" s="116" t="s">
        <v>880</v>
      </c>
      <c r="C33" s="116" t="s">
        <v>879</v>
      </c>
      <c r="D33" s="114" t="s">
        <v>1125</v>
      </c>
      <c r="E33" s="247"/>
      <c r="F33" s="248">
        <v>274179154.26999998</v>
      </c>
      <c r="G33" s="157">
        <v>3766</v>
      </c>
      <c r="H33" s="114" t="s">
        <v>116</v>
      </c>
      <c r="I33" s="113"/>
    </row>
    <row r="34" spans="1:9" s="112" customFormat="1" x14ac:dyDescent="0.2">
      <c r="A34" s="117">
        <v>44196</v>
      </c>
      <c r="B34" s="116" t="s">
        <v>880</v>
      </c>
      <c r="C34" s="116" t="s">
        <v>887</v>
      </c>
      <c r="D34" s="114" t="s">
        <v>1125</v>
      </c>
      <c r="E34" s="247"/>
      <c r="F34" s="248">
        <v>3255158.89</v>
      </c>
      <c r="G34" s="156">
        <v>14922</v>
      </c>
      <c r="H34" s="114" t="s">
        <v>885</v>
      </c>
      <c r="I34" s="113"/>
    </row>
    <row r="35" spans="1:9" s="112" customFormat="1" ht="12.75" customHeight="1" x14ac:dyDescent="0.2">
      <c r="A35" s="117">
        <v>44196</v>
      </c>
      <c r="B35" s="116" t="s">
        <v>880</v>
      </c>
      <c r="C35" s="116" t="s">
        <v>907</v>
      </c>
      <c r="D35" s="114" t="s">
        <v>1125</v>
      </c>
      <c r="E35" s="247">
        <v>288029699.50999999</v>
      </c>
      <c r="F35" s="248"/>
      <c r="G35" s="156" t="s">
        <v>1005</v>
      </c>
      <c r="H35" s="114" t="s">
        <v>888</v>
      </c>
      <c r="I35" s="113"/>
    </row>
    <row r="36" spans="1:9" s="112" customFormat="1" ht="12.75" customHeight="1" x14ac:dyDescent="0.2">
      <c r="A36" s="117">
        <v>44196</v>
      </c>
      <c r="B36" s="116" t="s">
        <v>880</v>
      </c>
      <c r="C36" s="116" t="s">
        <v>881</v>
      </c>
      <c r="D36" s="114" t="s">
        <v>1104</v>
      </c>
      <c r="E36" s="247"/>
      <c r="F36" s="248">
        <v>27460205.109999999</v>
      </c>
      <c r="G36" s="156">
        <v>105604</v>
      </c>
      <c r="H36" s="114" t="s">
        <v>116</v>
      </c>
      <c r="I36" s="113"/>
    </row>
    <row r="37" spans="1:9" s="112" customFormat="1" ht="12.75" customHeight="1" x14ac:dyDescent="0.2">
      <c r="A37" s="117">
        <v>44196</v>
      </c>
      <c r="B37" s="116" t="s">
        <v>880</v>
      </c>
      <c r="C37" s="116" t="s">
        <v>907</v>
      </c>
      <c r="D37" s="114" t="s">
        <v>1055</v>
      </c>
      <c r="E37" s="247">
        <v>72298380.489999995</v>
      </c>
      <c r="F37" s="248"/>
      <c r="G37" s="156" t="s">
        <v>1014</v>
      </c>
      <c r="H37" s="114" t="s">
        <v>888</v>
      </c>
      <c r="I37" s="113"/>
    </row>
    <row r="38" spans="1:9" s="112" customFormat="1" ht="12.75" customHeight="1" x14ac:dyDescent="0.2">
      <c r="A38" s="117">
        <v>44196</v>
      </c>
      <c r="B38" s="116" t="s">
        <v>880</v>
      </c>
      <c r="C38" s="116" t="s">
        <v>881</v>
      </c>
      <c r="D38" s="114" t="s">
        <v>1076</v>
      </c>
      <c r="E38" s="247">
        <v>788108.98</v>
      </c>
      <c r="F38" s="248"/>
      <c r="G38" s="156">
        <v>3583</v>
      </c>
      <c r="H38" s="114" t="s">
        <v>123</v>
      </c>
      <c r="I38" s="113"/>
    </row>
    <row r="39" spans="1:9" s="112" customFormat="1" ht="12.75" customHeight="1" x14ac:dyDescent="0.2">
      <c r="A39" s="117">
        <v>44196</v>
      </c>
      <c r="B39" s="116" t="s">
        <v>880</v>
      </c>
      <c r="C39" s="116" t="s">
        <v>879</v>
      </c>
      <c r="D39" s="114" t="s">
        <v>1076</v>
      </c>
      <c r="E39" s="247"/>
      <c r="F39" s="248">
        <v>158413624.00999999</v>
      </c>
      <c r="G39" s="157">
        <v>3583</v>
      </c>
      <c r="H39" s="114" t="s">
        <v>116</v>
      </c>
      <c r="I39" s="113"/>
    </row>
    <row r="40" spans="1:9" s="112" customFormat="1" ht="12.75" customHeight="1" x14ac:dyDescent="0.2">
      <c r="A40" s="117">
        <v>44196</v>
      </c>
      <c r="B40" s="116" t="s">
        <v>880</v>
      </c>
      <c r="C40" s="116" t="s">
        <v>887</v>
      </c>
      <c r="D40" s="114" t="s">
        <v>1076</v>
      </c>
      <c r="E40" s="247"/>
      <c r="F40" s="248">
        <v>788108.98</v>
      </c>
      <c r="G40" s="156">
        <v>14867</v>
      </c>
      <c r="H40" s="114" t="s">
        <v>885</v>
      </c>
      <c r="I40" s="113"/>
    </row>
    <row r="41" spans="1:9" s="112" customFormat="1" ht="12.75" customHeight="1" x14ac:dyDescent="0.2">
      <c r="A41" s="117">
        <v>44196</v>
      </c>
      <c r="B41" s="116" t="s">
        <v>880</v>
      </c>
      <c r="C41" s="116" t="s">
        <v>907</v>
      </c>
      <c r="D41" s="114" t="s">
        <v>1076</v>
      </c>
      <c r="E41" s="247">
        <v>158413624.00999999</v>
      </c>
      <c r="F41" s="248"/>
      <c r="G41" s="156" t="s">
        <v>1009</v>
      </c>
      <c r="H41" s="114" t="s">
        <v>888</v>
      </c>
      <c r="I41" s="113"/>
    </row>
    <row r="42" spans="1:9" s="112" customFormat="1" ht="12.75" customHeight="1" x14ac:dyDescent="0.2">
      <c r="A42" s="117">
        <v>44196</v>
      </c>
      <c r="B42" s="116" t="s">
        <v>880</v>
      </c>
      <c r="C42" s="116" t="s">
        <v>895</v>
      </c>
      <c r="D42" s="114" t="s">
        <v>1153</v>
      </c>
      <c r="E42" s="247"/>
      <c r="F42" s="248">
        <v>7245999.0800000001</v>
      </c>
      <c r="G42" s="156" t="s">
        <v>1004</v>
      </c>
      <c r="H42" s="114" t="s">
        <v>885</v>
      </c>
      <c r="I42" s="113"/>
    </row>
    <row r="43" spans="1:9" s="112" customFormat="1" ht="12.75" customHeight="1" x14ac:dyDescent="0.2">
      <c r="A43" s="117">
        <v>44196</v>
      </c>
      <c r="B43" s="116" t="s">
        <v>880</v>
      </c>
      <c r="C43" s="116" t="s">
        <v>879</v>
      </c>
      <c r="D43" s="114" t="s">
        <v>1142</v>
      </c>
      <c r="E43" s="247"/>
      <c r="F43" s="248">
        <v>253225326.47999999</v>
      </c>
      <c r="G43" s="157">
        <v>3824</v>
      </c>
      <c r="H43" s="114" t="s">
        <v>116</v>
      </c>
      <c r="I43" s="113"/>
    </row>
    <row r="44" spans="1:9" s="112" customFormat="1" ht="12.75" customHeight="1" x14ac:dyDescent="0.2">
      <c r="A44" s="117">
        <v>44196</v>
      </c>
      <c r="B44" s="116" t="s">
        <v>880</v>
      </c>
      <c r="C44" s="116" t="s">
        <v>881</v>
      </c>
      <c r="D44" s="114" t="s">
        <v>1142</v>
      </c>
      <c r="E44" s="247"/>
      <c r="F44" s="248">
        <v>5987224.0800000001</v>
      </c>
      <c r="G44" s="156" t="s">
        <v>1004</v>
      </c>
      <c r="H44" s="114" t="s">
        <v>123</v>
      </c>
      <c r="I44" s="113"/>
    </row>
    <row r="45" spans="1:9" s="112" customFormat="1" ht="12.75" customHeight="1" x14ac:dyDescent="0.2">
      <c r="A45" s="117">
        <v>44196</v>
      </c>
      <c r="B45" s="116" t="s">
        <v>880</v>
      </c>
      <c r="C45" s="116" t="s">
        <v>907</v>
      </c>
      <c r="D45" s="114" t="s">
        <v>1142</v>
      </c>
      <c r="E45" s="247">
        <v>259212550.56</v>
      </c>
      <c r="F45" s="248"/>
      <c r="G45" s="156" t="s">
        <v>1003</v>
      </c>
      <c r="H45" s="114" t="s">
        <v>888</v>
      </c>
      <c r="I45" s="113"/>
    </row>
    <row r="46" spans="1:9" s="112" customFormat="1" ht="12.75" customHeight="1" x14ac:dyDescent="0.2">
      <c r="A46" s="117">
        <v>44196</v>
      </c>
      <c r="B46" s="116" t="s">
        <v>880</v>
      </c>
      <c r="C46" s="116" t="s">
        <v>907</v>
      </c>
      <c r="D46" s="114" t="s">
        <v>1101</v>
      </c>
      <c r="E46" s="247">
        <v>7963240.9100000001</v>
      </c>
      <c r="F46" s="248"/>
      <c r="G46" s="156" t="s">
        <v>1008</v>
      </c>
      <c r="H46" s="114" t="s">
        <v>888</v>
      </c>
      <c r="I46" s="113"/>
    </row>
    <row r="47" spans="1:9" s="112" customFormat="1" x14ac:dyDescent="0.2">
      <c r="A47" s="117">
        <v>44196</v>
      </c>
      <c r="B47" s="116" t="s">
        <v>880</v>
      </c>
      <c r="C47" s="116" t="s">
        <v>881</v>
      </c>
      <c r="D47" s="114" t="s">
        <v>1101</v>
      </c>
      <c r="E47" s="247">
        <v>0</v>
      </c>
      <c r="F47" s="248">
        <v>7963240.9100000001</v>
      </c>
      <c r="G47" s="156">
        <v>3059</v>
      </c>
      <c r="H47" s="114" t="s">
        <v>116</v>
      </c>
      <c r="I47" s="113"/>
    </row>
    <row r="48" spans="1:9" s="112" customFormat="1" x14ac:dyDescent="0.2">
      <c r="A48" s="117">
        <v>44196</v>
      </c>
      <c r="B48" s="116" t="s">
        <v>880</v>
      </c>
      <c r="C48" s="116" t="s">
        <v>907</v>
      </c>
      <c r="D48" s="114" t="s">
        <v>1102</v>
      </c>
      <c r="E48" s="247">
        <v>6215153.7599999998</v>
      </c>
      <c r="F48" s="248"/>
      <c r="G48" s="156" t="s">
        <v>1007</v>
      </c>
      <c r="H48" s="114" t="s">
        <v>888</v>
      </c>
      <c r="I48" s="113"/>
    </row>
    <row r="49" spans="1:15" s="112" customFormat="1" ht="12.75" customHeight="1" x14ac:dyDescent="0.2">
      <c r="A49" s="117">
        <v>44196</v>
      </c>
      <c r="B49" s="116" t="s">
        <v>880</v>
      </c>
      <c r="C49" s="116" t="s">
        <v>881</v>
      </c>
      <c r="D49" s="114" t="s">
        <v>1102</v>
      </c>
      <c r="E49" s="247">
        <v>0</v>
      </c>
      <c r="F49" s="248">
        <v>6215153.7599999998</v>
      </c>
      <c r="G49" s="156">
        <v>3061</v>
      </c>
      <c r="H49" s="114" t="s">
        <v>116</v>
      </c>
      <c r="I49" s="113"/>
    </row>
    <row r="50" spans="1:15" s="112" customFormat="1" ht="12.75" customHeight="1" x14ac:dyDescent="0.2">
      <c r="A50" s="117">
        <v>44196</v>
      </c>
      <c r="B50" s="116" t="s">
        <v>880</v>
      </c>
      <c r="C50" s="116" t="s">
        <v>907</v>
      </c>
      <c r="D50" s="114" t="s">
        <v>1103</v>
      </c>
      <c r="E50" s="247">
        <v>27460205.109999999</v>
      </c>
      <c r="F50" s="248"/>
      <c r="G50" s="156" t="s">
        <v>1006</v>
      </c>
      <c r="H50" s="114" t="s">
        <v>888</v>
      </c>
      <c r="I50" s="113"/>
    </row>
    <row r="51" spans="1:15" s="112" customFormat="1" x14ac:dyDescent="0.2">
      <c r="A51" s="117">
        <v>44196</v>
      </c>
      <c r="B51" s="116" t="s">
        <v>880</v>
      </c>
      <c r="C51" s="116" t="s">
        <v>881</v>
      </c>
      <c r="D51" s="114" t="s">
        <v>1057</v>
      </c>
      <c r="E51" s="247">
        <v>5147823.99</v>
      </c>
      <c r="F51" s="248"/>
      <c r="G51" s="156">
        <v>3366</v>
      </c>
      <c r="H51" s="114" t="s">
        <v>123</v>
      </c>
      <c r="I51" s="113"/>
    </row>
    <row r="52" spans="1:15" s="112" customFormat="1" ht="12.75" customHeight="1" x14ac:dyDescent="0.2">
      <c r="A52" s="117">
        <v>44196</v>
      </c>
      <c r="B52" s="116" t="s">
        <v>880</v>
      </c>
      <c r="C52" s="116" t="s">
        <v>881</v>
      </c>
      <c r="D52" s="114" t="s">
        <v>1057</v>
      </c>
      <c r="E52" s="247"/>
      <c r="F52" s="248">
        <v>76492804.590000004</v>
      </c>
      <c r="G52" s="156" t="s">
        <v>1046</v>
      </c>
      <c r="H52" s="114" t="s">
        <v>116</v>
      </c>
      <c r="I52" s="113"/>
    </row>
    <row r="53" spans="1:15" s="112" customFormat="1" ht="12.75" customHeight="1" x14ac:dyDescent="0.2">
      <c r="A53" s="117">
        <v>44196</v>
      </c>
      <c r="B53" s="116" t="s">
        <v>880</v>
      </c>
      <c r="C53" s="116" t="s">
        <v>907</v>
      </c>
      <c r="D53" s="114" t="s">
        <v>1056</v>
      </c>
      <c r="E53" s="247"/>
      <c r="F53" s="247">
        <v>953399.89</v>
      </c>
      <c r="G53" s="159" t="s">
        <v>1013</v>
      </c>
      <c r="H53" s="114" t="s">
        <v>885</v>
      </c>
      <c r="I53" s="113"/>
    </row>
    <row r="54" spans="1:15" s="112" customFormat="1" ht="12.75" customHeight="1" x14ac:dyDescent="0.2">
      <c r="A54" s="117">
        <v>44196</v>
      </c>
      <c r="B54" s="116" t="s">
        <v>880</v>
      </c>
      <c r="C54" s="116" t="s">
        <v>881</v>
      </c>
      <c r="D54" s="114" t="s">
        <v>1070</v>
      </c>
      <c r="E54" s="247">
        <v>2748818.44</v>
      </c>
      <c r="F54" s="247"/>
      <c r="G54" s="160">
        <v>3523</v>
      </c>
      <c r="H54" s="114" t="s">
        <v>123</v>
      </c>
      <c r="I54" s="113"/>
    </row>
    <row r="55" spans="1:15" s="112" customFormat="1" ht="12.75" customHeight="1" x14ac:dyDescent="0.2">
      <c r="A55" s="117">
        <v>44196</v>
      </c>
      <c r="B55" s="116" t="s">
        <v>880</v>
      </c>
      <c r="C55" s="116" t="s">
        <v>907</v>
      </c>
      <c r="D55" s="114" t="s">
        <v>1070</v>
      </c>
      <c r="E55" s="247"/>
      <c r="F55" s="247">
        <v>2748818.44</v>
      </c>
      <c r="G55" s="159" t="s">
        <v>1010</v>
      </c>
      <c r="H55" s="114" t="s">
        <v>885</v>
      </c>
      <c r="I55" s="113"/>
    </row>
    <row r="56" spans="1:15" s="112" customFormat="1" ht="12.75" customHeight="1" x14ac:dyDescent="0.2">
      <c r="A56" s="153">
        <v>44196</v>
      </c>
      <c r="B56" s="133" t="s">
        <v>880</v>
      </c>
      <c r="C56" s="133" t="s">
        <v>907</v>
      </c>
      <c r="D56" s="134" t="s">
        <v>1024</v>
      </c>
      <c r="E56" s="246">
        <v>171224900</v>
      </c>
      <c r="F56" s="246"/>
      <c r="G56" s="155" t="s">
        <v>1029</v>
      </c>
      <c r="H56" s="135" t="s">
        <v>1028</v>
      </c>
      <c r="I56" s="136" t="s">
        <v>1210</v>
      </c>
      <c r="J56" s="137"/>
      <c r="K56" s="137"/>
      <c r="L56" s="137"/>
      <c r="M56" s="137"/>
      <c r="N56" s="137"/>
      <c r="O56" s="137"/>
    </row>
    <row r="57" spans="1:15" s="112" customFormat="1" ht="12.75" customHeight="1" x14ac:dyDescent="0.2">
      <c r="A57" s="117">
        <v>44196</v>
      </c>
      <c r="B57" s="116" t="s">
        <v>880</v>
      </c>
      <c r="C57" s="133" t="s">
        <v>879</v>
      </c>
      <c r="D57" s="134" t="s">
        <v>1024</v>
      </c>
      <c r="E57" s="246"/>
      <c r="F57" s="246">
        <v>250538393.71000001</v>
      </c>
      <c r="G57" s="158">
        <v>3538</v>
      </c>
      <c r="H57" s="135" t="s">
        <v>1033</v>
      </c>
      <c r="I57" s="136"/>
      <c r="J57" s="137"/>
      <c r="K57" s="137"/>
      <c r="L57" s="137"/>
      <c r="M57" s="137"/>
      <c r="N57" s="137"/>
      <c r="O57" s="137"/>
    </row>
    <row r="58" spans="1:15" s="112" customFormat="1" ht="12.75" customHeight="1" x14ac:dyDescent="0.2">
      <c r="A58" s="117">
        <v>44196</v>
      </c>
      <c r="B58" s="116" t="s">
        <v>880</v>
      </c>
      <c r="C58" s="133" t="s">
        <v>879</v>
      </c>
      <c r="D58" s="134" t="s">
        <v>1024</v>
      </c>
      <c r="E58" s="246">
        <v>250538393.71000001</v>
      </c>
      <c r="F58" s="246"/>
      <c r="G58" s="158">
        <v>3548</v>
      </c>
      <c r="H58" s="135" t="s">
        <v>1033</v>
      </c>
      <c r="I58" s="136"/>
      <c r="J58" s="137"/>
      <c r="K58" s="137"/>
      <c r="L58" s="137"/>
      <c r="M58" s="137"/>
      <c r="N58" s="137"/>
      <c r="O58" s="137"/>
    </row>
    <row r="59" spans="1:15" s="112" customFormat="1" ht="12.75" customHeight="1" x14ac:dyDescent="0.2">
      <c r="A59" s="117">
        <v>44196</v>
      </c>
      <c r="B59" s="116" t="s">
        <v>880</v>
      </c>
      <c r="C59" s="133" t="s">
        <v>879</v>
      </c>
      <c r="D59" s="134" t="s">
        <v>1024</v>
      </c>
      <c r="E59" s="246"/>
      <c r="F59" s="246">
        <v>250538393.71000001</v>
      </c>
      <c r="G59" s="158">
        <v>3551</v>
      </c>
      <c r="H59" s="135" t="s">
        <v>116</v>
      </c>
      <c r="I59" s="136"/>
      <c r="J59" s="137"/>
      <c r="K59" s="137"/>
      <c r="L59" s="137"/>
      <c r="M59" s="137"/>
      <c r="N59" s="137"/>
      <c r="O59" s="137"/>
    </row>
    <row r="60" spans="1:15" s="112" customFormat="1" ht="12.75" customHeight="1" x14ac:dyDescent="0.2">
      <c r="A60" s="117">
        <v>44196</v>
      </c>
      <c r="B60" s="116" t="s">
        <v>880</v>
      </c>
      <c r="C60" s="133" t="s">
        <v>881</v>
      </c>
      <c r="D60" s="134" t="s">
        <v>1024</v>
      </c>
      <c r="E60" s="246">
        <v>79313493.709999993</v>
      </c>
      <c r="F60" s="246"/>
      <c r="G60" s="155">
        <v>3551</v>
      </c>
      <c r="H60" s="135" t="s">
        <v>123</v>
      </c>
      <c r="I60" s="136"/>
      <c r="J60" s="137"/>
      <c r="K60" s="137"/>
      <c r="L60" s="137"/>
      <c r="M60" s="137"/>
      <c r="N60" s="137"/>
      <c r="O60" s="137"/>
    </row>
    <row r="61" spans="1:15" s="112" customFormat="1" ht="12.75" customHeight="1" x14ac:dyDescent="0.2">
      <c r="A61" s="117">
        <v>44196</v>
      </c>
      <c r="B61" s="116" t="s">
        <v>880</v>
      </c>
      <c r="C61" s="116" t="s">
        <v>907</v>
      </c>
      <c r="D61" s="114" t="s">
        <v>1081</v>
      </c>
      <c r="E61" s="247">
        <v>122571380.14</v>
      </c>
      <c r="F61" s="248"/>
      <c r="G61" s="156" t="s">
        <v>1002</v>
      </c>
      <c r="H61" s="114" t="s">
        <v>888</v>
      </c>
      <c r="I61" s="113"/>
    </row>
    <row r="62" spans="1:15" s="112" customFormat="1" ht="12.75" customHeight="1" x14ac:dyDescent="0.2">
      <c r="A62" s="117">
        <v>44196</v>
      </c>
      <c r="B62" s="116" t="s">
        <v>880</v>
      </c>
      <c r="C62" s="116" t="s">
        <v>879</v>
      </c>
      <c r="D62" s="114" t="s">
        <v>1083</v>
      </c>
      <c r="E62" s="247"/>
      <c r="F62" s="248">
        <v>110314242.14</v>
      </c>
      <c r="G62" s="157">
        <v>3567</v>
      </c>
      <c r="H62" s="114" t="s">
        <v>116</v>
      </c>
      <c r="I62" s="113"/>
    </row>
    <row r="63" spans="1:15" s="112" customFormat="1" ht="12.75" customHeight="1" x14ac:dyDescent="0.2">
      <c r="A63" s="117">
        <v>44196</v>
      </c>
      <c r="B63" s="116" t="s">
        <v>880</v>
      </c>
      <c r="C63" s="116" t="s">
        <v>907</v>
      </c>
      <c r="D63" s="114" t="s">
        <v>1082</v>
      </c>
      <c r="E63" s="247"/>
      <c r="F63" s="247">
        <v>12257138</v>
      </c>
      <c r="G63" s="157" t="s">
        <v>1001</v>
      </c>
      <c r="H63" s="114" t="s">
        <v>885</v>
      </c>
      <c r="I63" s="113"/>
    </row>
    <row r="64" spans="1:15" s="112" customFormat="1" ht="12.75" customHeight="1" x14ac:dyDescent="0.2">
      <c r="A64" s="117">
        <v>44196</v>
      </c>
      <c r="B64" s="116" t="s">
        <v>880</v>
      </c>
      <c r="C64" s="133" t="s">
        <v>879</v>
      </c>
      <c r="D64" s="134" t="s">
        <v>1025</v>
      </c>
      <c r="E64" s="246"/>
      <c r="F64" s="246">
        <v>86592376</v>
      </c>
      <c r="G64" s="158">
        <v>3546</v>
      </c>
      <c r="H64" s="135" t="s">
        <v>116</v>
      </c>
      <c r="I64" s="136"/>
      <c r="J64" s="137"/>
      <c r="K64" s="137"/>
      <c r="L64" s="137"/>
      <c r="M64" s="137"/>
      <c r="N64" s="137"/>
      <c r="O64" s="137"/>
    </row>
    <row r="65" spans="1:15" s="112" customFormat="1" ht="12.75" customHeight="1" x14ac:dyDescent="0.2">
      <c r="A65" s="153">
        <v>44196</v>
      </c>
      <c r="B65" s="133" t="s">
        <v>880</v>
      </c>
      <c r="C65" s="133" t="s">
        <v>907</v>
      </c>
      <c r="D65" s="134" t="s">
        <v>1025</v>
      </c>
      <c r="E65" s="246">
        <v>86592376</v>
      </c>
      <c r="F65" s="246"/>
      <c r="G65" s="155" t="s">
        <v>1030</v>
      </c>
      <c r="H65" s="135" t="s">
        <v>1028</v>
      </c>
      <c r="I65" s="136"/>
      <c r="J65" s="137"/>
      <c r="K65" s="137"/>
      <c r="L65" s="137"/>
      <c r="M65" s="137"/>
      <c r="N65" s="137"/>
      <c r="O65" s="137"/>
    </row>
    <row r="66" spans="1:15" s="112" customFormat="1" ht="12.75" customHeight="1" x14ac:dyDescent="0.2">
      <c r="A66" s="117">
        <v>44196</v>
      </c>
      <c r="B66" s="116" t="s">
        <v>880</v>
      </c>
      <c r="C66" s="116" t="s">
        <v>881</v>
      </c>
      <c r="D66" s="114" t="s">
        <v>1129</v>
      </c>
      <c r="E66" s="247"/>
      <c r="F66" s="248">
        <v>2564135.81</v>
      </c>
      <c r="G66" s="156">
        <v>3750</v>
      </c>
      <c r="H66" s="114" t="s">
        <v>123</v>
      </c>
      <c r="I66" s="113"/>
    </row>
    <row r="67" spans="1:15" s="112" customFormat="1" ht="12.75" customHeight="1" x14ac:dyDescent="0.2">
      <c r="A67" s="117">
        <v>44196</v>
      </c>
      <c r="B67" s="116" t="s">
        <v>880</v>
      </c>
      <c r="C67" s="116" t="s">
        <v>879</v>
      </c>
      <c r="D67" s="114" t="s">
        <v>1129</v>
      </c>
      <c r="E67" s="247"/>
      <c r="F67" s="248">
        <v>76935906.189999998</v>
      </c>
      <c r="G67" s="157">
        <v>3750</v>
      </c>
      <c r="H67" s="114" t="s">
        <v>888</v>
      </c>
      <c r="I67" s="113"/>
    </row>
    <row r="68" spans="1:15" s="112" customFormat="1" ht="12.75" customHeight="1" x14ac:dyDescent="0.2">
      <c r="A68" s="117">
        <v>44196</v>
      </c>
      <c r="B68" s="116" t="s">
        <v>880</v>
      </c>
      <c r="C68" s="116" t="s">
        <v>907</v>
      </c>
      <c r="D68" s="114" t="s">
        <v>1129</v>
      </c>
      <c r="E68" s="247">
        <v>79500042</v>
      </c>
      <c r="F68" s="248"/>
      <c r="G68" s="156" t="s">
        <v>944</v>
      </c>
      <c r="H68" s="114" t="s">
        <v>888</v>
      </c>
      <c r="I68" s="113"/>
    </row>
    <row r="69" spans="1:15" s="112" customFormat="1" ht="12.75" customHeight="1" x14ac:dyDescent="0.2">
      <c r="A69" s="117">
        <v>44196</v>
      </c>
      <c r="B69" s="116" t="s">
        <v>880</v>
      </c>
      <c r="C69" s="133" t="s">
        <v>879</v>
      </c>
      <c r="D69" s="134" t="s">
        <v>1026</v>
      </c>
      <c r="E69" s="246"/>
      <c r="F69" s="246">
        <v>647000000</v>
      </c>
      <c r="G69" s="158">
        <v>3520</v>
      </c>
      <c r="H69" s="135" t="s">
        <v>116</v>
      </c>
      <c r="I69" s="136"/>
      <c r="J69" s="137"/>
      <c r="K69" s="137"/>
      <c r="L69" s="137"/>
      <c r="M69" s="137"/>
      <c r="N69" s="137"/>
      <c r="O69" s="137"/>
    </row>
    <row r="70" spans="1:15" s="112" customFormat="1" ht="12.75" customHeight="1" x14ac:dyDescent="0.2">
      <c r="A70" s="153">
        <v>44196</v>
      </c>
      <c r="B70" s="133" t="s">
        <v>880</v>
      </c>
      <c r="C70" s="133" t="s">
        <v>345</v>
      </c>
      <c r="D70" s="134" t="s">
        <v>1026</v>
      </c>
      <c r="E70" s="246"/>
      <c r="F70" s="246">
        <v>151591462.75</v>
      </c>
      <c r="G70" s="155">
        <v>107547</v>
      </c>
      <c r="H70" s="135" t="s">
        <v>116</v>
      </c>
      <c r="I70" s="136"/>
      <c r="J70" s="137"/>
      <c r="K70" s="137"/>
      <c r="L70" s="137"/>
      <c r="M70" s="137"/>
      <c r="N70" s="137"/>
      <c r="O70" s="137"/>
    </row>
    <row r="71" spans="1:15" s="112" customFormat="1" ht="12.75" customHeight="1" x14ac:dyDescent="0.2">
      <c r="A71" s="153">
        <v>44196</v>
      </c>
      <c r="B71" s="133" t="s">
        <v>880</v>
      </c>
      <c r="C71" s="133" t="s">
        <v>907</v>
      </c>
      <c r="D71" s="134" t="s">
        <v>1026</v>
      </c>
      <c r="E71" s="246">
        <v>517085413.44</v>
      </c>
      <c r="F71" s="246"/>
      <c r="G71" s="155" t="s">
        <v>1031</v>
      </c>
      <c r="H71" s="135" t="s">
        <v>1028</v>
      </c>
      <c r="I71" s="136"/>
      <c r="J71" s="137"/>
      <c r="K71" s="137"/>
      <c r="L71" s="137"/>
      <c r="M71" s="137"/>
      <c r="N71" s="137"/>
      <c r="O71" s="137"/>
    </row>
    <row r="72" spans="1:15" s="112" customFormat="1" ht="12.75" customHeight="1" x14ac:dyDescent="0.2">
      <c r="A72" s="117">
        <v>44196</v>
      </c>
      <c r="B72" s="116" t="s">
        <v>880</v>
      </c>
      <c r="C72" s="133" t="s">
        <v>881</v>
      </c>
      <c r="D72" s="134" t="s">
        <v>1026</v>
      </c>
      <c r="E72" s="246">
        <v>281506049.31</v>
      </c>
      <c r="F72" s="246"/>
      <c r="G72" s="155" t="s">
        <v>123</v>
      </c>
      <c r="H72" s="135" t="s">
        <v>123</v>
      </c>
      <c r="I72" s="136"/>
      <c r="J72" s="137"/>
      <c r="K72" s="137"/>
      <c r="L72" s="137"/>
      <c r="M72" s="137"/>
      <c r="N72" s="137"/>
      <c r="O72" s="137"/>
    </row>
    <row r="73" spans="1:15" s="112" customFormat="1" ht="12.75" customHeight="1" x14ac:dyDescent="0.2">
      <c r="A73" s="117">
        <v>44196</v>
      </c>
      <c r="B73" s="116" t="s">
        <v>880</v>
      </c>
      <c r="C73" s="116" t="s">
        <v>895</v>
      </c>
      <c r="D73" s="114" t="s">
        <v>1073</v>
      </c>
      <c r="E73" s="247"/>
      <c r="F73" s="247">
        <v>16000000</v>
      </c>
      <c r="G73" s="156">
        <v>106429</v>
      </c>
      <c r="H73" s="114" t="s">
        <v>116</v>
      </c>
      <c r="I73" s="113"/>
    </row>
    <row r="74" spans="1:15" s="112" customFormat="1" ht="12.75" customHeight="1" x14ac:dyDescent="0.2">
      <c r="A74" s="117">
        <v>44196</v>
      </c>
      <c r="B74" s="116" t="s">
        <v>880</v>
      </c>
      <c r="C74" s="116" t="s">
        <v>881</v>
      </c>
      <c r="D74" s="114" t="s">
        <v>1072</v>
      </c>
      <c r="E74" s="247"/>
      <c r="F74" s="247">
        <v>199034020.13999999</v>
      </c>
      <c r="G74" s="156" t="s">
        <v>1046</v>
      </c>
      <c r="H74" s="114" t="s">
        <v>116</v>
      </c>
      <c r="I74" s="113"/>
    </row>
    <row r="75" spans="1:15" s="112" customFormat="1" ht="12.75" customHeight="1" x14ac:dyDescent="0.2">
      <c r="A75" s="117">
        <v>44196</v>
      </c>
      <c r="B75" s="116" t="s">
        <v>880</v>
      </c>
      <c r="C75" s="116" t="s">
        <v>879</v>
      </c>
      <c r="D75" s="114" t="s">
        <v>913</v>
      </c>
      <c r="E75" s="247"/>
      <c r="F75" s="248">
        <v>105013331.64</v>
      </c>
      <c r="G75" s="157">
        <v>3796</v>
      </c>
      <c r="H75" s="114" t="s">
        <v>116</v>
      </c>
      <c r="I75" s="113"/>
    </row>
    <row r="76" spans="1:15" s="112" customFormat="1" ht="12.75" customHeight="1" x14ac:dyDescent="0.2">
      <c r="A76" s="117">
        <v>44196</v>
      </c>
      <c r="B76" s="116" t="s">
        <v>880</v>
      </c>
      <c r="C76" s="116" t="s">
        <v>881</v>
      </c>
      <c r="D76" s="114" t="s">
        <v>920</v>
      </c>
      <c r="E76" s="247"/>
      <c r="F76" s="247">
        <v>99173751.569999993</v>
      </c>
      <c r="G76" s="160" t="s">
        <v>1046</v>
      </c>
      <c r="H76" s="115" t="s">
        <v>919</v>
      </c>
      <c r="I76" s="113"/>
    </row>
    <row r="77" spans="1:15" s="112" customFormat="1" ht="12.75" customHeight="1" x14ac:dyDescent="0.2">
      <c r="A77" s="117">
        <v>44196</v>
      </c>
      <c r="B77" s="116" t="s">
        <v>880</v>
      </c>
      <c r="C77" s="116" t="s">
        <v>907</v>
      </c>
      <c r="D77" s="114" t="s">
        <v>920</v>
      </c>
      <c r="E77" s="247">
        <v>562949807.33000004</v>
      </c>
      <c r="F77" s="248"/>
      <c r="G77" s="156" t="s">
        <v>943</v>
      </c>
      <c r="H77" s="114" t="s">
        <v>888</v>
      </c>
      <c r="I77" s="113"/>
    </row>
    <row r="78" spans="1:15" s="112" customFormat="1" ht="12.75" customHeight="1" x14ac:dyDescent="0.2">
      <c r="A78" s="117">
        <v>44196</v>
      </c>
      <c r="B78" s="116" t="s">
        <v>880</v>
      </c>
      <c r="C78" s="116" t="s">
        <v>907</v>
      </c>
      <c r="D78" s="114" t="s">
        <v>1071</v>
      </c>
      <c r="E78" s="247">
        <v>226351600.13999999</v>
      </c>
      <c r="F78" s="248"/>
      <c r="G78" s="156" t="s">
        <v>940</v>
      </c>
      <c r="H78" s="114" t="s">
        <v>888</v>
      </c>
      <c r="I78" s="113"/>
    </row>
    <row r="79" spans="1:15" s="112" customFormat="1" ht="12.75" customHeight="1" x14ac:dyDescent="0.2">
      <c r="A79" s="117">
        <v>44196</v>
      </c>
      <c r="B79" s="116" t="s">
        <v>880</v>
      </c>
      <c r="C79" s="116" t="s">
        <v>907</v>
      </c>
      <c r="D79" s="114" t="s">
        <v>1095</v>
      </c>
      <c r="E79" s="247">
        <v>411961877.16000003</v>
      </c>
      <c r="F79" s="248"/>
      <c r="G79" s="156" t="s">
        <v>939</v>
      </c>
      <c r="H79" s="114" t="s">
        <v>888</v>
      </c>
      <c r="I79" s="113"/>
    </row>
    <row r="80" spans="1:15" s="112" customFormat="1" ht="12.75" customHeight="1" x14ac:dyDescent="0.2">
      <c r="A80" s="117">
        <v>44196</v>
      </c>
      <c r="B80" s="116" t="s">
        <v>880</v>
      </c>
      <c r="C80" s="116" t="s">
        <v>879</v>
      </c>
      <c r="D80" s="114" t="s">
        <v>1095</v>
      </c>
      <c r="E80" s="247"/>
      <c r="F80" s="248">
        <v>391333335.31</v>
      </c>
      <c r="G80" s="157" t="s">
        <v>916</v>
      </c>
      <c r="H80" s="114" t="s">
        <v>885</v>
      </c>
      <c r="I80" s="113"/>
    </row>
    <row r="81" spans="1:9" s="112" customFormat="1" ht="12.75" customHeight="1" x14ac:dyDescent="0.2">
      <c r="A81" s="117">
        <v>44196</v>
      </c>
      <c r="B81" s="116" t="s">
        <v>880</v>
      </c>
      <c r="C81" s="116" t="s">
        <v>907</v>
      </c>
      <c r="D81" s="114" t="s">
        <v>1095</v>
      </c>
      <c r="E81" s="247"/>
      <c r="F81" s="247">
        <v>20628541.850000001</v>
      </c>
      <c r="G81" s="157" t="s">
        <v>885</v>
      </c>
      <c r="H81" s="114" t="s">
        <v>885</v>
      </c>
      <c r="I81" s="113"/>
    </row>
    <row r="82" spans="1:9" s="112" customFormat="1" ht="12.75" customHeight="1" x14ac:dyDescent="0.2">
      <c r="A82" s="117">
        <v>44196</v>
      </c>
      <c r="B82" s="116" t="s">
        <v>880</v>
      </c>
      <c r="C82" s="116" t="s">
        <v>879</v>
      </c>
      <c r="D82" s="150" t="s">
        <v>1113</v>
      </c>
      <c r="E82" s="247"/>
      <c r="F82" s="247">
        <v>31799849.559999999</v>
      </c>
      <c r="G82" s="157">
        <v>3630</v>
      </c>
      <c r="H82" s="114" t="s">
        <v>885</v>
      </c>
      <c r="I82" s="113"/>
    </row>
    <row r="83" spans="1:9" s="112" customFormat="1" ht="12.75" customHeight="1" x14ac:dyDescent="0.2">
      <c r="A83" s="117">
        <v>44196</v>
      </c>
      <c r="B83" s="116" t="s">
        <v>880</v>
      </c>
      <c r="C83" s="116" t="s">
        <v>907</v>
      </c>
      <c r="D83" s="114" t="s">
        <v>1113</v>
      </c>
      <c r="E83" s="247">
        <v>33473525.850000001</v>
      </c>
      <c r="F83" s="248"/>
      <c r="G83" s="156" t="s">
        <v>938</v>
      </c>
      <c r="H83" s="114" t="s">
        <v>888</v>
      </c>
      <c r="I83" s="113"/>
    </row>
    <row r="84" spans="1:9" s="112" customFormat="1" ht="12.75" customHeight="1" x14ac:dyDescent="0.2">
      <c r="A84" s="117">
        <v>44196</v>
      </c>
      <c r="B84" s="116" t="s">
        <v>880</v>
      </c>
      <c r="C84" s="116" t="s">
        <v>907</v>
      </c>
      <c r="D84" s="114" t="s">
        <v>1114</v>
      </c>
      <c r="E84" s="247"/>
      <c r="F84" s="247">
        <v>1673676.29</v>
      </c>
      <c r="G84" s="157" t="s">
        <v>933</v>
      </c>
      <c r="H84" s="114" t="s">
        <v>885</v>
      </c>
      <c r="I84" s="113"/>
    </row>
    <row r="85" spans="1:9" s="112" customFormat="1" ht="12.75" customHeight="1" x14ac:dyDescent="0.2">
      <c r="A85" s="117">
        <v>44196</v>
      </c>
      <c r="B85" s="116" t="s">
        <v>880</v>
      </c>
      <c r="C85" s="116" t="s">
        <v>879</v>
      </c>
      <c r="D85" s="114" t="s">
        <v>1136</v>
      </c>
      <c r="E85" s="247"/>
      <c r="F85" s="248">
        <v>123360937.48</v>
      </c>
      <c r="G85" s="156">
        <v>3756</v>
      </c>
      <c r="H85" s="114" t="s">
        <v>116</v>
      </c>
      <c r="I85" s="113"/>
    </row>
    <row r="86" spans="1:9" s="112" customFormat="1" ht="12.75" customHeight="1" x14ac:dyDescent="0.2">
      <c r="A86" s="117">
        <v>44196</v>
      </c>
      <c r="B86" s="116" t="s">
        <v>880</v>
      </c>
      <c r="C86" s="116" t="s">
        <v>907</v>
      </c>
      <c r="D86" s="114" t="s">
        <v>1136</v>
      </c>
      <c r="E86" s="247">
        <v>129853618.40000001</v>
      </c>
      <c r="F86" s="248"/>
      <c r="G86" s="156" t="s">
        <v>937</v>
      </c>
      <c r="H86" s="114" t="s">
        <v>888</v>
      </c>
      <c r="I86" s="113"/>
    </row>
    <row r="87" spans="1:9" s="112" customFormat="1" ht="12.75" customHeight="1" x14ac:dyDescent="0.2">
      <c r="A87" s="117">
        <v>44196</v>
      </c>
      <c r="B87" s="116" t="s">
        <v>880</v>
      </c>
      <c r="C87" s="116" t="s">
        <v>907</v>
      </c>
      <c r="D87" s="114" t="s">
        <v>1136</v>
      </c>
      <c r="E87" s="247"/>
      <c r="F87" s="247">
        <v>6492680.9199999999</v>
      </c>
      <c r="G87" s="157" t="s">
        <v>936</v>
      </c>
      <c r="H87" s="114" t="s">
        <v>885</v>
      </c>
      <c r="I87" s="113"/>
    </row>
    <row r="88" spans="1:9" s="112" customFormat="1" ht="12.75" customHeight="1" x14ac:dyDescent="0.2">
      <c r="A88" s="117">
        <v>44196</v>
      </c>
      <c r="B88" s="116" t="s">
        <v>880</v>
      </c>
      <c r="C88" s="116" t="s">
        <v>907</v>
      </c>
      <c r="D88" s="114" t="s">
        <v>1145</v>
      </c>
      <c r="E88" s="247">
        <v>110540349.08</v>
      </c>
      <c r="F88" s="248"/>
      <c r="G88" s="156" t="s">
        <v>935</v>
      </c>
      <c r="H88" s="114" t="s">
        <v>888</v>
      </c>
      <c r="I88" s="113"/>
    </row>
    <row r="89" spans="1:9" s="112" customFormat="1" ht="12.75" customHeight="1" x14ac:dyDescent="0.2">
      <c r="A89" s="117">
        <v>44196</v>
      </c>
      <c r="B89" s="116" t="s">
        <v>880</v>
      </c>
      <c r="C89" s="116" t="s">
        <v>907</v>
      </c>
      <c r="D89" s="114" t="s">
        <v>1074</v>
      </c>
      <c r="E89" s="247"/>
      <c r="F89" s="247">
        <v>11317580</v>
      </c>
      <c r="G89" s="157" t="s">
        <v>1157</v>
      </c>
      <c r="H89" s="114" t="s">
        <v>885</v>
      </c>
      <c r="I89" s="113"/>
    </row>
    <row r="90" spans="1:9" s="112" customFormat="1" ht="12.75" customHeight="1" x14ac:dyDescent="0.2">
      <c r="A90" s="117">
        <v>44196</v>
      </c>
      <c r="B90" s="116" t="s">
        <v>880</v>
      </c>
      <c r="C90" s="116" t="s">
        <v>907</v>
      </c>
      <c r="D90" s="114" t="s">
        <v>1047</v>
      </c>
      <c r="E90" s="247"/>
      <c r="F90" s="247">
        <v>461487065.37</v>
      </c>
      <c r="G90" s="157" t="s">
        <v>942</v>
      </c>
      <c r="H90" s="114" t="s">
        <v>885</v>
      </c>
      <c r="I90" s="113"/>
    </row>
    <row r="91" spans="1:9" s="112" customFormat="1" ht="12.75" customHeight="1" x14ac:dyDescent="0.2">
      <c r="A91" s="117">
        <v>44196</v>
      </c>
      <c r="B91" s="116" t="s">
        <v>880</v>
      </c>
      <c r="C91" s="116" t="s">
        <v>907</v>
      </c>
      <c r="D91" s="149" t="s">
        <v>1048</v>
      </c>
      <c r="E91" s="247"/>
      <c r="F91" s="247">
        <v>2288990.39</v>
      </c>
      <c r="G91" s="163" t="s">
        <v>941</v>
      </c>
      <c r="H91" s="114" t="s">
        <v>885</v>
      </c>
      <c r="I91" s="113"/>
    </row>
    <row r="92" spans="1:9" s="112" customFormat="1" ht="12.75" customHeight="1" x14ac:dyDescent="0.2">
      <c r="A92" s="117">
        <v>44196</v>
      </c>
      <c r="B92" s="116" t="s">
        <v>880</v>
      </c>
      <c r="C92" s="116" t="s">
        <v>907</v>
      </c>
      <c r="D92" s="114" t="s">
        <v>1146</v>
      </c>
      <c r="E92" s="247"/>
      <c r="F92" s="247">
        <v>5527017.4400000004</v>
      </c>
      <c r="G92" s="157" t="s">
        <v>934</v>
      </c>
      <c r="H92" s="114" t="s">
        <v>885</v>
      </c>
      <c r="I92" s="113"/>
    </row>
    <row r="93" spans="1:9" s="112" customFormat="1" ht="12.75" customHeight="1" x14ac:dyDescent="0.2">
      <c r="A93" s="117">
        <v>44196</v>
      </c>
      <c r="B93" s="116" t="s">
        <v>880</v>
      </c>
      <c r="C93" s="116" t="s">
        <v>907</v>
      </c>
      <c r="D93" s="114" t="s">
        <v>932</v>
      </c>
      <c r="E93" s="247">
        <v>43123392.659999996</v>
      </c>
      <c r="F93" s="248"/>
      <c r="G93" s="156" t="s">
        <v>931</v>
      </c>
      <c r="H93" s="114" t="s">
        <v>888</v>
      </c>
      <c r="I93" s="113"/>
    </row>
    <row r="94" spans="1:9" s="112" customFormat="1" ht="12.75" customHeight="1" x14ac:dyDescent="0.2">
      <c r="A94" s="117">
        <v>44196</v>
      </c>
      <c r="B94" s="116" t="s">
        <v>880</v>
      </c>
      <c r="C94" s="116" t="s">
        <v>901</v>
      </c>
      <c r="D94" s="114" t="s">
        <v>932</v>
      </c>
      <c r="E94" s="247"/>
      <c r="F94" s="248">
        <v>43123392.659999996</v>
      </c>
      <c r="G94" s="161" t="s">
        <v>899</v>
      </c>
      <c r="H94" s="114" t="s">
        <v>116</v>
      </c>
      <c r="I94" s="113"/>
    </row>
    <row r="95" spans="1:9" s="112" customFormat="1" ht="12.75" customHeight="1" x14ac:dyDescent="0.2">
      <c r="A95" s="117">
        <v>44196</v>
      </c>
      <c r="B95" s="116" t="s">
        <v>880</v>
      </c>
      <c r="C95" s="116" t="s">
        <v>907</v>
      </c>
      <c r="D95" s="114" t="s">
        <v>1050</v>
      </c>
      <c r="E95" s="247">
        <v>49775890.210000001</v>
      </c>
      <c r="F95" s="248"/>
      <c r="G95" s="156" t="s">
        <v>930</v>
      </c>
      <c r="H95" s="114" t="s">
        <v>888</v>
      </c>
      <c r="I95" s="113"/>
    </row>
    <row r="96" spans="1:9" s="112" customFormat="1" ht="12.75" customHeight="1" x14ac:dyDescent="0.2">
      <c r="A96" s="117">
        <v>44196</v>
      </c>
      <c r="B96" s="116" t="s">
        <v>880</v>
      </c>
      <c r="C96" s="116" t="s">
        <v>901</v>
      </c>
      <c r="D96" s="114" t="s">
        <v>1050</v>
      </c>
      <c r="E96" s="247"/>
      <c r="F96" s="248">
        <v>49775890.210000001</v>
      </c>
      <c r="G96" s="156" t="s">
        <v>899</v>
      </c>
      <c r="H96" s="114" t="s">
        <v>116</v>
      </c>
      <c r="I96" s="113"/>
    </row>
    <row r="97" spans="1:9" s="112" customFormat="1" ht="12.75" customHeight="1" x14ac:dyDescent="0.2">
      <c r="A97" s="117">
        <v>44196</v>
      </c>
      <c r="B97" s="116" t="s">
        <v>880</v>
      </c>
      <c r="C97" s="116" t="s">
        <v>907</v>
      </c>
      <c r="D97" s="114" t="s">
        <v>1051</v>
      </c>
      <c r="E97" s="247">
        <v>27257395.440000001</v>
      </c>
      <c r="F97" s="248"/>
      <c r="G97" s="156" t="s">
        <v>929</v>
      </c>
      <c r="H97" s="114" t="s">
        <v>888</v>
      </c>
      <c r="I97" s="113"/>
    </row>
    <row r="98" spans="1:9" s="112" customFormat="1" ht="12.75" customHeight="1" x14ac:dyDescent="0.2">
      <c r="A98" s="117">
        <v>44196</v>
      </c>
      <c r="B98" s="116" t="s">
        <v>880</v>
      </c>
      <c r="C98" s="116" t="s">
        <v>901</v>
      </c>
      <c r="D98" s="114" t="s">
        <v>1051</v>
      </c>
      <c r="E98" s="247"/>
      <c r="F98" s="248">
        <v>27257395.440000001</v>
      </c>
      <c r="G98" s="156" t="s">
        <v>899</v>
      </c>
      <c r="H98" s="114" t="s">
        <v>116</v>
      </c>
      <c r="I98" s="113"/>
    </row>
    <row r="99" spans="1:9" s="112" customFormat="1" ht="12.75" customHeight="1" x14ac:dyDescent="0.2">
      <c r="A99" s="117">
        <v>44196</v>
      </c>
      <c r="B99" s="116" t="s">
        <v>880</v>
      </c>
      <c r="C99" s="116" t="s">
        <v>907</v>
      </c>
      <c r="D99" s="114" t="s">
        <v>1143</v>
      </c>
      <c r="E99" s="247">
        <v>100777412.31</v>
      </c>
      <c r="F99" s="248"/>
      <c r="G99" s="156" t="s">
        <v>928</v>
      </c>
      <c r="H99" s="114" t="s">
        <v>888</v>
      </c>
      <c r="I99" s="113"/>
    </row>
    <row r="100" spans="1:9" s="112" customFormat="1" ht="12.75" customHeight="1" x14ac:dyDescent="0.2">
      <c r="A100" s="117">
        <v>44196</v>
      </c>
      <c r="B100" s="116" t="s">
        <v>880</v>
      </c>
      <c r="C100" s="116" t="s">
        <v>901</v>
      </c>
      <c r="D100" s="114" t="s">
        <v>1143</v>
      </c>
      <c r="E100" s="247"/>
      <c r="F100" s="248">
        <v>100777412.31</v>
      </c>
      <c r="G100" s="156" t="s">
        <v>899</v>
      </c>
      <c r="H100" s="114" t="s">
        <v>116</v>
      </c>
      <c r="I100" s="113"/>
    </row>
    <row r="101" spans="1:9" s="112" customFormat="1" ht="12.75" customHeight="1" x14ac:dyDescent="0.2">
      <c r="A101" s="117">
        <v>44196</v>
      </c>
      <c r="B101" s="116" t="s">
        <v>880</v>
      </c>
      <c r="C101" s="116" t="s">
        <v>895</v>
      </c>
      <c r="D101" s="114" t="s">
        <v>912</v>
      </c>
      <c r="E101" s="247"/>
      <c r="F101" s="248">
        <v>39200000</v>
      </c>
      <c r="G101" s="156">
        <v>106517</v>
      </c>
      <c r="H101" s="114" t="s">
        <v>116</v>
      </c>
      <c r="I101" s="113"/>
    </row>
    <row r="102" spans="1:9" s="112" customFormat="1" ht="12.75" customHeight="1" x14ac:dyDescent="0.2">
      <c r="A102" s="117">
        <v>44196</v>
      </c>
      <c r="B102" s="116" t="s">
        <v>880</v>
      </c>
      <c r="C102" s="116" t="s">
        <v>907</v>
      </c>
      <c r="D102" s="114" t="s">
        <v>927</v>
      </c>
      <c r="E102" s="247">
        <v>39200000</v>
      </c>
      <c r="F102" s="248"/>
      <c r="G102" s="156" t="s">
        <v>926</v>
      </c>
      <c r="H102" s="114" t="s">
        <v>888</v>
      </c>
      <c r="I102" s="113"/>
    </row>
    <row r="103" spans="1:9" s="112" customFormat="1" ht="12.75" customHeight="1" x14ac:dyDescent="0.2">
      <c r="A103" s="117">
        <v>44196</v>
      </c>
      <c r="B103" s="116" t="s">
        <v>880</v>
      </c>
      <c r="C103" s="116" t="s">
        <v>901</v>
      </c>
      <c r="D103" s="114" t="s">
        <v>923</v>
      </c>
      <c r="E103" s="247"/>
      <c r="F103" s="248">
        <v>57494298.75</v>
      </c>
      <c r="G103" s="156" t="s">
        <v>899</v>
      </c>
      <c r="H103" s="114" t="s">
        <v>116</v>
      </c>
      <c r="I103" s="113"/>
    </row>
    <row r="104" spans="1:9" s="112" customFormat="1" ht="12.75" customHeight="1" x14ac:dyDescent="0.2">
      <c r="A104" s="117">
        <v>44196</v>
      </c>
      <c r="B104" s="116" t="s">
        <v>880</v>
      </c>
      <c r="C104" s="116" t="s">
        <v>907</v>
      </c>
      <c r="D104" s="114" t="s">
        <v>925</v>
      </c>
      <c r="E104" s="247">
        <v>57494298.75</v>
      </c>
      <c r="F104" s="248"/>
      <c r="G104" s="156" t="s">
        <v>924</v>
      </c>
      <c r="H104" s="114" t="s">
        <v>888</v>
      </c>
      <c r="I104" s="113"/>
    </row>
    <row r="105" spans="1:9" s="112" customFormat="1" ht="12" customHeight="1" x14ac:dyDescent="0.2">
      <c r="A105" s="117">
        <v>44196</v>
      </c>
      <c r="B105" s="116" t="s">
        <v>880</v>
      </c>
      <c r="C105" s="116" t="s">
        <v>907</v>
      </c>
      <c r="D105" s="114" t="s">
        <v>1111</v>
      </c>
      <c r="E105" s="247">
        <v>827242957.14999998</v>
      </c>
      <c r="F105" s="248"/>
      <c r="G105" s="156" t="s">
        <v>922</v>
      </c>
      <c r="H105" s="114" t="s">
        <v>888</v>
      </c>
      <c r="I105" s="113"/>
    </row>
    <row r="106" spans="1:9" s="112" customFormat="1" ht="12.75" customHeight="1" x14ac:dyDescent="0.2">
      <c r="A106" s="117">
        <v>44196</v>
      </c>
      <c r="B106" s="116" t="s">
        <v>880</v>
      </c>
      <c r="C106" s="116" t="s">
        <v>895</v>
      </c>
      <c r="D106" s="114" t="s">
        <v>921</v>
      </c>
      <c r="E106" s="247"/>
      <c r="F106" s="248">
        <v>880716937.92999995</v>
      </c>
      <c r="G106" s="156">
        <v>109836</v>
      </c>
      <c r="H106" s="114" t="s">
        <v>116</v>
      </c>
      <c r="I106" s="113"/>
    </row>
    <row r="107" spans="1:9" s="112" customFormat="1" ht="12.75" customHeight="1" x14ac:dyDescent="0.2">
      <c r="A107" s="117">
        <v>44196</v>
      </c>
      <c r="B107" s="116" t="s">
        <v>880</v>
      </c>
      <c r="C107" s="116" t="s">
        <v>881</v>
      </c>
      <c r="D107" s="114" t="s">
        <v>921</v>
      </c>
      <c r="E107" s="247">
        <v>53473980.780000001</v>
      </c>
      <c r="F107" s="248"/>
      <c r="G107" s="156">
        <v>109836</v>
      </c>
      <c r="H107" s="114" t="s">
        <v>123</v>
      </c>
      <c r="I107" s="113"/>
    </row>
    <row r="108" spans="1:9" s="112" customFormat="1" ht="12.75" customHeight="1" x14ac:dyDescent="0.2">
      <c r="A108" s="117">
        <v>44196</v>
      </c>
      <c r="B108" s="116" t="s">
        <v>880</v>
      </c>
      <c r="C108" s="116" t="s">
        <v>881</v>
      </c>
      <c r="D108" s="114" t="s">
        <v>1043</v>
      </c>
      <c r="E108" s="247"/>
      <c r="F108" s="248">
        <v>2571566.4900000002</v>
      </c>
      <c r="G108" s="156" t="s">
        <v>123</v>
      </c>
      <c r="H108" s="114" t="s">
        <v>123</v>
      </c>
      <c r="I108" s="113"/>
    </row>
    <row r="109" spans="1:9" s="112" customFormat="1" ht="12.75" customHeight="1" x14ac:dyDescent="0.2">
      <c r="A109" s="117">
        <v>44196</v>
      </c>
      <c r="B109" s="116" t="s">
        <v>880</v>
      </c>
      <c r="C109" s="116" t="s">
        <v>881</v>
      </c>
      <c r="D109" s="114" t="s">
        <v>1042</v>
      </c>
      <c r="E109" s="247"/>
      <c r="F109" s="248">
        <v>35168445.509999998</v>
      </c>
      <c r="G109" s="156">
        <v>2874</v>
      </c>
      <c r="H109" s="114" t="s">
        <v>116</v>
      </c>
      <c r="I109" s="113"/>
    </row>
    <row r="110" spans="1:9" s="112" customFormat="1" ht="12.75" customHeight="1" x14ac:dyDescent="0.2">
      <c r="A110" s="117">
        <v>44196</v>
      </c>
      <c r="B110" s="116" t="s">
        <v>880</v>
      </c>
      <c r="C110" s="116" t="s">
        <v>881</v>
      </c>
      <c r="D110" s="114" t="s">
        <v>1041</v>
      </c>
      <c r="E110" s="247"/>
      <c r="F110" s="248">
        <v>13691318.08</v>
      </c>
      <c r="G110" s="156">
        <v>2876</v>
      </c>
      <c r="H110" s="114" t="s">
        <v>116</v>
      </c>
      <c r="I110" s="113"/>
    </row>
    <row r="111" spans="1:9" s="112" customFormat="1" ht="12.75" customHeight="1" x14ac:dyDescent="0.2">
      <c r="A111" s="117">
        <v>44196</v>
      </c>
      <c r="B111" s="116" t="s">
        <v>880</v>
      </c>
      <c r="C111" s="116" t="s">
        <v>881</v>
      </c>
      <c r="D111" s="114" t="s">
        <v>1053</v>
      </c>
      <c r="E111" s="247"/>
      <c r="F111" s="248">
        <v>90639463.799999997</v>
      </c>
      <c r="G111" s="156">
        <v>3302</v>
      </c>
      <c r="H111" s="114" t="s">
        <v>116</v>
      </c>
      <c r="I111" s="113"/>
    </row>
    <row r="112" spans="1:9" s="112" customFormat="1" ht="12.75" customHeight="1" x14ac:dyDescent="0.2">
      <c r="A112" s="117">
        <v>44196</v>
      </c>
      <c r="B112" s="116" t="s">
        <v>880</v>
      </c>
      <c r="C112" s="116" t="s">
        <v>893</v>
      </c>
      <c r="D112" s="114" t="s">
        <v>1054</v>
      </c>
      <c r="E112" s="247"/>
      <c r="F112" s="248">
        <v>7916058.0199999996</v>
      </c>
      <c r="G112" s="156">
        <v>3302</v>
      </c>
      <c r="H112" s="114" t="s">
        <v>123</v>
      </c>
      <c r="I112" s="113"/>
    </row>
    <row r="113" spans="1:9" s="112" customFormat="1" ht="12.75" customHeight="1" x14ac:dyDescent="0.2">
      <c r="A113" s="117">
        <v>44196</v>
      </c>
      <c r="B113" s="116" t="s">
        <v>880</v>
      </c>
      <c r="C113" s="116" t="s">
        <v>881</v>
      </c>
      <c r="D113" s="114" t="s">
        <v>1052</v>
      </c>
      <c r="E113" s="247"/>
      <c r="F113" s="248">
        <v>17829765.41</v>
      </c>
      <c r="G113" s="156">
        <v>3304</v>
      </c>
      <c r="H113" s="114" t="s">
        <v>116</v>
      </c>
      <c r="I113" s="113"/>
    </row>
    <row r="114" spans="1:9" s="112" customFormat="1" ht="12.75" customHeight="1" x14ac:dyDescent="0.2">
      <c r="A114" s="117">
        <v>44196</v>
      </c>
      <c r="B114" s="116" t="s">
        <v>880</v>
      </c>
      <c r="C114" s="116" t="s">
        <v>907</v>
      </c>
      <c r="D114" s="114" t="s">
        <v>1039</v>
      </c>
      <c r="E114" s="247">
        <v>37019416.32</v>
      </c>
      <c r="F114" s="248"/>
      <c r="G114" s="156" t="s">
        <v>918</v>
      </c>
      <c r="H114" s="114" t="s">
        <v>888</v>
      </c>
      <c r="I114" s="113"/>
    </row>
    <row r="115" spans="1:9" s="112" customFormat="1" ht="12.75" customHeight="1" x14ac:dyDescent="0.2">
      <c r="A115" s="117">
        <v>44196</v>
      </c>
      <c r="B115" s="116" t="s">
        <v>880</v>
      </c>
      <c r="C115" s="116" t="s">
        <v>907</v>
      </c>
      <c r="D115" s="114" t="s">
        <v>1040</v>
      </c>
      <c r="E115" s="247">
        <v>14411913.76</v>
      </c>
      <c r="F115" s="248"/>
      <c r="G115" s="156" t="s">
        <v>917</v>
      </c>
      <c r="H115" s="114" t="s">
        <v>888</v>
      </c>
      <c r="I115" s="113"/>
    </row>
    <row r="116" spans="1:9" s="112" customFormat="1" ht="12.75" customHeight="1" x14ac:dyDescent="0.2">
      <c r="A116" s="117">
        <v>44196</v>
      </c>
      <c r="B116" s="116" t="s">
        <v>880</v>
      </c>
      <c r="C116" s="116" t="s">
        <v>907</v>
      </c>
      <c r="D116" s="114" t="s">
        <v>1155</v>
      </c>
      <c r="E116" s="247">
        <v>97617113.049999997</v>
      </c>
      <c r="F116" s="248"/>
      <c r="G116" s="156" t="s">
        <v>915</v>
      </c>
      <c r="H116" s="114" t="s">
        <v>888</v>
      </c>
      <c r="I116" s="113"/>
    </row>
    <row r="117" spans="1:9" s="112" customFormat="1" ht="12.75" customHeight="1" x14ac:dyDescent="0.2">
      <c r="A117" s="117">
        <v>44196</v>
      </c>
      <c r="B117" s="116" t="s">
        <v>880</v>
      </c>
      <c r="C117" s="116" t="s">
        <v>907</v>
      </c>
      <c r="D117" s="114" t="s">
        <v>1156</v>
      </c>
      <c r="E117" s="247">
        <v>18768174.18</v>
      </c>
      <c r="F117" s="248"/>
      <c r="G117" s="156" t="s">
        <v>914</v>
      </c>
      <c r="H117" s="114" t="s">
        <v>888</v>
      </c>
      <c r="I117" s="113"/>
    </row>
    <row r="118" spans="1:9" s="112" customFormat="1" ht="12.75" customHeight="1" x14ac:dyDescent="0.2">
      <c r="A118" s="117">
        <v>44196</v>
      </c>
      <c r="B118" s="116" t="s">
        <v>880</v>
      </c>
      <c r="C118" s="116" t="s">
        <v>907</v>
      </c>
      <c r="D118" s="114" t="s">
        <v>1038</v>
      </c>
      <c r="E118" s="247">
        <v>52987212.599999994</v>
      </c>
      <c r="F118" s="248"/>
      <c r="G118" s="156" t="s">
        <v>911</v>
      </c>
      <c r="H118" s="114" t="s">
        <v>888</v>
      </c>
      <c r="I118" s="113"/>
    </row>
    <row r="119" spans="1:9" s="112" customFormat="1" ht="12.75" customHeight="1" x14ac:dyDescent="0.2">
      <c r="A119" s="117">
        <v>44196</v>
      </c>
      <c r="B119" s="116" t="s">
        <v>880</v>
      </c>
      <c r="C119" s="116" t="s">
        <v>881</v>
      </c>
      <c r="D119" s="114" t="s">
        <v>1038</v>
      </c>
      <c r="E119" s="247"/>
      <c r="F119" s="248">
        <v>34570818.18</v>
      </c>
      <c r="G119" s="162" t="s">
        <v>1034</v>
      </c>
      <c r="H119" s="114" t="s">
        <v>919</v>
      </c>
      <c r="I119" s="113"/>
    </row>
    <row r="120" spans="1:9" s="112" customFormat="1" ht="12.75" customHeight="1" x14ac:dyDescent="0.2">
      <c r="A120" s="117">
        <v>44196</v>
      </c>
      <c r="B120" s="116" t="s">
        <v>880</v>
      </c>
      <c r="C120" s="116" t="s">
        <v>887</v>
      </c>
      <c r="D120" s="114" t="s">
        <v>1038</v>
      </c>
      <c r="E120" s="247"/>
      <c r="F120" s="248">
        <v>18416394.420000002</v>
      </c>
      <c r="G120" s="156"/>
      <c r="H120" s="114" t="s">
        <v>885</v>
      </c>
      <c r="I120" s="113"/>
    </row>
    <row r="121" spans="1:9" s="112" customFormat="1" ht="12.75" customHeight="1" x14ac:dyDescent="0.2">
      <c r="A121" s="117">
        <v>44196</v>
      </c>
      <c r="B121" s="116" t="s">
        <v>880</v>
      </c>
      <c r="C121" s="116" t="s">
        <v>879</v>
      </c>
      <c r="D121" s="114" t="s">
        <v>1080</v>
      </c>
      <c r="E121" s="247"/>
      <c r="F121" s="248">
        <v>246079114.52000001</v>
      </c>
      <c r="G121" s="157">
        <v>3572</v>
      </c>
      <c r="H121" s="114" t="s">
        <v>116</v>
      </c>
      <c r="I121" s="113"/>
    </row>
    <row r="122" spans="1:9" s="112" customFormat="1" ht="12.75" customHeight="1" x14ac:dyDescent="0.2">
      <c r="A122" s="117">
        <v>44196</v>
      </c>
      <c r="B122" s="116" t="s">
        <v>880</v>
      </c>
      <c r="C122" s="116" t="s">
        <v>907</v>
      </c>
      <c r="D122" s="114" t="s">
        <v>1079</v>
      </c>
      <c r="E122" s="247">
        <v>246079114.52000001</v>
      </c>
      <c r="F122" s="248"/>
      <c r="G122" s="156" t="s">
        <v>910</v>
      </c>
      <c r="H122" s="114" t="s">
        <v>888</v>
      </c>
      <c r="I122" s="113"/>
    </row>
    <row r="123" spans="1:9" s="112" customFormat="1" ht="12.75" customHeight="1" x14ac:dyDescent="0.2">
      <c r="A123" s="117">
        <v>44196</v>
      </c>
      <c r="B123" s="116" t="s">
        <v>880</v>
      </c>
      <c r="C123" s="116" t="s">
        <v>879</v>
      </c>
      <c r="D123" s="114" t="s">
        <v>1110</v>
      </c>
      <c r="E123" s="247"/>
      <c r="F123" s="248">
        <v>65207083.969999999</v>
      </c>
      <c r="G123" s="157">
        <v>3724</v>
      </c>
      <c r="H123" s="114" t="s">
        <v>116</v>
      </c>
      <c r="I123" s="113"/>
    </row>
    <row r="124" spans="1:9" s="112" customFormat="1" ht="12.75" customHeight="1" x14ac:dyDescent="0.2">
      <c r="A124" s="117">
        <v>44196</v>
      </c>
      <c r="B124" s="116" t="s">
        <v>880</v>
      </c>
      <c r="C124" s="116" t="s">
        <v>907</v>
      </c>
      <c r="D124" s="114" t="s">
        <v>1110</v>
      </c>
      <c r="E124" s="247">
        <v>65207083.969999999</v>
      </c>
      <c r="F124" s="248"/>
      <c r="G124" s="156" t="s">
        <v>909</v>
      </c>
      <c r="H124" s="114" t="s">
        <v>888</v>
      </c>
      <c r="I124" s="113"/>
    </row>
    <row r="125" spans="1:9" s="112" customFormat="1" ht="12.75" customHeight="1" x14ac:dyDescent="0.2">
      <c r="A125" s="117">
        <v>44196</v>
      </c>
      <c r="B125" s="116" t="s">
        <v>880</v>
      </c>
      <c r="C125" s="116" t="s">
        <v>879</v>
      </c>
      <c r="D125" s="114" t="s">
        <v>1131</v>
      </c>
      <c r="E125" s="247"/>
      <c r="F125" s="248">
        <v>297119183.14999998</v>
      </c>
      <c r="G125" s="157">
        <v>3752</v>
      </c>
      <c r="H125" s="114" t="s">
        <v>116</v>
      </c>
      <c r="I125" s="113"/>
    </row>
    <row r="126" spans="1:9" s="112" customFormat="1" ht="12.75" customHeight="1" x14ac:dyDescent="0.2">
      <c r="A126" s="117">
        <v>44196</v>
      </c>
      <c r="B126" s="116" t="s">
        <v>880</v>
      </c>
      <c r="C126" s="116" t="s">
        <v>907</v>
      </c>
      <c r="D126" s="114" t="s">
        <v>1131</v>
      </c>
      <c r="E126" s="247">
        <v>297119183.14999998</v>
      </c>
      <c r="F126" s="248"/>
      <c r="G126" s="156" t="s">
        <v>908</v>
      </c>
      <c r="H126" s="114" t="s">
        <v>888</v>
      </c>
      <c r="I126" s="113"/>
    </row>
    <row r="127" spans="1:9" s="112" customFormat="1" ht="12.75" customHeight="1" x14ac:dyDescent="0.2">
      <c r="A127" s="117">
        <v>44196</v>
      </c>
      <c r="B127" s="116" t="s">
        <v>880</v>
      </c>
      <c r="C127" s="116" t="s">
        <v>879</v>
      </c>
      <c r="D127" s="114" t="s">
        <v>1151</v>
      </c>
      <c r="E127" s="247"/>
      <c r="F127" s="248">
        <v>198726351.12</v>
      </c>
      <c r="G127" s="157">
        <v>3801</v>
      </c>
      <c r="H127" s="114" t="s">
        <v>116</v>
      </c>
      <c r="I127" s="113"/>
    </row>
    <row r="128" spans="1:9" s="112" customFormat="1" ht="12.75" customHeight="1" x14ac:dyDescent="0.2">
      <c r="A128" s="117">
        <v>44196</v>
      </c>
      <c r="B128" s="116" t="s">
        <v>880</v>
      </c>
      <c r="C128" s="116" t="s">
        <v>907</v>
      </c>
      <c r="D128" s="114" t="s">
        <v>1151</v>
      </c>
      <c r="E128" s="247">
        <v>198726351.12</v>
      </c>
      <c r="F128" s="248"/>
      <c r="G128" s="156" t="s">
        <v>1000</v>
      </c>
      <c r="H128" s="114" t="s">
        <v>888</v>
      </c>
      <c r="I128" s="113"/>
    </row>
    <row r="129" spans="1:9" s="112" customFormat="1" ht="12.75" customHeight="1" x14ac:dyDescent="0.2">
      <c r="A129" s="117">
        <v>44196</v>
      </c>
      <c r="B129" s="116" t="s">
        <v>880</v>
      </c>
      <c r="C129" s="116" t="s">
        <v>907</v>
      </c>
      <c r="D129" s="114" t="s">
        <v>906</v>
      </c>
      <c r="E129" s="247">
        <v>5400000</v>
      </c>
      <c r="F129" s="248"/>
      <c r="G129" s="156" t="s">
        <v>905</v>
      </c>
      <c r="H129" s="114" t="s">
        <v>888</v>
      </c>
      <c r="I129" s="113"/>
    </row>
    <row r="130" spans="1:9" s="112" customFormat="1" ht="12.75" customHeight="1" x14ac:dyDescent="0.2">
      <c r="A130" s="117">
        <v>44196</v>
      </c>
      <c r="B130" s="116" t="s">
        <v>880</v>
      </c>
      <c r="C130" s="116" t="s">
        <v>887</v>
      </c>
      <c r="D130" s="114" t="s">
        <v>906</v>
      </c>
      <c r="E130" s="247"/>
      <c r="F130" s="248">
        <v>2700000</v>
      </c>
      <c r="G130" s="156" t="s">
        <v>905</v>
      </c>
      <c r="H130" s="114" t="s">
        <v>885</v>
      </c>
      <c r="I130" s="113"/>
    </row>
    <row r="131" spans="1:9" s="112" customFormat="1" ht="12.75" customHeight="1" x14ac:dyDescent="0.2">
      <c r="A131" s="117">
        <v>44196</v>
      </c>
      <c r="B131" s="116" t="s">
        <v>880</v>
      </c>
      <c r="C131" s="116" t="s">
        <v>907</v>
      </c>
      <c r="D131" s="114" t="s">
        <v>999</v>
      </c>
      <c r="E131" s="247">
        <v>11400000</v>
      </c>
      <c r="F131" s="248"/>
      <c r="G131" s="156" t="s">
        <v>998</v>
      </c>
      <c r="H131" s="114" t="s">
        <v>888</v>
      </c>
      <c r="I131" s="113"/>
    </row>
    <row r="132" spans="1:9" s="112" customFormat="1" ht="12.75" customHeight="1" x14ac:dyDescent="0.2">
      <c r="A132" s="117">
        <v>44196</v>
      </c>
      <c r="B132" s="116" t="s">
        <v>880</v>
      </c>
      <c r="C132" s="116" t="s">
        <v>881</v>
      </c>
      <c r="D132" s="114" t="s">
        <v>1044</v>
      </c>
      <c r="E132" s="247"/>
      <c r="F132" s="248">
        <v>2700000</v>
      </c>
      <c r="G132" s="156">
        <v>3040</v>
      </c>
      <c r="H132" s="114" t="s">
        <v>116</v>
      </c>
      <c r="I132" s="113"/>
    </row>
    <row r="133" spans="1:9" s="112" customFormat="1" ht="12.75" customHeight="1" x14ac:dyDescent="0.2">
      <c r="A133" s="117">
        <v>44196</v>
      </c>
      <c r="B133" s="116" t="s">
        <v>880</v>
      </c>
      <c r="C133" s="116" t="s">
        <v>881</v>
      </c>
      <c r="D133" s="114" t="s">
        <v>904</v>
      </c>
      <c r="E133" s="247"/>
      <c r="F133" s="248">
        <v>11400000</v>
      </c>
      <c r="G133" s="156">
        <v>3507</v>
      </c>
      <c r="H133" s="114" t="s">
        <v>116</v>
      </c>
      <c r="I133" s="113"/>
    </row>
    <row r="134" spans="1:9" s="112" customFormat="1" ht="12.75" customHeight="1" x14ac:dyDescent="0.2">
      <c r="A134" s="117">
        <v>44196</v>
      </c>
      <c r="B134" s="116" t="s">
        <v>880</v>
      </c>
      <c r="C134" s="116" t="s">
        <v>907</v>
      </c>
      <c r="D134" s="114" t="s">
        <v>1075</v>
      </c>
      <c r="E134" s="247">
        <v>64728501.289999999</v>
      </c>
      <c r="F134" s="248"/>
      <c r="G134" s="156" t="s">
        <v>994</v>
      </c>
      <c r="H134" s="114" t="s">
        <v>888</v>
      </c>
      <c r="I134" s="113"/>
    </row>
    <row r="135" spans="1:9" s="112" customFormat="1" ht="12.75" customHeight="1" x14ac:dyDescent="0.2">
      <c r="A135" s="117">
        <v>44196</v>
      </c>
      <c r="B135" s="116" t="s">
        <v>880</v>
      </c>
      <c r="C135" s="116" t="s">
        <v>881</v>
      </c>
      <c r="D135" s="114" t="s">
        <v>1061</v>
      </c>
      <c r="E135" s="247"/>
      <c r="F135" s="248">
        <v>38073597.109999999</v>
      </c>
      <c r="G135" s="156" t="s">
        <v>1046</v>
      </c>
      <c r="H135" s="114" t="s">
        <v>116</v>
      </c>
      <c r="I135" s="113"/>
    </row>
    <row r="136" spans="1:9" s="112" customFormat="1" ht="12.75" customHeight="1" x14ac:dyDescent="0.2">
      <c r="A136" s="117">
        <v>44196</v>
      </c>
      <c r="B136" s="116" t="s">
        <v>880</v>
      </c>
      <c r="C136" s="116" t="s">
        <v>907</v>
      </c>
      <c r="D136" s="114" t="s">
        <v>1045</v>
      </c>
      <c r="E136" s="247">
        <v>38073597.110000007</v>
      </c>
      <c r="F136" s="248"/>
      <c r="G136" s="156" t="s">
        <v>997</v>
      </c>
      <c r="H136" s="114" t="s">
        <v>888</v>
      </c>
      <c r="I136" s="113"/>
    </row>
    <row r="137" spans="1:9" s="112" customFormat="1" ht="12.75" customHeight="1" x14ac:dyDescent="0.2">
      <c r="A137" s="117">
        <v>44196</v>
      </c>
      <c r="B137" s="116" t="s">
        <v>880</v>
      </c>
      <c r="C137" s="116" t="s">
        <v>879</v>
      </c>
      <c r="D137" s="114" t="s">
        <v>1060</v>
      </c>
      <c r="E137" s="247"/>
      <c r="F137" s="248">
        <v>18789100</v>
      </c>
      <c r="G137" s="157">
        <v>3544</v>
      </c>
      <c r="H137" s="114" t="s">
        <v>116</v>
      </c>
      <c r="I137" s="113"/>
    </row>
    <row r="138" spans="1:9" s="112" customFormat="1" ht="12.75" customHeight="1" x14ac:dyDescent="0.2">
      <c r="A138" s="117">
        <v>44196</v>
      </c>
      <c r="B138" s="116" t="s">
        <v>880</v>
      </c>
      <c r="C138" s="116" t="s">
        <v>907</v>
      </c>
      <c r="D138" s="114" t="s">
        <v>1060</v>
      </c>
      <c r="E138" s="247">
        <v>18789100</v>
      </c>
      <c r="F138" s="248"/>
      <c r="G138" s="156" t="s">
        <v>996</v>
      </c>
      <c r="H138" s="114" t="s">
        <v>888</v>
      </c>
      <c r="I138" s="113"/>
    </row>
    <row r="139" spans="1:9" s="112" customFormat="1" ht="12.75" customHeight="1" x14ac:dyDescent="0.2">
      <c r="A139" s="117">
        <v>44196</v>
      </c>
      <c r="B139" s="116" t="s">
        <v>880</v>
      </c>
      <c r="C139" s="116" t="s">
        <v>879</v>
      </c>
      <c r="D139" s="114" t="s">
        <v>1062</v>
      </c>
      <c r="E139" s="247"/>
      <c r="F139" s="248">
        <v>83849196.319999993</v>
      </c>
      <c r="G139" s="157">
        <v>3542</v>
      </c>
      <c r="H139" s="114" t="s">
        <v>116</v>
      </c>
      <c r="I139" s="113"/>
    </row>
    <row r="140" spans="1:9" s="112" customFormat="1" ht="12.75" customHeight="1" x14ac:dyDescent="0.2">
      <c r="A140" s="117">
        <v>44196</v>
      </c>
      <c r="B140" s="116" t="s">
        <v>880</v>
      </c>
      <c r="C140" s="116" t="s">
        <v>907</v>
      </c>
      <c r="D140" s="114" t="s">
        <v>1062</v>
      </c>
      <c r="E140" s="247">
        <v>83849196.319999993</v>
      </c>
      <c r="F140" s="248"/>
      <c r="G140" s="156" t="s">
        <v>995</v>
      </c>
      <c r="H140" s="114" t="s">
        <v>888</v>
      </c>
      <c r="I140" s="113"/>
    </row>
    <row r="141" spans="1:9" s="112" customFormat="1" ht="12.75" customHeight="1" x14ac:dyDescent="0.2">
      <c r="A141" s="117">
        <v>44196</v>
      </c>
      <c r="B141" s="116" t="s">
        <v>880</v>
      </c>
      <c r="C141" s="116" t="s">
        <v>879</v>
      </c>
      <c r="D141" s="114" t="s">
        <v>1108</v>
      </c>
      <c r="E141" s="247"/>
      <c r="F141" s="248">
        <v>133333528.28</v>
      </c>
      <c r="G141" s="157">
        <v>3736</v>
      </c>
      <c r="H141" s="114" t="s">
        <v>116</v>
      </c>
      <c r="I141" s="113"/>
    </row>
    <row r="142" spans="1:9" s="112" customFormat="1" ht="12.75" customHeight="1" x14ac:dyDescent="0.2">
      <c r="A142" s="117">
        <v>44196</v>
      </c>
      <c r="B142" s="116" t="s">
        <v>880</v>
      </c>
      <c r="C142" s="116" t="s">
        <v>879</v>
      </c>
      <c r="D142" s="114" t="s">
        <v>1108</v>
      </c>
      <c r="E142" s="247"/>
      <c r="F142" s="248">
        <v>124709138.02</v>
      </c>
      <c r="G142" s="157">
        <v>3738</v>
      </c>
      <c r="H142" s="114" t="s">
        <v>116</v>
      </c>
      <c r="I142" s="113"/>
    </row>
    <row r="143" spans="1:9" s="112" customFormat="1" ht="12.75" customHeight="1" x14ac:dyDescent="0.2">
      <c r="A143" s="117">
        <v>44196</v>
      </c>
      <c r="B143" s="116" t="s">
        <v>880</v>
      </c>
      <c r="C143" s="116" t="s">
        <v>907</v>
      </c>
      <c r="D143" s="114" t="s">
        <v>1108</v>
      </c>
      <c r="E143" s="247">
        <v>124709138.02</v>
      </c>
      <c r="F143" s="248"/>
      <c r="G143" s="156" t="s">
        <v>993</v>
      </c>
      <c r="H143" s="114" t="s">
        <v>888</v>
      </c>
      <c r="I143" s="113"/>
    </row>
    <row r="144" spans="1:9" s="112" customFormat="1" ht="12.75" customHeight="1" x14ac:dyDescent="0.2">
      <c r="A144" s="117">
        <v>44196</v>
      </c>
      <c r="B144" s="116" t="s">
        <v>880</v>
      </c>
      <c r="C144" s="116" t="s">
        <v>907</v>
      </c>
      <c r="D144" s="114" t="s">
        <v>1109</v>
      </c>
      <c r="E144" s="247">
        <v>177074688.49000001</v>
      </c>
      <c r="F144" s="248"/>
      <c r="G144" s="156" t="s">
        <v>992</v>
      </c>
      <c r="H144" s="114" t="s">
        <v>888</v>
      </c>
      <c r="I144" s="113"/>
    </row>
    <row r="145" spans="1:9" s="112" customFormat="1" ht="12.75" customHeight="1" x14ac:dyDescent="0.2">
      <c r="A145" s="117">
        <v>44196</v>
      </c>
      <c r="B145" s="116" t="s">
        <v>880</v>
      </c>
      <c r="C145" s="116" t="s">
        <v>879</v>
      </c>
      <c r="D145" s="114" t="s">
        <v>1135</v>
      </c>
      <c r="E145" s="247"/>
      <c r="F145" s="248">
        <v>117903057.42</v>
      </c>
      <c r="G145" s="157">
        <v>3789</v>
      </c>
      <c r="H145" s="114" t="s">
        <v>116</v>
      </c>
      <c r="I145" s="113"/>
    </row>
    <row r="146" spans="1:9" s="112" customFormat="1" ht="12.75" customHeight="1" x14ac:dyDescent="0.2">
      <c r="A146" s="117">
        <v>44196</v>
      </c>
      <c r="B146" s="116" t="s">
        <v>880</v>
      </c>
      <c r="C146" s="116" t="s">
        <v>907</v>
      </c>
      <c r="D146" s="114" t="s">
        <v>1135</v>
      </c>
      <c r="E146" s="247">
        <v>117903057.42</v>
      </c>
      <c r="F146" s="248"/>
      <c r="G146" s="156" t="s">
        <v>991</v>
      </c>
      <c r="H146" s="114" t="s">
        <v>888</v>
      </c>
      <c r="I146" s="113"/>
    </row>
    <row r="147" spans="1:9" s="112" customFormat="1" ht="12.75" customHeight="1" x14ac:dyDescent="0.2">
      <c r="A147" s="117">
        <v>44196</v>
      </c>
      <c r="B147" s="116" t="s">
        <v>880</v>
      </c>
      <c r="C147" s="116" t="s">
        <v>879</v>
      </c>
      <c r="D147" s="114" t="s">
        <v>903</v>
      </c>
      <c r="E147" s="247"/>
      <c r="F147" s="248">
        <v>64728501.289999999</v>
      </c>
      <c r="G147" s="157">
        <v>3610</v>
      </c>
      <c r="H147" s="114" t="s">
        <v>116</v>
      </c>
      <c r="I147" s="113"/>
    </row>
    <row r="148" spans="1:9" s="112" customFormat="1" ht="12.75" customHeight="1" x14ac:dyDescent="0.2">
      <c r="A148" s="117">
        <v>44196</v>
      </c>
      <c r="B148" s="116" t="s">
        <v>880</v>
      </c>
      <c r="C148" s="116" t="s">
        <v>887</v>
      </c>
      <c r="D148" s="114" t="s">
        <v>902</v>
      </c>
      <c r="E148" s="247"/>
      <c r="F148" s="248">
        <v>26307640</v>
      </c>
      <c r="G148" s="156" t="s">
        <v>886</v>
      </c>
      <c r="H148" s="114" t="s">
        <v>885</v>
      </c>
      <c r="I148" s="113"/>
    </row>
    <row r="149" spans="1:9" s="112" customFormat="1" ht="12.75" customHeight="1" x14ac:dyDescent="0.2">
      <c r="A149" s="117">
        <v>44196</v>
      </c>
      <c r="B149" s="116" t="s">
        <v>880</v>
      </c>
      <c r="C149" s="116" t="s">
        <v>887</v>
      </c>
      <c r="D149" s="114" t="s">
        <v>902</v>
      </c>
      <c r="E149" s="247"/>
      <c r="F149" s="248">
        <v>17433520.210000001</v>
      </c>
      <c r="G149" s="156" t="s">
        <v>886</v>
      </c>
      <c r="H149" s="114" t="s">
        <v>885</v>
      </c>
      <c r="I149" s="113"/>
    </row>
    <row r="150" spans="1:9" s="112" customFormat="1" ht="12.75" customHeight="1" x14ac:dyDescent="0.2">
      <c r="A150" s="117">
        <v>44196</v>
      </c>
      <c r="B150" s="116" t="s">
        <v>880</v>
      </c>
      <c r="C150" s="116" t="s">
        <v>901</v>
      </c>
      <c r="D150" s="114" t="s">
        <v>900</v>
      </c>
      <c r="E150" s="247"/>
      <c r="F150" s="248">
        <v>108474239.26000001</v>
      </c>
      <c r="G150" s="156" t="s">
        <v>899</v>
      </c>
      <c r="H150" s="114" t="s">
        <v>116</v>
      </c>
      <c r="I150" s="113"/>
    </row>
    <row r="151" spans="1:9" s="112" customFormat="1" ht="12.75" customHeight="1" x14ac:dyDescent="0.2">
      <c r="A151" s="117">
        <v>44196</v>
      </c>
      <c r="B151" s="116" t="s">
        <v>880</v>
      </c>
      <c r="C151" s="116" t="s">
        <v>901</v>
      </c>
      <c r="D151" s="114" t="s">
        <v>900</v>
      </c>
      <c r="E151" s="247"/>
      <c r="F151" s="248">
        <v>159689537.66999999</v>
      </c>
      <c r="G151" s="156" t="s">
        <v>899</v>
      </c>
      <c r="H151" s="114" t="s">
        <v>116</v>
      </c>
      <c r="I151" s="113"/>
    </row>
    <row r="152" spans="1:9" s="112" customFormat="1" ht="12.75" customHeight="1" x14ac:dyDescent="0.2">
      <c r="A152" s="117">
        <v>44196</v>
      </c>
      <c r="B152" s="116" t="s">
        <v>880</v>
      </c>
      <c r="C152" s="116" t="s">
        <v>907</v>
      </c>
      <c r="D152" s="114" t="s">
        <v>990</v>
      </c>
      <c r="E152" s="247">
        <v>108474239.26000001</v>
      </c>
      <c r="F152" s="248"/>
      <c r="G152" s="156" t="s">
        <v>989</v>
      </c>
      <c r="H152" s="114" t="s">
        <v>888</v>
      </c>
      <c r="I152" s="113"/>
    </row>
    <row r="153" spans="1:9" s="112" customFormat="1" ht="12.75" customHeight="1" x14ac:dyDescent="0.2">
      <c r="A153" s="117">
        <v>44196</v>
      </c>
      <c r="B153" s="116" t="s">
        <v>880</v>
      </c>
      <c r="C153" s="116" t="s">
        <v>907</v>
      </c>
      <c r="D153" s="114" t="s">
        <v>988</v>
      </c>
      <c r="E153" s="247">
        <v>159689537.66999999</v>
      </c>
      <c r="F153" s="248"/>
      <c r="G153" s="156" t="s">
        <v>987</v>
      </c>
      <c r="H153" s="114" t="s">
        <v>888</v>
      </c>
      <c r="I153" s="113"/>
    </row>
    <row r="154" spans="1:9" s="112" customFormat="1" ht="12.75" customHeight="1" x14ac:dyDescent="0.2">
      <c r="A154" s="117">
        <v>44196</v>
      </c>
      <c r="B154" s="116" t="s">
        <v>880</v>
      </c>
      <c r="C154" s="116" t="s">
        <v>879</v>
      </c>
      <c r="D154" s="114" t="s">
        <v>1107</v>
      </c>
      <c r="E154" s="247"/>
      <c r="F154" s="248">
        <v>157666782.22999999</v>
      </c>
      <c r="G154" s="157">
        <v>3597</v>
      </c>
      <c r="H154" s="114" t="s">
        <v>116</v>
      </c>
      <c r="I154" s="113"/>
    </row>
    <row r="155" spans="1:9" s="112" customFormat="1" ht="12.75" customHeight="1" x14ac:dyDescent="0.2">
      <c r="A155" s="117">
        <v>44196</v>
      </c>
      <c r="B155" s="116" t="s">
        <v>880</v>
      </c>
      <c r="C155" s="116" t="s">
        <v>907</v>
      </c>
      <c r="D155" s="114" t="s">
        <v>1107</v>
      </c>
      <c r="E155" s="247">
        <v>157666782.22999999</v>
      </c>
      <c r="F155" s="248"/>
      <c r="G155" s="156" t="s">
        <v>986</v>
      </c>
      <c r="H155" s="114" t="s">
        <v>888</v>
      </c>
      <c r="I155" s="113"/>
    </row>
    <row r="156" spans="1:9" s="112" customFormat="1" ht="12.75" customHeight="1" x14ac:dyDescent="0.2">
      <c r="A156" s="117">
        <v>44196</v>
      </c>
      <c r="B156" s="116" t="s">
        <v>880</v>
      </c>
      <c r="C156" s="116" t="s">
        <v>879</v>
      </c>
      <c r="D156" s="114" t="s">
        <v>1126</v>
      </c>
      <c r="E156" s="247"/>
      <c r="F156" s="248">
        <v>207344075.40000001</v>
      </c>
      <c r="G156" s="157">
        <v>3730</v>
      </c>
      <c r="H156" s="114" t="s">
        <v>116</v>
      </c>
      <c r="I156" s="113"/>
    </row>
    <row r="157" spans="1:9" s="112" customFormat="1" ht="12.75" customHeight="1" x14ac:dyDescent="0.2">
      <c r="A157" s="117">
        <v>44196</v>
      </c>
      <c r="B157" s="116" t="s">
        <v>880</v>
      </c>
      <c r="C157" s="116" t="s">
        <v>907</v>
      </c>
      <c r="D157" s="114" t="s">
        <v>1126</v>
      </c>
      <c r="E157" s="247">
        <v>207344075.40000001</v>
      </c>
      <c r="F157" s="248"/>
      <c r="G157" s="156" t="s">
        <v>985</v>
      </c>
      <c r="H157" s="114" t="s">
        <v>888</v>
      </c>
      <c r="I157" s="113"/>
    </row>
    <row r="158" spans="1:9" s="112" customFormat="1" ht="12.75" customHeight="1" x14ac:dyDescent="0.2">
      <c r="A158" s="117">
        <v>44196</v>
      </c>
      <c r="B158" s="116" t="s">
        <v>880</v>
      </c>
      <c r="C158" s="116" t="s">
        <v>879</v>
      </c>
      <c r="D158" s="114" t="s">
        <v>1147</v>
      </c>
      <c r="E158" s="247"/>
      <c r="F158" s="248">
        <v>297526946.41000003</v>
      </c>
      <c r="G158" s="157">
        <v>3774</v>
      </c>
      <c r="H158" s="114" t="s">
        <v>116</v>
      </c>
      <c r="I158" s="113"/>
    </row>
    <row r="159" spans="1:9" s="112" customFormat="1" ht="12.75" customHeight="1" x14ac:dyDescent="0.2">
      <c r="A159" s="117">
        <v>44196</v>
      </c>
      <c r="B159" s="116" t="s">
        <v>880</v>
      </c>
      <c r="C159" s="116" t="s">
        <v>907</v>
      </c>
      <c r="D159" s="114" t="s">
        <v>1147</v>
      </c>
      <c r="E159" s="247">
        <v>297526946.41000003</v>
      </c>
      <c r="F159" s="248"/>
      <c r="G159" s="156" t="s">
        <v>984</v>
      </c>
      <c r="H159" s="114" t="s">
        <v>888</v>
      </c>
      <c r="I159" s="113"/>
    </row>
    <row r="160" spans="1:9" s="112" customFormat="1" ht="12.75" customHeight="1" x14ac:dyDescent="0.2">
      <c r="A160" s="117">
        <v>44196</v>
      </c>
      <c r="B160" s="116" t="s">
        <v>880</v>
      </c>
      <c r="C160" s="116" t="s">
        <v>879</v>
      </c>
      <c r="D160" s="114" t="s">
        <v>1092</v>
      </c>
      <c r="E160" s="247"/>
      <c r="F160" s="248">
        <v>65200000.280000001</v>
      </c>
      <c r="G160" s="157">
        <v>3589</v>
      </c>
      <c r="H160" s="114" t="s">
        <v>116</v>
      </c>
      <c r="I160" s="113"/>
    </row>
    <row r="161" spans="1:9" s="112" customFormat="1" ht="12.75" customHeight="1" x14ac:dyDescent="0.2">
      <c r="A161" s="117">
        <v>44196</v>
      </c>
      <c r="B161" s="116" t="s">
        <v>880</v>
      </c>
      <c r="C161" s="116" t="s">
        <v>907</v>
      </c>
      <c r="D161" s="114" t="s">
        <v>1092</v>
      </c>
      <c r="E161" s="247">
        <v>65200000.280000001</v>
      </c>
      <c r="F161" s="248"/>
      <c r="G161" s="156" t="s">
        <v>983</v>
      </c>
      <c r="H161" s="114" t="s">
        <v>888</v>
      </c>
      <c r="I161" s="113"/>
    </row>
    <row r="162" spans="1:9" s="112" customFormat="1" ht="12.75" customHeight="1" x14ac:dyDescent="0.2">
      <c r="A162" s="117">
        <v>44196</v>
      </c>
      <c r="B162" s="116" t="s">
        <v>880</v>
      </c>
      <c r="C162" s="116" t="s">
        <v>879</v>
      </c>
      <c r="D162" s="114" t="s">
        <v>1134</v>
      </c>
      <c r="E162" s="247"/>
      <c r="F162" s="248">
        <v>129910000.43000001</v>
      </c>
      <c r="G162" s="255">
        <v>3814</v>
      </c>
      <c r="H162" s="114" t="s">
        <v>116</v>
      </c>
      <c r="I162" s="113"/>
    </row>
    <row r="163" spans="1:9" s="112" customFormat="1" ht="12.75" customHeight="1" x14ac:dyDescent="0.2">
      <c r="A163" s="117">
        <v>44196</v>
      </c>
      <c r="B163" s="116" t="s">
        <v>880</v>
      </c>
      <c r="C163" s="116" t="s">
        <v>907</v>
      </c>
      <c r="D163" s="114" t="s">
        <v>1134</v>
      </c>
      <c r="E163" s="247">
        <v>129910000.43000001</v>
      </c>
      <c r="F163" s="248"/>
      <c r="G163" s="156" t="s">
        <v>982</v>
      </c>
      <c r="H163" s="114" t="s">
        <v>888</v>
      </c>
      <c r="I163" s="113"/>
    </row>
    <row r="164" spans="1:9" s="112" customFormat="1" ht="12.75" customHeight="1" x14ac:dyDescent="0.2">
      <c r="A164" s="117">
        <v>44196</v>
      </c>
      <c r="B164" s="116" t="s">
        <v>880</v>
      </c>
      <c r="C164" s="116" t="s">
        <v>879</v>
      </c>
      <c r="D164" s="114" t="s">
        <v>898</v>
      </c>
      <c r="E164" s="247"/>
      <c r="F164" s="248">
        <v>371833168</v>
      </c>
      <c r="G164" s="157">
        <v>3793</v>
      </c>
      <c r="H164" s="114" t="s">
        <v>116</v>
      </c>
      <c r="I164" s="113"/>
    </row>
    <row r="165" spans="1:9" s="112" customFormat="1" ht="12.75" customHeight="1" x14ac:dyDescent="0.2">
      <c r="A165" s="117">
        <v>44196</v>
      </c>
      <c r="B165" s="116" t="s">
        <v>880</v>
      </c>
      <c r="C165" s="116" t="s">
        <v>907</v>
      </c>
      <c r="D165" s="114" t="s">
        <v>981</v>
      </c>
      <c r="E165" s="247">
        <v>371833168</v>
      </c>
      <c r="F165" s="248"/>
      <c r="G165" s="156" t="s">
        <v>980</v>
      </c>
      <c r="H165" s="114" t="s">
        <v>888</v>
      </c>
      <c r="I165" s="113"/>
    </row>
    <row r="166" spans="1:9" s="112" customFormat="1" ht="12.75" customHeight="1" x14ac:dyDescent="0.2">
      <c r="A166" s="117">
        <v>44196</v>
      </c>
      <c r="B166" s="116" t="s">
        <v>880</v>
      </c>
      <c r="C166" s="116" t="s">
        <v>879</v>
      </c>
      <c r="D166" s="114" t="s">
        <v>1120</v>
      </c>
      <c r="E166" s="247"/>
      <c r="F166" s="248">
        <v>21290640</v>
      </c>
      <c r="G166" s="157">
        <v>3616</v>
      </c>
      <c r="H166" s="114" t="s">
        <v>116</v>
      </c>
      <c r="I166" s="113"/>
    </row>
    <row r="167" spans="1:9" s="112" customFormat="1" ht="12.75" customHeight="1" x14ac:dyDescent="0.2">
      <c r="A167" s="117">
        <v>44196</v>
      </c>
      <c r="B167" s="116" t="s">
        <v>880</v>
      </c>
      <c r="C167" s="116" t="s">
        <v>907</v>
      </c>
      <c r="D167" s="114" t="s">
        <v>1120</v>
      </c>
      <c r="E167" s="247">
        <v>21290640</v>
      </c>
      <c r="F167" s="248"/>
      <c r="G167" s="156" t="s">
        <v>978</v>
      </c>
      <c r="H167" s="114" t="s">
        <v>888</v>
      </c>
      <c r="I167" s="113"/>
    </row>
    <row r="168" spans="1:9" s="112" customFormat="1" ht="12.75" customHeight="1" x14ac:dyDescent="0.2">
      <c r="A168" s="117">
        <v>44196</v>
      </c>
      <c r="B168" s="116" t="s">
        <v>880</v>
      </c>
      <c r="C168" s="116" t="s">
        <v>879</v>
      </c>
      <c r="D168" s="114" t="s">
        <v>1117</v>
      </c>
      <c r="E168" s="247"/>
      <c r="F168" s="248">
        <v>8940120</v>
      </c>
      <c r="G168" s="157">
        <v>3732</v>
      </c>
      <c r="H168" s="114" t="s">
        <v>116</v>
      </c>
      <c r="I168" s="113"/>
    </row>
    <row r="169" spans="1:9" s="112" customFormat="1" ht="12.75" customHeight="1" x14ac:dyDescent="0.2">
      <c r="A169" s="117">
        <v>44196</v>
      </c>
      <c r="B169" s="116" t="s">
        <v>880</v>
      </c>
      <c r="C169" s="116" t="s">
        <v>907</v>
      </c>
      <c r="D169" s="114" t="s">
        <v>1117</v>
      </c>
      <c r="E169" s="247">
        <v>8940120</v>
      </c>
      <c r="F169" s="248"/>
      <c r="G169" s="156" t="s">
        <v>979</v>
      </c>
      <c r="H169" s="114" t="s">
        <v>888</v>
      </c>
      <c r="I169" s="113"/>
    </row>
    <row r="170" spans="1:9" s="112" customFormat="1" ht="12.75" customHeight="1" x14ac:dyDescent="0.2">
      <c r="A170" s="117">
        <v>44196</v>
      </c>
      <c r="B170" s="116" t="s">
        <v>880</v>
      </c>
      <c r="C170" s="116" t="s">
        <v>879</v>
      </c>
      <c r="D170" s="114" t="s">
        <v>1127</v>
      </c>
      <c r="E170" s="247"/>
      <c r="F170" s="248">
        <v>17685360</v>
      </c>
      <c r="G170" s="157">
        <v>3768</v>
      </c>
      <c r="H170" s="114" t="s">
        <v>116</v>
      </c>
      <c r="I170" s="113"/>
    </row>
    <row r="171" spans="1:9" s="112" customFormat="1" ht="12.75" customHeight="1" x14ac:dyDescent="0.2">
      <c r="A171" s="117">
        <v>44196</v>
      </c>
      <c r="B171" s="116" t="s">
        <v>880</v>
      </c>
      <c r="C171" s="116" t="s">
        <v>907</v>
      </c>
      <c r="D171" s="114" t="s">
        <v>1127</v>
      </c>
      <c r="E171" s="247">
        <v>17685360</v>
      </c>
      <c r="F171" s="248"/>
      <c r="G171" s="156" t="s">
        <v>977</v>
      </c>
      <c r="H171" s="114" t="s">
        <v>888</v>
      </c>
      <c r="I171" s="113"/>
    </row>
    <row r="172" spans="1:9" s="112" customFormat="1" ht="12.75" customHeight="1" x14ac:dyDescent="0.2">
      <c r="A172" s="117">
        <v>44196</v>
      </c>
      <c r="B172" s="116" t="s">
        <v>880</v>
      </c>
      <c r="C172" s="116" t="s">
        <v>907</v>
      </c>
      <c r="D172" s="114" t="s">
        <v>1094</v>
      </c>
      <c r="E172" s="247">
        <v>221280000</v>
      </c>
      <c r="F172" s="248"/>
      <c r="G172" s="156" t="s">
        <v>976</v>
      </c>
      <c r="H172" s="114" t="s">
        <v>888</v>
      </c>
      <c r="I172" s="113"/>
    </row>
    <row r="173" spans="1:9" s="112" customFormat="1" ht="12.75" customHeight="1" x14ac:dyDescent="0.2">
      <c r="A173" s="117">
        <v>44196</v>
      </c>
      <c r="B173" s="116" t="s">
        <v>880</v>
      </c>
      <c r="C173" s="116" t="s">
        <v>879</v>
      </c>
      <c r="D173" s="114" t="s">
        <v>1150</v>
      </c>
      <c r="E173" s="247"/>
      <c r="F173" s="248">
        <v>161387520</v>
      </c>
      <c r="G173" s="157">
        <v>3818</v>
      </c>
      <c r="H173" s="114" t="s">
        <v>116</v>
      </c>
      <c r="I173" s="113"/>
    </row>
    <row r="174" spans="1:9" s="112" customFormat="1" ht="12.75" customHeight="1" x14ac:dyDescent="0.2">
      <c r="A174" s="117">
        <v>44196</v>
      </c>
      <c r="B174" s="116" t="s">
        <v>880</v>
      </c>
      <c r="C174" s="116" t="s">
        <v>907</v>
      </c>
      <c r="D174" s="114" t="s">
        <v>1150</v>
      </c>
      <c r="E174" s="247">
        <v>161387520</v>
      </c>
      <c r="F174" s="248"/>
      <c r="G174" s="156" t="s">
        <v>975</v>
      </c>
      <c r="H174" s="114" t="s">
        <v>888</v>
      </c>
      <c r="I174" s="113"/>
    </row>
    <row r="175" spans="1:9" s="112" customFormat="1" ht="12.75" customHeight="1" x14ac:dyDescent="0.2">
      <c r="A175" s="117">
        <v>44196</v>
      </c>
      <c r="B175" s="116" t="s">
        <v>880</v>
      </c>
      <c r="C175" s="116" t="s">
        <v>879</v>
      </c>
      <c r="D175" s="114" t="s">
        <v>897</v>
      </c>
      <c r="E175" s="247"/>
      <c r="F175" s="248">
        <v>221280000</v>
      </c>
      <c r="G175" s="157">
        <v>3587</v>
      </c>
      <c r="H175" s="114" t="s">
        <v>116</v>
      </c>
      <c r="I175" s="113"/>
    </row>
    <row r="176" spans="1:9" s="112" customFormat="1" ht="12.75" customHeight="1" x14ac:dyDescent="0.2">
      <c r="A176" s="117">
        <v>44196</v>
      </c>
      <c r="B176" s="116" t="s">
        <v>880</v>
      </c>
      <c r="C176" s="116" t="s">
        <v>879</v>
      </c>
      <c r="D176" s="114" t="s">
        <v>896</v>
      </c>
      <c r="E176" s="247"/>
      <c r="F176" s="247">
        <v>208845762.72</v>
      </c>
      <c r="G176" s="157">
        <v>3593</v>
      </c>
      <c r="H176" s="114" t="s">
        <v>116</v>
      </c>
      <c r="I176" s="113"/>
    </row>
    <row r="177" spans="1:9" s="112" customFormat="1" ht="12.75" customHeight="1" x14ac:dyDescent="0.2">
      <c r="A177" s="117">
        <v>44196</v>
      </c>
      <c r="B177" s="116" t="s">
        <v>880</v>
      </c>
      <c r="C177" s="116" t="s">
        <v>907</v>
      </c>
      <c r="D177" s="114" t="s">
        <v>974</v>
      </c>
      <c r="E177" s="247">
        <v>208845762.72</v>
      </c>
      <c r="F177" s="248"/>
      <c r="G177" s="156" t="s">
        <v>973</v>
      </c>
      <c r="H177" s="114" t="s">
        <v>888</v>
      </c>
      <c r="I177" s="113"/>
    </row>
    <row r="178" spans="1:9" s="112" customFormat="1" ht="12.75" customHeight="1" x14ac:dyDescent="0.2">
      <c r="A178" s="117">
        <v>44196</v>
      </c>
      <c r="B178" s="116" t="s">
        <v>880</v>
      </c>
      <c r="C178" s="116" t="s">
        <v>895</v>
      </c>
      <c r="D178" s="114" t="s">
        <v>894</v>
      </c>
      <c r="E178" s="247"/>
      <c r="F178" s="248">
        <v>16744590.5</v>
      </c>
      <c r="G178" s="156">
        <v>3044404031</v>
      </c>
      <c r="H178" s="114" t="s">
        <v>1122</v>
      </c>
      <c r="I178" s="113"/>
    </row>
    <row r="179" spans="1:9" s="112" customFormat="1" ht="12.75" customHeight="1" x14ac:dyDescent="0.2">
      <c r="A179" s="117">
        <v>44196</v>
      </c>
      <c r="B179" s="116" t="s">
        <v>880</v>
      </c>
      <c r="C179" s="116" t="s">
        <v>893</v>
      </c>
      <c r="D179" s="114" t="s">
        <v>892</v>
      </c>
      <c r="E179" s="247"/>
      <c r="F179" s="248">
        <v>8776991.7400000002</v>
      </c>
      <c r="G179" s="156">
        <v>3753</v>
      </c>
      <c r="H179" s="114" t="s">
        <v>116</v>
      </c>
      <c r="I179" s="113"/>
    </row>
    <row r="180" spans="1:9" s="112" customFormat="1" ht="12.75" customHeight="1" x14ac:dyDescent="0.2">
      <c r="A180" s="117">
        <v>44196</v>
      </c>
      <c r="B180" s="116" t="s">
        <v>880</v>
      </c>
      <c r="C180" s="116" t="s">
        <v>879</v>
      </c>
      <c r="D180" s="114" t="s">
        <v>892</v>
      </c>
      <c r="E180" s="247"/>
      <c r="F180" s="248">
        <v>506700263.51999998</v>
      </c>
      <c r="G180" s="157">
        <v>3753</v>
      </c>
      <c r="H180" s="114" t="s">
        <v>116</v>
      </c>
      <c r="I180" s="113"/>
    </row>
    <row r="181" spans="1:9" s="112" customFormat="1" ht="12.75" customHeight="1" x14ac:dyDescent="0.2">
      <c r="A181" s="117">
        <v>44196</v>
      </c>
      <c r="B181" s="116" t="s">
        <v>880</v>
      </c>
      <c r="C181" s="116" t="s">
        <v>907</v>
      </c>
      <c r="D181" s="114" t="s">
        <v>1121</v>
      </c>
      <c r="E181" s="247">
        <v>532221845.75999999</v>
      </c>
      <c r="F181" s="248"/>
      <c r="G181" s="156" t="s">
        <v>972</v>
      </c>
      <c r="H181" s="114" t="s">
        <v>888</v>
      </c>
      <c r="I181" s="113"/>
    </row>
    <row r="182" spans="1:9" s="112" customFormat="1" ht="12.75" customHeight="1" x14ac:dyDescent="0.2">
      <c r="A182" s="117">
        <v>44196</v>
      </c>
      <c r="B182" s="116" t="s">
        <v>880</v>
      </c>
      <c r="C182" s="116" t="s">
        <v>879</v>
      </c>
      <c r="D182" s="114" t="s">
        <v>1096</v>
      </c>
      <c r="E182" s="247"/>
      <c r="F182" s="248">
        <v>281157452.20999998</v>
      </c>
      <c r="G182" s="157">
        <v>3631</v>
      </c>
      <c r="H182" s="114" t="s">
        <v>116</v>
      </c>
      <c r="I182" s="113"/>
    </row>
    <row r="183" spans="1:9" s="112" customFormat="1" ht="12.75" customHeight="1" x14ac:dyDescent="0.2">
      <c r="A183" s="117">
        <v>44196</v>
      </c>
      <c r="B183" s="116" t="s">
        <v>880</v>
      </c>
      <c r="C183" s="116" t="s">
        <v>907</v>
      </c>
      <c r="D183" s="114" t="s">
        <v>1096</v>
      </c>
      <c r="E183" s="247">
        <v>281157452.20999998</v>
      </c>
      <c r="F183" s="248"/>
      <c r="G183" s="156" t="s">
        <v>971</v>
      </c>
      <c r="H183" s="114" t="s">
        <v>888</v>
      </c>
      <c r="I183" s="113"/>
    </row>
    <row r="184" spans="1:9" s="112" customFormat="1" ht="12.75" customHeight="1" x14ac:dyDescent="0.2">
      <c r="A184" s="117">
        <v>44196</v>
      </c>
      <c r="B184" s="116" t="s">
        <v>880</v>
      </c>
      <c r="C184" s="116" t="s">
        <v>879</v>
      </c>
      <c r="D184" s="114" t="s">
        <v>1097</v>
      </c>
      <c r="E184" s="247"/>
      <c r="F184" s="248">
        <v>281157452.20999998</v>
      </c>
      <c r="G184" s="157">
        <v>3632</v>
      </c>
      <c r="H184" s="114" t="s">
        <v>116</v>
      </c>
      <c r="I184" s="113"/>
    </row>
    <row r="185" spans="1:9" s="112" customFormat="1" ht="12.75" customHeight="1" x14ac:dyDescent="0.2">
      <c r="A185" s="117">
        <v>44196</v>
      </c>
      <c r="B185" s="116" t="s">
        <v>880</v>
      </c>
      <c r="C185" s="116" t="s">
        <v>907</v>
      </c>
      <c r="D185" s="114" t="s">
        <v>1097</v>
      </c>
      <c r="E185" s="247">
        <v>281157452.20999998</v>
      </c>
      <c r="F185" s="248"/>
      <c r="G185" s="156" t="s">
        <v>970</v>
      </c>
      <c r="H185" s="114" t="s">
        <v>888</v>
      </c>
      <c r="I185" s="113"/>
    </row>
    <row r="186" spans="1:9" s="112" customFormat="1" ht="12.75" customHeight="1" x14ac:dyDescent="0.2">
      <c r="A186" s="117">
        <v>44196</v>
      </c>
      <c r="B186" s="116" t="s">
        <v>880</v>
      </c>
      <c r="C186" s="116" t="s">
        <v>428</v>
      </c>
      <c r="D186" s="114" t="s">
        <v>1049</v>
      </c>
      <c r="E186" s="247"/>
      <c r="F186" s="248">
        <v>4035442433.9000001</v>
      </c>
      <c r="G186" s="156" t="s">
        <v>891</v>
      </c>
      <c r="H186" s="114" t="s">
        <v>116</v>
      </c>
      <c r="I186" s="113"/>
    </row>
    <row r="187" spans="1:9" s="112" customFormat="1" ht="12.75" customHeight="1" x14ac:dyDescent="0.2">
      <c r="A187" s="117">
        <v>44196</v>
      </c>
      <c r="B187" s="116" t="s">
        <v>880</v>
      </c>
      <c r="C187" s="116" t="s">
        <v>907</v>
      </c>
      <c r="D187" s="114" t="s">
        <v>1049</v>
      </c>
      <c r="E187" s="247">
        <v>4035442433.9000001</v>
      </c>
      <c r="F187" s="248"/>
      <c r="G187" s="156" t="s">
        <v>891</v>
      </c>
      <c r="H187" s="114" t="s">
        <v>888</v>
      </c>
      <c r="I187" s="113"/>
    </row>
    <row r="188" spans="1:9" s="112" customFormat="1" ht="12.75" customHeight="1" x14ac:dyDescent="0.2">
      <c r="A188" s="117">
        <v>44196</v>
      </c>
      <c r="B188" s="116" t="s">
        <v>880</v>
      </c>
      <c r="C188" s="116" t="s">
        <v>428</v>
      </c>
      <c r="D188" s="114" t="s">
        <v>1058</v>
      </c>
      <c r="E188" s="247"/>
      <c r="F188" s="248">
        <v>15562418559.459999</v>
      </c>
      <c r="G188" s="156" t="s">
        <v>890</v>
      </c>
      <c r="H188" s="114" t="s">
        <v>116</v>
      </c>
      <c r="I188" s="113"/>
    </row>
    <row r="189" spans="1:9" s="112" customFormat="1" ht="12.75" customHeight="1" x14ac:dyDescent="0.2">
      <c r="A189" s="117">
        <v>44196</v>
      </c>
      <c r="B189" s="116" t="s">
        <v>880</v>
      </c>
      <c r="C189" s="116" t="s">
        <v>907</v>
      </c>
      <c r="D189" s="114" t="s">
        <v>1058</v>
      </c>
      <c r="E189" s="247">
        <v>15562418559.459999</v>
      </c>
      <c r="F189" s="248"/>
      <c r="G189" s="156" t="s">
        <v>890</v>
      </c>
      <c r="H189" s="114" t="s">
        <v>888</v>
      </c>
      <c r="I189" s="113"/>
    </row>
    <row r="190" spans="1:9" s="112" customFormat="1" ht="12.75" customHeight="1" x14ac:dyDescent="0.2">
      <c r="A190" s="117">
        <v>44196</v>
      </c>
      <c r="B190" s="116" t="s">
        <v>880</v>
      </c>
      <c r="C190" s="116" t="s">
        <v>879</v>
      </c>
      <c r="D190" s="114" t="s">
        <v>1078</v>
      </c>
      <c r="E190" s="247"/>
      <c r="F190" s="247">
        <v>19993401.59</v>
      </c>
      <c r="G190" s="157">
        <v>3585</v>
      </c>
      <c r="H190" s="114" t="s">
        <v>116</v>
      </c>
      <c r="I190" s="113"/>
    </row>
    <row r="191" spans="1:9" s="112" customFormat="1" ht="12.75" customHeight="1" x14ac:dyDescent="0.2">
      <c r="A191" s="117">
        <v>44196</v>
      </c>
      <c r="B191" s="116" t="s">
        <v>880</v>
      </c>
      <c r="C191" s="116" t="s">
        <v>887</v>
      </c>
      <c r="D191" s="114" t="s">
        <v>1078</v>
      </c>
      <c r="E191" s="247">
        <v>2125798.48</v>
      </c>
      <c r="F191" s="247"/>
      <c r="G191" s="156">
        <v>3585</v>
      </c>
      <c r="H191" s="114" t="s">
        <v>123</v>
      </c>
      <c r="I191" s="113"/>
    </row>
    <row r="192" spans="1:9" s="112" customFormat="1" ht="12.75" customHeight="1" x14ac:dyDescent="0.2">
      <c r="A192" s="117">
        <v>44196</v>
      </c>
      <c r="B192" s="116" t="s">
        <v>880</v>
      </c>
      <c r="C192" s="116" t="s">
        <v>881</v>
      </c>
      <c r="D192" s="114" t="s">
        <v>1063</v>
      </c>
      <c r="E192" s="247"/>
      <c r="F192" s="247">
        <v>20759979.800000001</v>
      </c>
      <c r="G192" s="156" t="s">
        <v>1064</v>
      </c>
      <c r="H192" s="114" t="s">
        <v>116</v>
      </c>
      <c r="I192" s="113"/>
    </row>
    <row r="193" spans="1:9" s="112" customFormat="1" ht="12.75" customHeight="1" x14ac:dyDescent="0.2">
      <c r="A193" s="117">
        <v>44196</v>
      </c>
      <c r="B193" s="116" t="s">
        <v>880</v>
      </c>
      <c r="C193" s="116" t="s">
        <v>907</v>
      </c>
      <c r="D193" s="114" t="s">
        <v>1063</v>
      </c>
      <c r="E193" s="247">
        <v>20759979.800000001</v>
      </c>
      <c r="F193" s="248"/>
      <c r="G193" s="156" t="s">
        <v>969</v>
      </c>
      <c r="H193" s="114" t="s">
        <v>888</v>
      </c>
      <c r="I193" s="113"/>
    </row>
    <row r="194" spans="1:9" s="112" customFormat="1" ht="12.75" customHeight="1" x14ac:dyDescent="0.2">
      <c r="A194" s="117">
        <v>44196</v>
      </c>
      <c r="B194" s="116" t="s">
        <v>880</v>
      </c>
      <c r="C194" s="116" t="s">
        <v>907</v>
      </c>
      <c r="D194" s="114" t="s">
        <v>1077</v>
      </c>
      <c r="E194" s="247">
        <v>17867603.109999999</v>
      </c>
      <c r="F194" s="248"/>
      <c r="G194" s="156" t="s">
        <v>968</v>
      </c>
      <c r="H194" s="114" t="s">
        <v>888</v>
      </c>
      <c r="I194" s="113"/>
    </row>
    <row r="195" spans="1:9" s="112" customFormat="1" ht="12.75" customHeight="1" x14ac:dyDescent="0.2">
      <c r="A195" s="117">
        <v>44196</v>
      </c>
      <c r="B195" s="116" t="s">
        <v>880</v>
      </c>
      <c r="C195" s="116" t="s">
        <v>879</v>
      </c>
      <c r="D195" s="114" t="s">
        <v>1123</v>
      </c>
      <c r="E195" s="247"/>
      <c r="F195" s="247">
        <v>33960699.600000001</v>
      </c>
      <c r="G195" s="157">
        <v>3762</v>
      </c>
      <c r="H195" s="114" t="s">
        <v>116</v>
      </c>
      <c r="I195" s="113"/>
    </row>
    <row r="196" spans="1:9" s="112" customFormat="1" ht="12.75" customHeight="1" x14ac:dyDescent="0.2">
      <c r="A196" s="117">
        <v>44196</v>
      </c>
      <c r="B196" s="116" t="s">
        <v>880</v>
      </c>
      <c r="C196" s="116" t="s">
        <v>907</v>
      </c>
      <c r="D196" s="114" t="s">
        <v>1123</v>
      </c>
      <c r="E196" s="247">
        <v>33960699.600000001</v>
      </c>
      <c r="F196" s="248"/>
      <c r="G196" s="156" t="s">
        <v>967</v>
      </c>
      <c r="H196" s="114" t="s">
        <v>888</v>
      </c>
      <c r="I196" s="113"/>
    </row>
    <row r="197" spans="1:9" s="112" customFormat="1" ht="12.75" customHeight="1" x14ac:dyDescent="0.2">
      <c r="A197" s="117">
        <v>44196</v>
      </c>
      <c r="B197" s="116" t="s">
        <v>880</v>
      </c>
      <c r="C197" s="116" t="s">
        <v>881</v>
      </c>
      <c r="D197" s="114" t="s">
        <v>1059</v>
      </c>
      <c r="E197" s="247"/>
      <c r="F197" s="248">
        <v>153575491.44999999</v>
      </c>
      <c r="G197" s="156">
        <v>3346</v>
      </c>
      <c r="H197" s="114" t="s">
        <v>116</v>
      </c>
      <c r="I197" s="113"/>
    </row>
    <row r="198" spans="1:9" s="112" customFormat="1" ht="12.75" customHeight="1" x14ac:dyDescent="0.2">
      <c r="A198" s="117">
        <v>44196</v>
      </c>
      <c r="B198" s="116" t="s">
        <v>880</v>
      </c>
      <c r="C198" s="116" t="s">
        <v>881</v>
      </c>
      <c r="D198" s="114" t="s">
        <v>1059</v>
      </c>
      <c r="E198" s="247">
        <v>8577701.4299999997</v>
      </c>
      <c r="F198" s="248"/>
      <c r="G198" s="156">
        <v>3346</v>
      </c>
      <c r="H198" s="114" t="s">
        <v>123</v>
      </c>
      <c r="I198" s="113"/>
    </row>
    <row r="199" spans="1:9" s="112" customFormat="1" ht="12.75" customHeight="1" x14ac:dyDescent="0.2">
      <c r="A199" s="117">
        <v>44196</v>
      </c>
      <c r="B199" s="116" t="s">
        <v>880</v>
      </c>
      <c r="C199" s="116" t="s">
        <v>907</v>
      </c>
      <c r="D199" s="114" t="s">
        <v>1059</v>
      </c>
      <c r="E199" s="247">
        <v>144997790.02000001</v>
      </c>
      <c r="F199" s="248"/>
      <c r="G199" s="156" t="s">
        <v>966</v>
      </c>
      <c r="H199" s="114" t="s">
        <v>888</v>
      </c>
      <c r="I199" s="113"/>
    </row>
    <row r="200" spans="1:9" s="112" customFormat="1" ht="12.75" customHeight="1" x14ac:dyDescent="0.2">
      <c r="A200" s="117">
        <v>44196</v>
      </c>
      <c r="B200" s="116" t="s">
        <v>880</v>
      </c>
      <c r="C200" s="116" t="s">
        <v>907</v>
      </c>
      <c r="D200" s="114" t="s">
        <v>1084</v>
      </c>
      <c r="E200" s="247">
        <v>232655867.63</v>
      </c>
      <c r="F200" s="248"/>
      <c r="G200" s="156" t="s">
        <v>965</v>
      </c>
      <c r="H200" s="114" t="s">
        <v>888</v>
      </c>
      <c r="I200" s="113"/>
    </row>
    <row r="201" spans="1:9" s="112" customFormat="1" ht="12.75" customHeight="1" x14ac:dyDescent="0.2">
      <c r="A201" s="117">
        <v>44196</v>
      </c>
      <c r="B201" s="116" t="s">
        <v>880</v>
      </c>
      <c r="C201" s="116" t="s">
        <v>879</v>
      </c>
      <c r="D201" s="114" t="s">
        <v>1118</v>
      </c>
      <c r="E201" s="247"/>
      <c r="F201" s="248">
        <v>159243545.40000001</v>
      </c>
      <c r="G201" s="157">
        <v>3723</v>
      </c>
      <c r="H201" s="114" t="s">
        <v>116</v>
      </c>
      <c r="I201" s="113"/>
    </row>
    <row r="202" spans="1:9" s="112" customFormat="1" ht="12.75" customHeight="1" x14ac:dyDescent="0.2">
      <c r="A202" s="117">
        <v>44196</v>
      </c>
      <c r="B202" s="116" t="s">
        <v>880</v>
      </c>
      <c r="C202" s="116" t="s">
        <v>881</v>
      </c>
      <c r="D202" s="114" t="s">
        <v>1118</v>
      </c>
      <c r="E202" s="247">
        <v>3292195.86</v>
      </c>
      <c r="F202" s="248"/>
      <c r="G202" s="156">
        <v>3723</v>
      </c>
      <c r="H202" s="114" t="s">
        <v>123</v>
      </c>
      <c r="I202" s="113"/>
    </row>
    <row r="203" spans="1:9" s="112" customFormat="1" ht="12.75" customHeight="1" x14ac:dyDescent="0.2">
      <c r="A203" s="117">
        <v>44196</v>
      </c>
      <c r="B203" s="116" t="s">
        <v>880</v>
      </c>
      <c r="C203" s="116" t="s">
        <v>907</v>
      </c>
      <c r="D203" s="114" t="s">
        <v>1118</v>
      </c>
      <c r="E203" s="247">
        <v>158771746.28999999</v>
      </c>
      <c r="F203" s="248"/>
      <c r="G203" s="156" t="s">
        <v>964</v>
      </c>
      <c r="H203" s="114" t="s">
        <v>888</v>
      </c>
      <c r="I203" s="113"/>
    </row>
    <row r="204" spans="1:9" s="112" customFormat="1" ht="12.75" customHeight="1" x14ac:dyDescent="0.2">
      <c r="A204" s="117">
        <v>44196</v>
      </c>
      <c r="B204" s="116" t="s">
        <v>880</v>
      </c>
      <c r="C204" s="116" t="s">
        <v>907</v>
      </c>
      <c r="D204" s="114" t="s">
        <v>1118</v>
      </c>
      <c r="E204" s="247"/>
      <c r="F204" s="248">
        <v>2820396.75</v>
      </c>
      <c r="G204" s="157" t="s">
        <v>963</v>
      </c>
      <c r="H204" s="114" t="s">
        <v>885</v>
      </c>
      <c r="I204" s="113"/>
    </row>
    <row r="205" spans="1:9" s="112" customFormat="1" ht="12.75" customHeight="1" x14ac:dyDescent="0.2">
      <c r="A205" s="117">
        <v>44196</v>
      </c>
      <c r="B205" s="116" t="s">
        <v>880</v>
      </c>
      <c r="C205" s="116" t="s">
        <v>879</v>
      </c>
      <c r="D205" s="114" t="s">
        <v>1132</v>
      </c>
      <c r="E205" s="247"/>
      <c r="F205" s="248">
        <v>229676474.30000001</v>
      </c>
      <c r="G205" s="157">
        <v>3754</v>
      </c>
      <c r="H205" s="114" t="s">
        <v>116</v>
      </c>
      <c r="I205" s="113"/>
    </row>
    <row r="206" spans="1:9" s="112" customFormat="1" ht="12.75" customHeight="1" x14ac:dyDescent="0.2">
      <c r="A206" s="117">
        <v>44196</v>
      </c>
      <c r="B206" s="116" t="s">
        <v>880</v>
      </c>
      <c r="C206" s="116" t="s">
        <v>907</v>
      </c>
      <c r="D206" s="114" t="s">
        <v>1132</v>
      </c>
      <c r="E206" s="247">
        <v>235291586.11000001</v>
      </c>
      <c r="F206" s="248"/>
      <c r="G206" s="156" t="s">
        <v>962</v>
      </c>
      <c r="H206" s="114" t="s">
        <v>888</v>
      </c>
      <c r="I206" s="113"/>
    </row>
    <row r="207" spans="1:9" s="112" customFormat="1" ht="12.75" customHeight="1" x14ac:dyDescent="0.2">
      <c r="A207" s="117">
        <v>44196</v>
      </c>
      <c r="B207" s="116" t="s">
        <v>880</v>
      </c>
      <c r="C207" s="116" t="s">
        <v>881</v>
      </c>
      <c r="D207" s="114" t="s">
        <v>1132</v>
      </c>
      <c r="E207" s="247"/>
      <c r="F207" s="248">
        <v>681008.49</v>
      </c>
      <c r="G207" s="156" t="s">
        <v>123</v>
      </c>
      <c r="H207" s="114" t="s">
        <v>123</v>
      </c>
      <c r="I207" s="113"/>
    </row>
    <row r="208" spans="1:9" s="112" customFormat="1" ht="12.75" customHeight="1" x14ac:dyDescent="0.2">
      <c r="A208" s="117">
        <v>44196</v>
      </c>
      <c r="B208" s="116" t="s">
        <v>880</v>
      </c>
      <c r="C208" s="116" t="s">
        <v>907</v>
      </c>
      <c r="D208" s="114" t="s">
        <v>1132</v>
      </c>
      <c r="E208" s="247"/>
      <c r="F208" s="247">
        <v>4934103.32</v>
      </c>
      <c r="G208" s="157" t="s">
        <v>961</v>
      </c>
      <c r="H208" s="114" t="s">
        <v>885</v>
      </c>
      <c r="I208" s="113"/>
    </row>
    <row r="209" spans="1:15" s="112" customFormat="1" ht="12.75" customHeight="1" x14ac:dyDescent="0.2">
      <c r="A209" s="117">
        <v>44196</v>
      </c>
      <c r="B209" s="116" t="s">
        <v>880</v>
      </c>
      <c r="C209" s="116" t="s">
        <v>907</v>
      </c>
      <c r="D209" s="114" t="s">
        <v>1148</v>
      </c>
      <c r="E209" s="247">
        <v>184561968.33000001</v>
      </c>
      <c r="F209" s="248"/>
      <c r="G209" s="156" t="s">
        <v>960</v>
      </c>
      <c r="H209" s="114" t="s">
        <v>888</v>
      </c>
      <c r="I209" s="113"/>
    </row>
    <row r="210" spans="1:15" s="112" customFormat="1" ht="12.75" customHeight="1" x14ac:dyDescent="0.2">
      <c r="A210" s="117">
        <v>44196</v>
      </c>
      <c r="B210" s="116" t="s">
        <v>880</v>
      </c>
      <c r="C210" s="116" t="s">
        <v>907</v>
      </c>
      <c r="D210" s="114" t="s">
        <v>1086</v>
      </c>
      <c r="E210" s="247">
        <v>10342040.220000001</v>
      </c>
      <c r="F210" s="248"/>
      <c r="G210" s="156" t="s">
        <v>959</v>
      </c>
      <c r="H210" s="114" t="s">
        <v>888</v>
      </c>
      <c r="I210" s="113"/>
    </row>
    <row r="211" spans="1:15" s="112" customFormat="1" ht="12.75" customHeight="1" x14ac:dyDescent="0.2">
      <c r="A211" s="117">
        <v>44196</v>
      </c>
      <c r="B211" s="116" t="s">
        <v>880</v>
      </c>
      <c r="C211" s="116" t="s">
        <v>881</v>
      </c>
      <c r="D211" s="114" t="s">
        <v>1086</v>
      </c>
      <c r="E211" s="247"/>
      <c r="F211" s="248">
        <v>6505.98</v>
      </c>
      <c r="G211" s="156" t="s">
        <v>123</v>
      </c>
      <c r="H211" s="114" t="s">
        <v>123</v>
      </c>
      <c r="I211" s="113"/>
    </row>
    <row r="212" spans="1:15" s="112" customFormat="1" ht="12.75" customHeight="1" x14ac:dyDescent="0.2">
      <c r="A212" s="117">
        <v>44196</v>
      </c>
      <c r="B212" s="116" t="s">
        <v>880</v>
      </c>
      <c r="C212" s="116" t="s">
        <v>879</v>
      </c>
      <c r="D212" s="114" t="s">
        <v>1085</v>
      </c>
      <c r="E212" s="247"/>
      <c r="F212" s="248">
        <v>242991401.87</v>
      </c>
      <c r="G212" s="157">
        <v>3573</v>
      </c>
      <c r="H212" s="114" t="s">
        <v>116</v>
      </c>
      <c r="I212" s="113"/>
    </row>
    <row r="213" spans="1:15" s="112" customFormat="1" ht="12.75" customHeight="1" x14ac:dyDescent="0.2">
      <c r="A213" s="117">
        <v>44196</v>
      </c>
      <c r="B213" s="116" t="s">
        <v>880</v>
      </c>
      <c r="C213" s="116" t="s">
        <v>879</v>
      </c>
      <c r="D213" s="114" t="s">
        <v>889</v>
      </c>
      <c r="E213" s="247"/>
      <c r="F213" s="247">
        <v>180962501.47</v>
      </c>
      <c r="G213" s="157">
        <v>3800</v>
      </c>
      <c r="H213" s="114" t="s">
        <v>116</v>
      </c>
      <c r="I213" s="113"/>
    </row>
    <row r="214" spans="1:15" s="112" customFormat="1" ht="12.75" customHeight="1" x14ac:dyDescent="0.2">
      <c r="A214" s="117">
        <v>44196</v>
      </c>
      <c r="B214" s="116" t="s">
        <v>880</v>
      </c>
      <c r="C214" s="116" t="s">
        <v>907</v>
      </c>
      <c r="D214" s="114" t="s">
        <v>1149</v>
      </c>
      <c r="E214" s="247"/>
      <c r="F214" s="247">
        <v>3599466.86</v>
      </c>
      <c r="G214" s="157" t="s">
        <v>958</v>
      </c>
      <c r="H214" s="114" t="s">
        <v>885</v>
      </c>
      <c r="I214" s="113"/>
    </row>
    <row r="215" spans="1:15" s="112" customFormat="1" ht="12.75" customHeight="1" x14ac:dyDescent="0.2">
      <c r="A215" s="117">
        <v>44196</v>
      </c>
      <c r="B215" s="116" t="s">
        <v>880</v>
      </c>
      <c r="C215" s="116" t="s">
        <v>907</v>
      </c>
      <c r="D215" s="114" t="s">
        <v>1065</v>
      </c>
      <c r="E215" s="247">
        <v>34048289.310000002</v>
      </c>
      <c r="F215" s="248"/>
      <c r="G215" s="156" t="s">
        <v>957</v>
      </c>
      <c r="H215" s="114" t="s">
        <v>888</v>
      </c>
      <c r="I215" s="113"/>
    </row>
    <row r="216" spans="1:15" s="112" customFormat="1" ht="12.75" customHeight="1" x14ac:dyDescent="0.2">
      <c r="A216" s="117">
        <v>44196</v>
      </c>
      <c r="B216" s="116" t="s">
        <v>880</v>
      </c>
      <c r="C216" s="116" t="s">
        <v>879</v>
      </c>
      <c r="D216" s="114" t="s">
        <v>1067</v>
      </c>
      <c r="E216" s="247"/>
      <c r="F216" s="248">
        <v>34048289.310000002</v>
      </c>
      <c r="G216" s="157">
        <v>2646</v>
      </c>
      <c r="H216" s="114" t="s">
        <v>116</v>
      </c>
      <c r="I216" s="113"/>
    </row>
    <row r="217" spans="1:15" s="112" customFormat="1" ht="12.75" customHeight="1" x14ac:dyDescent="0.2">
      <c r="A217" s="117">
        <v>44196</v>
      </c>
      <c r="B217" s="116" t="s">
        <v>880</v>
      </c>
      <c r="C217" s="116" t="s">
        <v>879</v>
      </c>
      <c r="D217" s="114" t="s">
        <v>1066</v>
      </c>
      <c r="E217" s="247"/>
      <c r="F217" s="248">
        <v>242133250.59999999</v>
      </c>
      <c r="G217" s="157">
        <v>3644</v>
      </c>
      <c r="H217" s="114" t="s">
        <v>116</v>
      </c>
      <c r="I217" s="113"/>
    </row>
    <row r="218" spans="1:15" s="112" customFormat="1" ht="12.75" customHeight="1" x14ac:dyDescent="0.2">
      <c r="A218" s="117">
        <v>44196</v>
      </c>
      <c r="B218" s="116" t="s">
        <v>880</v>
      </c>
      <c r="C218" s="116" t="s">
        <v>907</v>
      </c>
      <c r="D218" s="114" t="s">
        <v>1066</v>
      </c>
      <c r="E218" s="247">
        <v>254136851.80000001</v>
      </c>
      <c r="F218" s="248"/>
      <c r="G218" s="156" t="s">
        <v>956</v>
      </c>
      <c r="H218" s="114" t="s">
        <v>888</v>
      </c>
      <c r="I218" s="113"/>
    </row>
    <row r="219" spans="1:15" s="112" customFormat="1" ht="12.75" customHeight="1" x14ac:dyDescent="0.2">
      <c r="A219" s="117">
        <v>44196</v>
      </c>
      <c r="B219" s="116" t="s">
        <v>880</v>
      </c>
      <c r="C219" s="133" t="s">
        <v>879</v>
      </c>
      <c r="D219" s="134" t="s">
        <v>1027</v>
      </c>
      <c r="E219" s="246"/>
      <c r="F219" s="246">
        <v>91768157.319999993</v>
      </c>
      <c r="G219" s="158">
        <v>3540</v>
      </c>
      <c r="H219" s="135" t="s">
        <v>116</v>
      </c>
      <c r="I219" s="136"/>
      <c r="J219" s="137"/>
      <c r="K219" s="137"/>
      <c r="L219" s="137"/>
      <c r="M219" s="137"/>
      <c r="N219" s="137"/>
      <c r="O219" s="137"/>
    </row>
    <row r="220" spans="1:15" s="112" customFormat="1" ht="12.75" customHeight="1" x14ac:dyDescent="0.2">
      <c r="A220" s="117">
        <v>44196</v>
      </c>
      <c r="B220" s="133" t="s">
        <v>880</v>
      </c>
      <c r="C220" s="133" t="s">
        <v>907</v>
      </c>
      <c r="D220" s="134" t="s">
        <v>1027</v>
      </c>
      <c r="E220" s="246">
        <v>91768157.319999993</v>
      </c>
      <c r="F220" s="246"/>
      <c r="G220" s="155" t="s">
        <v>1032</v>
      </c>
      <c r="H220" s="135" t="s">
        <v>1028</v>
      </c>
      <c r="I220" s="136"/>
      <c r="J220" s="137"/>
      <c r="K220" s="137"/>
      <c r="L220" s="137"/>
      <c r="M220" s="137"/>
      <c r="N220" s="137"/>
      <c r="O220" s="137"/>
    </row>
    <row r="221" spans="1:15" s="112" customFormat="1" ht="12.75" customHeight="1" x14ac:dyDescent="0.2">
      <c r="A221" s="117">
        <v>44196</v>
      </c>
      <c r="B221" s="116" t="s">
        <v>880</v>
      </c>
      <c r="C221" s="116" t="s">
        <v>887</v>
      </c>
      <c r="D221" s="114" t="s">
        <v>1068</v>
      </c>
      <c r="E221" s="247"/>
      <c r="F221" s="248">
        <v>12003601.199999999</v>
      </c>
      <c r="G221" s="156" t="s">
        <v>886</v>
      </c>
      <c r="H221" s="114" t="s">
        <v>885</v>
      </c>
      <c r="I221" s="113"/>
    </row>
    <row r="222" spans="1:15" s="112" customFormat="1" ht="12.75" customHeight="1" x14ac:dyDescent="0.2">
      <c r="A222" s="117">
        <v>44196</v>
      </c>
      <c r="B222" s="116" t="s">
        <v>880</v>
      </c>
      <c r="C222" s="116" t="s">
        <v>879</v>
      </c>
      <c r="D222" s="114" t="s">
        <v>1140</v>
      </c>
      <c r="E222" s="247"/>
      <c r="F222" s="248">
        <v>261560455.08000001</v>
      </c>
      <c r="G222" s="157">
        <v>3820</v>
      </c>
      <c r="H222" s="114" t="s">
        <v>888</v>
      </c>
      <c r="I222" s="113"/>
    </row>
    <row r="223" spans="1:15" s="112" customFormat="1" ht="12.75" customHeight="1" x14ac:dyDescent="0.2">
      <c r="A223" s="117">
        <v>44196</v>
      </c>
      <c r="B223" s="116" t="s">
        <v>880</v>
      </c>
      <c r="C223" s="116" t="s">
        <v>881</v>
      </c>
      <c r="D223" s="114" t="s">
        <v>1140</v>
      </c>
      <c r="E223" s="247">
        <v>1000</v>
      </c>
      <c r="F223" s="248"/>
      <c r="G223" s="156">
        <v>3820</v>
      </c>
      <c r="H223" s="114" t="s">
        <v>123</v>
      </c>
      <c r="I223" s="113"/>
    </row>
    <row r="224" spans="1:15" s="112" customFormat="1" ht="12.75" customHeight="1" x14ac:dyDescent="0.2">
      <c r="A224" s="117">
        <v>44196</v>
      </c>
      <c r="B224" s="116" t="s">
        <v>880</v>
      </c>
      <c r="C224" s="116" t="s">
        <v>879</v>
      </c>
      <c r="D224" s="114" t="s">
        <v>1139</v>
      </c>
      <c r="E224" s="247"/>
      <c r="F224" s="248">
        <v>79849999.069999993</v>
      </c>
      <c r="G224" s="157">
        <v>3822</v>
      </c>
      <c r="H224" s="114" t="s">
        <v>116</v>
      </c>
      <c r="I224" s="113"/>
    </row>
    <row r="225" spans="1:15" s="112" customFormat="1" ht="12.75" customHeight="1" x14ac:dyDescent="0.2">
      <c r="A225" s="117">
        <v>44196</v>
      </c>
      <c r="B225" s="116" t="s">
        <v>880</v>
      </c>
      <c r="C225" s="116" t="s">
        <v>879</v>
      </c>
      <c r="D225" s="114" t="s">
        <v>1098</v>
      </c>
      <c r="E225" s="247"/>
      <c r="F225" s="248">
        <v>129943842.3</v>
      </c>
      <c r="G225" s="157">
        <v>3614</v>
      </c>
      <c r="H225" s="114" t="s">
        <v>116</v>
      </c>
      <c r="I225" s="113"/>
    </row>
    <row r="226" spans="1:15" s="112" customFormat="1" ht="12.75" customHeight="1" x14ac:dyDescent="0.2">
      <c r="A226" s="117">
        <v>44196</v>
      </c>
      <c r="B226" s="116" t="s">
        <v>880</v>
      </c>
      <c r="C226" s="116" t="s">
        <v>907</v>
      </c>
      <c r="D226" s="114" t="s">
        <v>1098</v>
      </c>
      <c r="E226" s="247">
        <v>129943842.3</v>
      </c>
      <c r="F226" s="248"/>
      <c r="G226" s="156" t="s">
        <v>955</v>
      </c>
      <c r="H226" s="114" t="s">
        <v>888</v>
      </c>
      <c r="I226" s="113"/>
    </row>
    <row r="227" spans="1:15" s="112" customFormat="1" ht="12.75" customHeight="1" x14ac:dyDescent="0.2">
      <c r="A227" s="117">
        <v>44196</v>
      </c>
      <c r="B227" s="116" t="s">
        <v>880</v>
      </c>
      <c r="C227" s="116" t="s">
        <v>879</v>
      </c>
      <c r="D227" s="114" t="s">
        <v>1099</v>
      </c>
      <c r="E227" s="247"/>
      <c r="F227" s="248">
        <v>16238586.560000001</v>
      </c>
      <c r="G227" s="157">
        <v>3612</v>
      </c>
      <c r="H227" s="114" t="s">
        <v>116</v>
      </c>
      <c r="I227" s="113"/>
    </row>
    <row r="228" spans="1:15" s="112" customFormat="1" ht="12.75" customHeight="1" x14ac:dyDescent="0.2">
      <c r="A228" s="117">
        <v>44196</v>
      </c>
      <c r="B228" s="116" t="s">
        <v>880</v>
      </c>
      <c r="C228" s="116" t="s">
        <v>907</v>
      </c>
      <c r="D228" s="114" t="s">
        <v>1099</v>
      </c>
      <c r="E228" s="247">
        <v>16238586.559999999</v>
      </c>
      <c r="F228" s="248"/>
      <c r="G228" s="156" t="s">
        <v>954</v>
      </c>
      <c r="H228" s="114" t="s">
        <v>888</v>
      </c>
      <c r="I228" s="113"/>
    </row>
    <row r="229" spans="1:15" s="112" customFormat="1" ht="12.75" customHeight="1" x14ac:dyDescent="0.2">
      <c r="A229" s="117">
        <v>44196</v>
      </c>
      <c r="B229" s="116" t="s">
        <v>880</v>
      </c>
      <c r="C229" s="116" t="s">
        <v>879</v>
      </c>
      <c r="D229" s="114" t="s">
        <v>1119</v>
      </c>
      <c r="E229" s="247"/>
      <c r="F229" s="248">
        <v>75008775.280000001</v>
      </c>
      <c r="G229" s="157">
        <v>3734</v>
      </c>
      <c r="H229" s="114" t="s">
        <v>116</v>
      </c>
      <c r="I229" s="113"/>
    </row>
    <row r="230" spans="1:15" s="112" customFormat="1" ht="12.75" customHeight="1" x14ac:dyDescent="0.2">
      <c r="A230" s="117">
        <v>44196</v>
      </c>
      <c r="B230" s="116" t="s">
        <v>880</v>
      </c>
      <c r="C230" s="116" t="s">
        <v>907</v>
      </c>
      <c r="D230" s="114" t="s">
        <v>1119</v>
      </c>
      <c r="E230" s="247">
        <v>75008775.280000001</v>
      </c>
      <c r="F230" s="248"/>
      <c r="G230" s="156" t="s">
        <v>953</v>
      </c>
      <c r="H230" s="114" t="s">
        <v>888</v>
      </c>
      <c r="I230" s="113"/>
    </row>
    <row r="231" spans="1:15" s="112" customFormat="1" ht="12.75" customHeight="1" x14ac:dyDescent="0.2">
      <c r="A231" s="117">
        <v>44196</v>
      </c>
      <c r="B231" s="116" t="s">
        <v>880</v>
      </c>
      <c r="C231" s="116" t="s">
        <v>907</v>
      </c>
      <c r="D231" s="114" t="s">
        <v>1137</v>
      </c>
      <c r="E231" s="247">
        <v>261560455.08000001</v>
      </c>
      <c r="F231" s="248"/>
      <c r="G231" s="156" t="s">
        <v>952</v>
      </c>
      <c r="H231" s="114" t="s">
        <v>888</v>
      </c>
      <c r="I231" s="113"/>
    </row>
    <row r="232" spans="1:15" s="112" customFormat="1" ht="12.75" customHeight="1" x14ac:dyDescent="0.2">
      <c r="A232" s="117">
        <v>44196</v>
      </c>
      <c r="B232" s="116" t="s">
        <v>880</v>
      </c>
      <c r="C232" s="116" t="s">
        <v>907</v>
      </c>
      <c r="D232" s="114" t="s">
        <v>1138</v>
      </c>
      <c r="E232" s="247">
        <v>79848999.069999993</v>
      </c>
      <c r="F232" s="248"/>
      <c r="G232" s="156" t="s">
        <v>951</v>
      </c>
      <c r="H232" s="114" t="s">
        <v>888</v>
      </c>
      <c r="I232" s="113"/>
    </row>
    <row r="233" spans="1:15" s="112" customFormat="1" ht="12.75" customHeight="1" x14ac:dyDescent="0.2">
      <c r="A233" s="117">
        <v>44196</v>
      </c>
      <c r="B233" s="116" t="s">
        <v>880</v>
      </c>
      <c r="C233" s="116" t="s">
        <v>881</v>
      </c>
      <c r="D233" s="114" t="s">
        <v>1037</v>
      </c>
      <c r="E233" s="247">
        <v>35350.53</v>
      </c>
      <c r="F233" s="248"/>
      <c r="G233" s="156">
        <v>2445</v>
      </c>
      <c r="H233" s="114" t="s">
        <v>123</v>
      </c>
      <c r="I233" s="113"/>
    </row>
    <row r="234" spans="1:15" s="112" customFormat="1" ht="12.75" customHeight="1" x14ac:dyDescent="0.2">
      <c r="A234" s="117">
        <v>44196</v>
      </c>
      <c r="B234" s="116" t="s">
        <v>880</v>
      </c>
      <c r="C234" s="116" t="s">
        <v>881</v>
      </c>
      <c r="D234" s="114" t="s">
        <v>1037</v>
      </c>
      <c r="E234" s="247"/>
      <c r="F234" s="248">
        <v>78611849.579999998</v>
      </c>
      <c r="G234" s="156" t="s">
        <v>1035</v>
      </c>
      <c r="H234" s="114" t="s">
        <v>919</v>
      </c>
      <c r="I234" s="113"/>
    </row>
    <row r="235" spans="1:15" s="112" customFormat="1" ht="12.75" customHeight="1" x14ac:dyDescent="0.2">
      <c r="A235" s="117">
        <v>44196</v>
      </c>
      <c r="B235" s="116" t="s">
        <v>880</v>
      </c>
      <c r="C235" s="116" t="s">
        <v>907</v>
      </c>
      <c r="D235" s="114" t="s">
        <v>950</v>
      </c>
      <c r="E235" s="247">
        <v>71264162.450000003</v>
      </c>
      <c r="F235" s="248"/>
      <c r="G235" s="156" t="s">
        <v>949</v>
      </c>
      <c r="H235" s="114" t="s">
        <v>888</v>
      </c>
      <c r="I235" s="113"/>
    </row>
    <row r="236" spans="1:15" s="112" customFormat="1" ht="12.75" customHeight="1" x14ac:dyDescent="0.2">
      <c r="A236" s="117">
        <v>44196</v>
      </c>
      <c r="B236" s="116" t="s">
        <v>880</v>
      </c>
      <c r="C236" s="116" t="s">
        <v>887</v>
      </c>
      <c r="D236" s="114" t="s">
        <v>1036</v>
      </c>
      <c r="E236" s="247"/>
      <c r="F236" s="248">
        <v>298352.90999999997</v>
      </c>
      <c r="G236" s="156" t="s">
        <v>886</v>
      </c>
      <c r="H236" s="114" t="s">
        <v>885</v>
      </c>
      <c r="I236" s="113"/>
      <c r="J236" s="146"/>
      <c r="K236" s="147"/>
      <c r="L236" s="148"/>
      <c r="N236" s="147"/>
      <c r="O236" s="147"/>
    </row>
    <row r="237" spans="1:15" s="112" customFormat="1" ht="12.75" customHeight="1" x14ac:dyDescent="0.2">
      <c r="A237" s="117">
        <v>44196</v>
      </c>
      <c r="B237" s="116" t="s">
        <v>880</v>
      </c>
      <c r="C237" s="116" t="s">
        <v>907</v>
      </c>
      <c r="D237" s="114" t="s">
        <v>948</v>
      </c>
      <c r="E237" s="247">
        <v>7610689.5100000007</v>
      </c>
      <c r="F237" s="248"/>
      <c r="G237" s="156" t="s">
        <v>947</v>
      </c>
      <c r="H237" s="114" t="s">
        <v>888</v>
      </c>
      <c r="I237" s="113"/>
    </row>
    <row r="238" spans="1:15" s="112" customFormat="1" ht="12.75" customHeight="1" x14ac:dyDescent="0.2">
      <c r="A238" s="117">
        <v>44196</v>
      </c>
      <c r="B238" s="116" t="s">
        <v>880</v>
      </c>
      <c r="C238" s="116" t="s">
        <v>876</v>
      </c>
      <c r="D238" s="114" t="s">
        <v>1116</v>
      </c>
      <c r="E238" s="247"/>
      <c r="F238" s="247">
        <v>7454259641.6800003</v>
      </c>
      <c r="G238" s="156" t="s">
        <v>883</v>
      </c>
      <c r="H238" s="114" t="s">
        <v>116</v>
      </c>
      <c r="I238" s="113"/>
    </row>
    <row r="239" spans="1:15" s="112" customFormat="1" ht="12.75" customHeight="1" x14ac:dyDescent="0.2">
      <c r="A239" s="117">
        <v>44196</v>
      </c>
      <c r="B239" s="116" t="s">
        <v>880</v>
      </c>
      <c r="C239" s="116" t="s">
        <v>907</v>
      </c>
      <c r="D239" s="114" t="s">
        <v>1116</v>
      </c>
      <c r="E239" s="247">
        <v>7454259641.6800003</v>
      </c>
      <c r="F239" s="248"/>
      <c r="G239" s="156" t="s">
        <v>883</v>
      </c>
      <c r="H239" s="114" t="s">
        <v>888</v>
      </c>
      <c r="I239" s="113"/>
    </row>
    <row r="240" spans="1:15" s="112" customFormat="1" ht="12.75" customHeight="1" x14ac:dyDescent="0.2">
      <c r="A240" s="154">
        <v>44196</v>
      </c>
      <c r="B240" s="116" t="s">
        <v>880</v>
      </c>
      <c r="C240" s="116" t="s">
        <v>907</v>
      </c>
      <c r="D240" s="114" t="s">
        <v>1100</v>
      </c>
      <c r="E240" s="247">
        <v>3097299267.6999998</v>
      </c>
      <c r="F240" s="248"/>
      <c r="G240" s="156" t="s">
        <v>884</v>
      </c>
      <c r="H240" s="114" t="s">
        <v>888</v>
      </c>
      <c r="I240" s="113"/>
    </row>
    <row r="241" spans="1:9" s="112" customFormat="1" ht="12.75" customHeight="1" x14ac:dyDescent="0.2">
      <c r="A241" s="154">
        <v>44196</v>
      </c>
      <c r="B241" s="116" t="s">
        <v>880</v>
      </c>
      <c r="C241" s="116" t="s">
        <v>876</v>
      </c>
      <c r="D241" s="114" t="s">
        <v>1100</v>
      </c>
      <c r="E241" s="247"/>
      <c r="F241" s="247">
        <v>3097299267.6999998</v>
      </c>
      <c r="G241" s="156" t="s">
        <v>884</v>
      </c>
      <c r="H241" s="114" t="s">
        <v>116</v>
      </c>
      <c r="I241" s="113"/>
    </row>
    <row r="242" spans="1:9" s="112" customFormat="1" ht="12.75" customHeight="1" x14ac:dyDescent="0.2">
      <c r="A242" s="154">
        <v>44196</v>
      </c>
      <c r="B242" s="116" t="s">
        <v>880</v>
      </c>
      <c r="C242" s="116" t="s">
        <v>876</v>
      </c>
      <c r="D242" s="114" t="s">
        <v>1141</v>
      </c>
      <c r="E242" s="247"/>
      <c r="F242" s="247">
        <v>7797043659.9200001</v>
      </c>
      <c r="G242" s="156" t="s">
        <v>882</v>
      </c>
      <c r="H242" s="114" t="s">
        <v>116</v>
      </c>
      <c r="I242" s="113"/>
    </row>
    <row r="243" spans="1:9" s="112" customFormat="1" ht="12.75" customHeight="1" x14ac:dyDescent="0.2">
      <c r="A243" s="154">
        <v>44196</v>
      </c>
      <c r="B243" s="116" t="s">
        <v>880</v>
      </c>
      <c r="C243" s="116" t="s">
        <v>907</v>
      </c>
      <c r="D243" s="114" t="s">
        <v>1141</v>
      </c>
      <c r="E243" s="247">
        <v>7797043659.9200001</v>
      </c>
      <c r="F243" s="248"/>
      <c r="G243" s="156" t="s">
        <v>882</v>
      </c>
      <c r="H243" s="114" t="s">
        <v>888</v>
      </c>
      <c r="I243" s="113"/>
    </row>
    <row r="244" spans="1:9" s="112" customFormat="1" ht="12.75" customHeight="1" x14ac:dyDescent="0.2">
      <c r="A244" s="154">
        <v>44196</v>
      </c>
      <c r="B244" s="116" t="s">
        <v>880</v>
      </c>
      <c r="C244" s="116" t="s">
        <v>879</v>
      </c>
      <c r="D244" s="114" t="s">
        <v>1093</v>
      </c>
      <c r="E244" s="247"/>
      <c r="F244" s="247">
        <v>229479811.31999999</v>
      </c>
      <c r="G244" s="157">
        <v>3579</v>
      </c>
      <c r="H244" s="114" t="s">
        <v>116</v>
      </c>
      <c r="I244" s="113"/>
    </row>
    <row r="245" spans="1:9" s="112" customFormat="1" ht="12.75" customHeight="1" x14ac:dyDescent="0.2">
      <c r="A245" s="154">
        <v>44196</v>
      </c>
      <c r="B245" s="116" t="s">
        <v>880</v>
      </c>
      <c r="C245" s="116" t="s">
        <v>881</v>
      </c>
      <c r="D245" s="114" t="s">
        <v>1093</v>
      </c>
      <c r="E245" s="247"/>
      <c r="F245" s="247">
        <v>22614308.32</v>
      </c>
      <c r="G245" s="156">
        <v>3579</v>
      </c>
      <c r="H245" s="114" t="s">
        <v>123</v>
      </c>
      <c r="I245" s="113"/>
    </row>
    <row r="246" spans="1:9" s="112" customFormat="1" ht="12.75" customHeight="1" x14ac:dyDescent="0.2">
      <c r="A246" s="154">
        <v>44196</v>
      </c>
      <c r="B246" s="116" t="s">
        <v>880</v>
      </c>
      <c r="C246" s="116" t="s">
        <v>907</v>
      </c>
      <c r="D246" s="114" t="s">
        <v>1093</v>
      </c>
      <c r="E246" s="247">
        <v>252094119.63999999</v>
      </c>
      <c r="F246" s="248"/>
      <c r="G246" s="156" t="s">
        <v>946</v>
      </c>
      <c r="H246" s="114" t="s">
        <v>888</v>
      </c>
      <c r="I246" s="113"/>
    </row>
    <row r="247" spans="1:9" s="112" customFormat="1" ht="12.75" customHeight="1" x14ac:dyDescent="0.2">
      <c r="A247" s="154">
        <v>44196</v>
      </c>
      <c r="B247" s="116" t="s">
        <v>880</v>
      </c>
      <c r="C247" s="116" t="s">
        <v>879</v>
      </c>
      <c r="D247" s="114" t="s">
        <v>1128</v>
      </c>
      <c r="E247" s="247"/>
      <c r="F247" s="247">
        <v>456215635.77000004</v>
      </c>
      <c r="G247" s="157">
        <v>3755</v>
      </c>
      <c r="H247" s="114" t="s">
        <v>116</v>
      </c>
      <c r="I247" s="113"/>
    </row>
    <row r="248" spans="1:9" s="112" customFormat="1" ht="12.75" customHeight="1" x14ac:dyDescent="0.2">
      <c r="A248" s="154">
        <v>44196</v>
      </c>
      <c r="B248" s="116" t="s">
        <v>880</v>
      </c>
      <c r="C248" s="116" t="s">
        <v>907</v>
      </c>
      <c r="D248" s="114" t="s">
        <v>1128</v>
      </c>
      <c r="E248" s="247">
        <v>456215635.77000004</v>
      </c>
      <c r="F248" s="248"/>
      <c r="G248" s="156" t="s">
        <v>945</v>
      </c>
      <c r="H248" s="114" t="s">
        <v>888</v>
      </c>
      <c r="I248" s="113"/>
    </row>
    <row r="249" spans="1:9" s="112" customFormat="1" ht="12.75" customHeight="1" x14ac:dyDescent="0.2">
      <c r="A249" s="154">
        <v>44196</v>
      </c>
      <c r="B249" s="145" t="s">
        <v>880</v>
      </c>
      <c r="C249" s="116" t="s">
        <v>907</v>
      </c>
      <c r="D249" s="114" t="s">
        <v>878</v>
      </c>
      <c r="E249" s="247">
        <v>276260610.98000002</v>
      </c>
      <c r="F249" s="248"/>
      <c r="G249" s="156" t="s">
        <v>877</v>
      </c>
      <c r="H249" s="114" t="s">
        <v>888</v>
      </c>
      <c r="I249" s="113"/>
    </row>
    <row r="250" spans="1:9" s="112" customFormat="1" ht="12.75" customHeight="1" x14ac:dyDescent="0.2">
      <c r="A250" s="154">
        <v>44196</v>
      </c>
      <c r="B250" s="116" t="s">
        <v>880</v>
      </c>
      <c r="C250" s="116" t="s">
        <v>876</v>
      </c>
      <c r="D250" s="114" t="s">
        <v>878</v>
      </c>
      <c r="E250" s="247"/>
      <c r="F250" s="247">
        <v>276260610.98000002</v>
      </c>
      <c r="G250" s="156" t="s">
        <v>877</v>
      </c>
      <c r="H250" s="114" t="s">
        <v>116</v>
      </c>
      <c r="I250" s="113"/>
    </row>
    <row r="251" spans="1:9" s="112" customFormat="1" ht="12.75" customHeight="1" x14ac:dyDescent="0.2">
      <c r="A251" s="154">
        <v>44196</v>
      </c>
      <c r="B251" s="145" t="s">
        <v>880</v>
      </c>
      <c r="C251" s="116" t="s">
        <v>907</v>
      </c>
      <c r="D251" s="114" t="s">
        <v>1091</v>
      </c>
      <c r="E251" s="247">
        <v>1813507129.1300001</v>
      </c>
      <c r="F251" s="248"/>
      <c r="G251" s="156" t="s">
        <v>875</v>
      </c>
      <c r="H251" s="114" t="s">
        <v>888</v>
      </c>
      <c r="I251" s="113"/>
    </row>
    <row r="252" spans="1:9" s="112" customFormat="1" ht="12.75" customHeight="1" x14ac:dyDescent="0.2">
      <c r="A252" s="154">
        <v>44196</v>
      </c>
      <c r="B252" s="116" t="s">
        <v>880</v>
      </c>
      <c r="C252" s="116" t="s">
        <v>876</v>
      </c>
      <c r="D252" s="114" t="s">
        <v>1091</v>
      </c>
      <c r="E252" s="247"/>
      <c r="F252" s="247">
        <v>1813507129.1300001</v>
      </c>
      <c r="G252" s="156" t="s">
        <v>875</v>
      </c>
      <c r="H252" s="114" t="s">
        <v>116</v>
      </c>
      <c r="I252" s="113"/>
    </row>
    <row r="253" spans="1:9" x14ac:dyDescent="0.2">
      <c r="A253" s="154">
        <v>44196</v>
      </c>
      <c r="B253" s="116" t="s">
        <v>880</v>
      </c>
      <c r="C253" s="109"/>
      <c r="D253" s="110" t="s">
        <v>1632</v>
      </c>
      <c r="E253" s="249">
        <v>5029925.32</v>
      </c>
      <c r="F253" s="249"/>
      <c r="G253" s="164"/>
      <c r="H253" s="110"/>
    </row>
    <row r="254" spans="1:9" x14ac:dyDescent="0.2">
      <c r="A254" s="154">
        <v>44196</v>
      </c>
      <c r="B254" s="116" t="s">
        <v>880</v>
      </c>
      <c r="C254" s="109" t="s">
        <v>907</v>
      </c>
      <c r="D254" s="110" t="s">
        <v>1632</v>
      </c>
      <c r="E254" s="249"/>
      <c r="F254" s="249">
        <v>5029925.32</v>
      </c>
      <c r="G254" s="164"/>
      <c r="H254" s="110"/>
    </row>
    <row r="255" spans="1:9" x14ac:dyDescent="0.2">
      <c r="A255" s="111"/>
      <c r="B255" s="109"/>
      <c r="C255" s="109"/>
      <c r="D255" s="110"/>
      <c r="E255" s="249"/>
      <c r="F255" s="249"/>
      <c r="G255" s="164"/>
      <c r="H255" s="110"/>
    </row>
    <row r="256" spans="1:9" x14ac:dyDescent="0.2">
      <c r="A256" s="111"/>
      <c r="B256" s="109"/>
      <c r="C256" s="109"/>
      <c r="D256" s="110"/>
      <c r="E256" s="249"/>
      <c r="F256" s="249"/>
      <c r="G256" s="164"/>
      <c r="H256" s="110"/>
    </row>
    <row r="257" spans="1:8" x14ac:dyDescent="0.2">
      <c r="A257" s="111"/>
      <c r="B257" s="109"/>
      <c r="C257" s="109"/>
      <c r="D257" s="110"/>
      <c r="E257" s="249"/>
      <c r="F257" s="249"/>
      <c r="G257" s="164"/>
      <c r="H257" s="110"/>
    </row>
    <row r="258" spans="1:8" x14ac:dyDescent="0.2">
      <c r="A258" s="111"/>
      <c r="B258" s="109"/>
      <c r="C258" s="109"/>
      <c r="D258" s="110"/>
      <c r="E258" s="249"/>
      <c r="F258" s="249"/>
      <c r="G258" s="164"/>
      <c r="H258" s="110"/>
    </row>
    <row r="259" spans="1:8" x14ac:dyDescent="0.2">
      <c r="A259" s="111"/>
      <c r="B259" s="109"/>
      <c r="C259" s="109"/>
      <c r="D259" s="110"/>
      <c r="E259" s="249"/>
      <c r="F259" s="249"/>
      <c r="G259" s="164"/>
      <c r="H259" s="110"/>
    </row>
    <row r="260" spans="1:8" x14ac:dyDescent="0.2">
      <c r="A260" s="111"/>
      <c r="B260" s="109"/>
      <c r="C260" s="109"/>
      <c r="D260" s="110"/>
      <c r="E260" s="249"/>
      <c r="F260" s="249"/>
      <c r="G260" s="164"/>
      <c r="H260" s="110"/>
    </row>
    <row r="261" spans="1:8" x14ac:dyDescent="0.2">
      <c r="A261" s="111"/>
      <c r="B261" s="109"/>
      <c r="C261" s="109"/>
      <c r="D261" s="110"/>
      <c r="E261" s="249"/>
      <c r="F261" s="249"/>
      <c r="G261" s="164"/>
      <c r="H261" s="110"/>
    </row>
    <row r="262" spans="1:8" x14ac:dyDescent="0.2">
      <c r="A262" s="111"/>
      <c r="B262" s="109"/>
      <c r="C262" s="109"/>
      <c r="D262" s="110"/>
      <c r="E262" s="249"/>
      <c r="F262" s="249"/>
      <c r="G262" s="164"/>
      <c r="H262" s="110"/>
    </row>
    <row r="263" spans="1:8" x14ac:dyDescent="0.2">
      <c r="A263" s="111"/>
      <c r="B263" s="109"/>
      <c r="C263" s="109"/>
      <c r="D263" s="110"/>
      <c r="E263" s="249"/>
      <c r="F263" s="249"/>
      <c r="G263" s="164"/>
      <c r="H263" s="110"/>
    </row>
    <row r="264" spans="1:8" x14ac:dyDescent="0.2">
      <c r="A264" s="111"/>
      <c r="B264" s="109"/>
      <c r="C264" s="109"/>
      <c r="D264" s="110"/>
      <c r="E264" s="249"/>
      <c r="F264" s="249"/>
      <c r="G264" s="164"/>
      <c r="H264" s="110"/>
    </row>
    <row r="265" spans="1:8" x14ac:dyDescent="0.2">
      <c r="A265" s="111"/>
      <c r="B265" s="109"/>
      <c r="C265" s="109"/>
      <c r="D265" s="110"/>
      <c r="E265" s="249"/>
      <c r="F265" s="249"/>
      <c r="G265" s="164"/>
      <c r="H265" s="110"/>
    </row>
    <row r="266" spans="1:8" x14ac:dyDescent="0.2">
      <c r="A266" s="111"/>
      <c r="B266" s="109"/>
      <c r="C266" s="109"/>
      <c r="D266" s="110"/>
      <c r="E266" s="249"/>
      <c r="F266" s="249"/>
      <c r="G266" s="164"/>
      <c r="H266" s="110"/>
    </row>
    <row r="267" spans="1:8" ht="13.5" thickBot="1" x14ac:dyDescent="0.25">
      <c r="A267" s="111"/>
      <c r="B267" s="109"/>
      <c r="C267" s="109"/>
      <c r="D267" s="110"/>
      <c r="E267" s="249"/>
      <c r="G267" s="164"/>
      <c r="H267" s="110"/>
    </row>
    <row r="268" spans="1:8" x14ac:dyDescent="0.2">
      <c r="E268" s="251">
        <f>SUBTOTAL(9,E2:E256)</f>
        <v>54391148598.369995</v>
      </c>
      <c r="F268" s="252">
        <f>SUBTOTAL(9,F2:F256)</f>
        <v>54391148598.369995</v>
      </c>
    </row>
    <row r="269" spans="1:8" ht="13.5" thickBot="1" x14ac:dyDescent="0.25">
      <c r="E269" s="253"/>
      <c r="F269" s="254">
        <f>E268-F268</f>
        <v>0</v>
      </c>
    </row>
    <row r="272" spans="1:8" ht="13.5" thickBot="1" x14ac:dyDescent="0.25"/>
    <row r="273" spans="3:4" x14ac:dyDescent="0.2">
      <c r="C273" s="118" t="s">
        <v>144</v>
      </c>
      <c r="D273" s="119" t="s">
        <v>145</v>
      </c>
    </row>
    <row r="274" spans="3:4" x14ac:dyDescent="0.2">
      <c r="C274" s="120" t="s">
        <v>186</v>
      </c>
      <c r="D274" s="121" t="s">
        <v>187</v>
      </c>
    </row>
    <row r="275" spans="3:4" x14ac:dyDescent="0.2">
      <c r="C275" s="120" t="s">
        <v>564</v>
      </c>
      <c r="D275" s="121" t="s">
        <v>563</v>
      </c>
    </row>
    <row r="276" spans="3:4" x14ac:dyDescent="0.2">
      <c r="C276" s="120" t="s">
        <v>345</v>
      </c>
      <c r="D276" s="121" t="s">
        <v>346</v>
      </c>
    </row>
    <row r="277" spans="3:4" x14ac:dyDescent="0.2">
      <c r="C277" s="120">
        <v>1111002</v>
      </c>
      <c r="D277" s="121" t="s">
        <v>141</v>
      </c>
    </row>
    <row r="278" spans="3:4" x14ac:dyDescent="0.2">
      <c r="C278" s="120" t="s">
        <v>567</v>
      </c>
      <c r="D278" s="122" t="s">
        <v>566</v>
      </c>
    </row>
    <row r="279" spans="3:4" x14ac:dyDescent="0.2">
      <c r="C279" s="120" t="s">
        <v>121</v>
      </c>
      <c r="D279" s="122" t="s">
        <v>122</v>
      </c>
    </row>
    <row r="280" spans="3:4" ht="13.5" thickBot="1" x14ac:dyDescent="0.25">
      <c r="C280" s="123" t="s">
        <v>428</v>
      </c>
      <c r="D280" s="124" t="s">
        <v>429</v>
      </c>
    </row>
  </sheetData>
  <autoFilter ref="A1:O252" xr:uid="{00000000-0009-0000-0000-000008000000}">
    <sortState ref="A2:O252">
      <sortCondition ref="D1:D252"/>
    </sortState>
  </autoFilter>
  <pageMargins left="0.7" right="0.7" top="0.75" bottom="0.75" header="0.3" footer="0.3"/>
  <pageSetup orientation="portrait" horizontalDpi="30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PROVINCIAL</vt:lpstr>
      <vt:lpstr>MAYOR</vt:lpstr>
      <vt:lpstr>-</vt:lpstr>
      <vt:lpstr>1Q</vt:lpstr>
      <vt:lpstr>2Q</vt:lpstr>
      <vt:lpstr>--</vt:lpstr>
      <vt:lpstr>12-02 COM, ING</vt:lpstr>
      <vt:lpstr>12-03 NOMINA </vt:lpstr>
      <vt:lpstr>12-05 PROVEEDORES</vt:lpstr>
      <vt:lpstr>12-06  VARIOS</vt:lpstr>
      <vt:lpstr>---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cp:lastPrinted>2021-03-26T16:28:16Z</cp:lastPrinted>
  <dcterms:created xsi:type="dcterms:W3CDTF">2021-02-26T14:53:47Z</dcterms:created>
  <dcterms:modified xsi:type="dcterms:W3CDTF">2021-05-10T15:19:46Z</dcterms:modified>
</cp:coreProperties>
</file>