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290" activeTab="6"/>
  </bookViews>
  <sheets>
    <sheet name="PLAN DE CTA" sheetId="7" r:id="rId1"/>
    <sheet name="BANCO" sheetId="5" r:id="rId2"/>
    <sheet name="MAYOR" sheetId="12" r:id="rId3"/>
    <sheet name="07-09 ASIENTO VARIOS" sheetId="9" r:id="rId4"/>
    <sheet name="1era QUINCENA" sheetId="6" r:id="rId5"/>
    <sheet name="2DA QUINCENA" sheetId="11" r:id="rId6"/>
    <sheet name=" 07-04 ASIENTO DE NOMINA" sheetId="8" r:id="rId7"/>
    <sheet name="07-10 ING Y COM" sheetId="10" r:id="rId8"/>
  </sheets>
  <definedNames>
    <definedName name="_xlnm._FilterDatabase" localSheetId="6" hidden="1">' 07-04 ASIENTO DE NOMINA'!$A$1:$I$176</definedName>
    <definedName name="_xlnm._FilterDatabase" localSheetId="3" hidden="1">'07-09 ASIENTO VARIOS'!$A$1:$I$13</definedName>
    <definedName name="_xlnm._FilterDatabase" localSheetId="7" hidden="1">'07-10 ING Y COM'!$A$1:$I$5</definedName>
    <definedName name="_xlnm._FilterDatabase" localSheetId="4" hidden="1">'1era QUINCENA'!$A$1:$C$593</definedName>
    <definedName name="_xlnm._FilterDatabase" localSheetId="5" hidden="1">'2DA QUINCENA'!$A$1:$C$730</definedName>
    <definedName name="_xlnm._FilterDatabase" localSheetId="1" hidden="1">BANCO!$A$16:$G$430</definedName>
    <definedName name="_xlnm._FilterDatabase" localSheetId="2" hidden="1">MAYOR!$A$7:$I$213</definedName>
    <definedName name="_xlnm._FilterDatabase" localSheetId="0" hidden="1">'PLAN DE CTA'!$A$5:$E$432</definedName>
  </definedNames>
  <calcPr calcId="144525"/>
  <pivotCaches>
    <pivotCache cacheId="6" r:id="rId9"/>
    <pivotCache cacheId="7" r:id="rId10"/>
  </pivotCaches>
</workbook>
</file>

<file path=xl/calcChain.xml><?xml version="1.0" encoding="utf-8"?>
<calcChain xmlns="http://schemas.openxmlformats.org/spreadsheetml/2006/main">
  <c r="I218" i="12" l="1"/>
  <c r="G4" i="5"/>
  <c r="D11" i="5" l="1"/>
  <c r="E432" i="5" l="1"/>
  <c r="E13" i="5" l="1"/>
  <c r="F432" i="5"/>
  <c r="E434" i="5" s="1"/>
  <c r="J27" i="11"/>
  <c r="G434" i="5" l="1"/>
  <c r="D13" i="5" l="1"/>
  <c r="I26" i="6"/>
</calcChain>
</file>

<file path=xl/comments1.xml><?xml version="1.0" encoding="utf-8"?>
<comments xmlns="http://schemas.openxmlformats.org/spreadsheetml/2006/main">
  <authors>
    <author>Cont_AUX_2</author>
  </authors>
  <commentList>
    <comment ref="C2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 asiento 
07-08
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 asiento 
07-08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LIQUIDACION
</t>
        </r>
      </text>
    </comment>
  </commentList>
</comments>
</file>

<file path=xl/comments2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3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4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sharedStrings.xml><?xml version="1.0" encoding="utf-8"?>
<sst xmlns="http://schemas.openxmlformats.org/spreadsheetml/2006/main" count="3530" uniqueCount="1322">
  <si>
    <t>SALDO INICIAL</t>
  </si>
  <si>
    <t>TD Y TC</t>
  </si>
  <si>
    <t>COMISIONES</t>
  </si>
  <si>
    <t>NOMINA</t>
  </si>
  <si>
    <t>TRANSFERENCIAS VARIAS</t>
  </si>
  <si>
    <t>TRANSFERENCIAS DEVUELTAS</t>
  </si>
  <si>
    <t>INGRESOS SIN RELACIONAR</t>
  </si>
  <si>
    <t>EGRESOS SIN RELACIONER</t>
  </si>
  <si>
    <t>SALDO SEGÚN BANCO</t>
  </si>
  <si>
    <t>DIFERENCIAS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</si>
  <si>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</si>
  <si>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</si>
  <si>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</si>
  <si>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</si>
  <si>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</si>
  <si>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</si>
  <si>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</si>
  <si>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</si>
  <si>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RC BCV 30062628  . NOMINAS Y DOMICIL.</t>
  </si>
  <si>
    <t>RC BCV 30062627  . NOMINAS Y DOMICIL.</t>
  </si>
  <si>
    <t>TD POS J0413232227001</t>
  </si>
  <si>
    <t>J295904576PNCPOB 0000001  . AUTOMATICO TRANSF.</t>
  </si>
  <si>
    <t>COM PAGO-PNCASH O. AUTOMATICO TRANSF.</t>
  </si>
  <si>
    <t>PNCASH-PAGO A PRO. NOMINAS Y DOMICIL.</t>
  </si>
  <si>
    <t>RC BCV 03070996  . NOMINAS Y DOMICIL.</t>
  </si>
  <si>
    <t>TC POS J0413232227001</t>
  </si>
  <si>
    <t>J297975519PNCPOB 0000001  . AUTOMATICO TRANSF.</t>
  </si>
  <si>
    <t>J309121774PNCPOB 0000001  . AUTOMATICO TRANSF.</t>
  </si>
  <si>
    <t>J298199121PNCPOB 0000001  . AUTOMATICO TRANSF.</t>
  </si>
  <si>
    <t>J301370139PNCPOB 0000001  . AUTOMATICO TRANSF.</t>
  </si>
  <si>
    <t>V027513554PNCPOB 0000001  . AUTOMATICO TRANSF.</t>
  </si>
  <si>
    <t>V008105352PNCPOB 0000002  . AUTOMATICO TRANSF.</t>
  </si>
  <si>
    <t>V012416463PNCPOB 0000003  . AUTOMATICO TRANSF.</t>
  </si>
  <si>
    <t>V028463557PNCPOB 0000005  . AUTOMATICO TRANSF.</t>
  </si>
  <si>
    <t>V015713805PNCPOB 0000006  . AUTOMATICO TRANSF.</t>
  </si>
  <si>
    <t>V016146612PNCPOB 0000007  . AUTOMATICO TRANSF.</t>
  </si>
  <si>
    <t>V010476930PNCPOB 0000008  . AUTOMATICO TRANSF.</t>
  </si>
  <si>
    <t>V024285082PNCPOB 0000009  . AUTOMATICO TRANSF.</t>
  </si>
  <si>
    <t>V027597553PNCPOB 0000010  . AUTOMATICO TRANSF.</t>
  </si>
  <si>
    <t>V014983098PNCPOB 0000011  . AUTOMATICO TRANSF.</t>
  </si>
  <si>
    <t>V014047606PNCPOB 0000012  . AUTOMATICO TRANSF.</t>
  </si>
  <si>
    <t>V013727560PNCPOB 0000013</t>
  </si>
  <si>
    <t>V015913938PNCPOB 0000015  . AUTOMATICO TRANSF.</t>
  </si>
  <si>
    <t>V014170360PNCPOB 0000016  . AUTOMATICO TRANSF.</t>
  </si>
  <si>
    <t>V011040768PNCPOB 0000017  . AUTOMATICO TRANSF.</t>
  </si>
  <si>
    <t>V027988590PNCPOB 0000019  . AUTOMATICO TRANSF.</t>
  </si>
  <si>
    <t>REC BCV07.701131 . NOMINAS Y DOMICIL.</t>
  </si>
  <si>
    <t>REC BCV07.701130 . NOMINAS Y DOMICIL.</t>
  </si>
  <si>
    <t>J300617505PNCPOB 0000001  . AUTOMATICO TRANSF.</t>
  </si>
  <si>
    <t>REC BCV08.700905 . NOMINAS Y DOMICIL.</t>
  </si>
  <si>
    <t>J305835152PNCPOB 0000001  . AUTOMATICO TRANSF.</t>
  </si>
  <si>
    <t>J407543890PNCPOB 0000001  . AUTOMATICO TRANSF.</t>
  </si>
  <si>
    <t>REC BCV10.701227 . NOMINAS Y DOMICIL.</t>
  </si>
  <si>
    <t>J295708017PNCPOB 0000001  . AUTOMATICO TRANSF.</t>
  </si>
  <si>
    <t>REC BCV14.700941 . NOMINAS Y DOMICIL.</t>
  </si>
  <si>
    <t>REC BCV14.700942 . NOMINAS Y DOMICIL.</t>
  </si>
  <si>
    <t>COM MTTO POS. ENTERP CLIE BUSINESS</t>
  </si>
  <si>
    <t>V010476930PNCPOB 0000021  . AUTOMATICO TRANSF.</t>
  </si>
  <si>
    <t>V019388450PNCPOB 0000022  . AUTOMATICO TRANSF.</t>
  </si>
  <si>
    <t>V024285082PNCPOB 0000023  . AUTOMATICO TRANSF.</t>
  </si>
  <si>
    <t>V015293852PNCPOB 0000024</t>
  </si>
  <si>
    <t>V009396171PNCPOB 0000025  . AUTOMATICO TRANSF.</t>
  </si>
  <si>
    <t>V027513554PNCPOB 0000004  . AUTOMATICO TRANSF.</t>
  </si>
  <si>
    <t>V008105352PNCPOB 0000026  . AUTOMATICO TRANSF.</t>
  </si>
  <si>
    <t>V012416463PNCPOB 0000006  . AUTOMATICO TRANSF.</t>
  </si>
  <si>
    <t>V017532290PNCPOB 0000008  . AUTOMATICO TRANSF.</t>
  </si>
  <si>
    <t>V013727560PNCPOB 0000013  . AUTOMATICO TRANSF.</t>
  </si>
  <si>
    <t>V014170360PNCPOB 0000014  . AUTOMATICO TRANSF.</t>
  </si>
  <si>
    <t>V017744743PNCPOB 0000016  . AUTOMATICO TRANSF.</t>
  </si>
  <si>
    <t>V027597317PNCPOB 0000017  . AUTOMATICO TRANSF.</t>
  </si>
  <si>
    <t>V015914043PNCPOB 0000018  . AUTOMATICO TRANSF.</t>
  </si>
  <si>
    <t>V015293852PNCPOB 0000024  . AUTOMATICO TRANSF.</t>
  </si>
  <si>
    <t>ABONO DEVOLUC. AUTOMATICO TRANSF.</t>
  </si>
  <si>
    <t>J303089917PNCPOB 0000002</t>
  </si>
  <si>
    <t>J303089917PNCPOB 0000001  . AUTOMATICO TRANSF.</t>
  </si>
  <si>
    <t>J402080107PNCPOB 0000001  . AUTOMATICO TRANSF.</t>
  </si>
  <si>
    <t>V048437784PNCPOB 0000001  . AUTOMATICO TRANSF.</t>
  </si>
  <si>
    <t>REC BCV17.701210 . NOMINAS Y DOMICIL.</t>
  </si>
  <si>
    <t>REC BCV17.701211 . NOMINAS Y DOMICIL.</t>
  </si>
  <si>
    <t>J313575917PNCPOB 0000001  . AUTOMATICO TRANSF.</t>
  </si>
  <si>
    <t>REC BCV20.700817 . NOMINAS Y DOMICIL.</t>
  </si>
  <si>
    <t>J412592939PNCPOB 0000001  . AUTOMATICO TRANSF.</t>
  </si>
  <si>
    <t>J303089917PNCPOB 0000002  . AUTOMATICO TRANSF.</t>
  </si>
  <si>
    <t>REC BCV21.700813 . NOMINAS Y DOMICIL.</t>
  </si>
  <si>
    <t>REC BCV21.700814 . NOMINAS Y DOMICIL.</t>
  </si>
  <si>
    <t>V015713805PNCPOB 0000001  . AUTOMATICO TRANSF.</t>
  </si>
  <si>
    <t>V009396171PNCPOB 0000020  . AUTOMATICO TRANSF.</t>
  </si>
  <si>
    <t>J308553760PNCPOB 0000001  . AUTOMATICO TRANSF.</t>
  </si>
  <si>
    <t>REC BCV27.700969 . NOMINAS Y DOMICIL.</t>
  </si>
  <si>
    <t>J297812601PNCPOB 0000001  . AUTOMATICO TRANSF.</t>
  </si>
  <si>
    <t>J001714685PNCPOB 0000001  . AUTOMATICO TRANSF.</t>
  </si>
  <si>
    <t>J405252618PNCPOB 0000001  . AUTOMATICO TRANSF.</t>
  </si>
  <si>
    <t>V008984193PNCPOB 0000027  . AUTOMATICO TRANSF.</t>
  </si>
  <si>
    <t>V027040220PNCPOB 0000028  . AUTOMATICO TRANSF.</t>
  </si>
  <si>
    <t>V027908311PNCPOB 0000030  . AUTOMATICO TRANSF.</t>
  </si>
  <si>
    <t>J000272417PNCPOB 0000001  . AUTOMATICO TRANSF.</t>
  </si>
  <si>
    <t>COM.MTTO.CTA.. CUENTAS PERSONALES</t>
  </si>
  <si>
    <t>COM.EM.EDO.CTA. CUENTAS PERSONALES</t>
  </si>
  <si>
    <t>PAGO A PROVEEDORES</t>
  </si>
  <si>
    <t>Asignacion</t>
  </si>
  <si>
    <t>Deduccion</t>
  </si>
  <si>
    <t xml:space="preserve">SUELDOS Y SALARIOS                      </t>
  </si>
  <si>
    <t xml:space="preserve">DIAS DE DESCANSO                        </t>
  </si>
  <si>
    <t xml:space="preserve">BONO POR INFLACION                      </t>
  </si>
  <si>
    <t xml:space="preserve">OTRAS ASIGNACIONES                      </t>
  </si>
  <si>
    <t xml:space="preserve">PARO FORZOSO                            </t>
  </si>
  <si>
    <t xml:space="preserve">SEGURO SOCIAL                           </t>
  </si>
  <si>
    <t xml:space="preserve">FAOV                                    </t>
  </si>
  <si>
    <t xml:space="preserve">DOMINGO LABORADO                        </t>
  </si>
  <si>
    <t xml:space="preserve">DIA FALTANTE </t>
  </si>
  <si>
    <t xml:space="preserve">DIA FALTANTE NO </t>
  </si>
  <si>
    <t>Concepto</t>
  </si>
  <si>
    <t>Etiquetas de fila</t>
  </si>
  <si>
    <t>(en blanco)</t>
  </si>
  <si>
    <t>Total general</t>
  </si>
  <si>
    <t>Suma de Asignacion</t>
  </si>
  <si>
    <t>Suma de Deduccion</t>
  </si>
  <si>
    <t>CODIGO</t>
  </si>
  <si>
    <t>Plan de cuentas</t>
  </si>
  <si>
    <t>Código de la cuenta desde: 1 hasta: 7111001</t>
  </si>
  <si>
    <t>Código</t>
  </si>
  <si>
    <t>Descripción</t>
  </si>
  <si>
    <t>Monet</t>
  </si>
  <si>
    <t>Tipo de ajuste</t>
  </si>
  <si>
    <t>ISLR</t>
  </si>
  <si>
    <t xml:space="preserve">1                   </t>
  </si>
  <si>
    <t xml:space="preserve">ACTIVO                                            </t>
  </si>
  <si>
    <t xml:space="preserve">11                  </t>
  </si>
  <si>
    <t xml:space="preserve">ACTIVO CIRCULANTE  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</si>
  <si>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</si>
  <si>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</si>
  <si>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</si>
  <si>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</si>
  <si>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 xml:space="preserve">1111001             </t>
  </si>
  <si>
    <t xml:space="preserve">CAJA CHICA                                        </t>
  </si>
  <si>
    <t>Si</t>
  </si>
  <si>
    <t xml:space="preserve">1111002             </t>
  </si>
  <si>
    <t xml:space="preserve">CAJA PRINCIPAL 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</si>
  <si>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</si>
  <si>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</si>
  <si>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</si>
  <si>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</si>
  <si>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</si>
  <si>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</si>
  <si>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</si>
  <si>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</si>
  <si>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</si>
  <si>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</si>
  <si>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</si>
  <si>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</si>
  <si>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</si>
  <si>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</si>
  <si>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</si>
  <si>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</si>
  <si>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</si>
  <si>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</si>
  <si>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</si>
  <si>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</si>
  <si>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</si>
  <si>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</si>
  <si>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</si>
  <si>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</si>
  <si>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</si>
  <si>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</si>
  <si>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</si>
  <si>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</si>
  <si>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</si>
  <si>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1132005             </t>
  </si>
  <si>
    <t xml:space="preserve">1132006             </t>
  </si>
  <si>
    <t xml:space="preserve">CAMBIO DE EFECTIVO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</si>
  <si>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</si>
  <si>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</si>
  <si>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</si>
  <si>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</si>
  <si>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</si>
  <si>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</si>
  <si>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</si>
  <si>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</si>
  <si>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ACCIONISTAS                    </t>
  </si>
  <si>
    <t xml:space="preserve">1135001             </t>
  </si>
  <si>
    <t xml:space="preserve">CUENTAS POR COBRAR SOCIO A                        </t>
  </si>
  <si>
    <t xml:space="preserve">1135002             </t>
  </si>
  <si>
    <t xml:space="preserve">CUENTAS POR COBRAR SOCIO B                        </t>
  </si>
  <si>
    <t xml:space="preserve">1136                </t>
  </si>
  <si>
    <t xml:space="preserve">CUENTAS POR COBRAR POS    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</si>
  <si>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</si>
  <si>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</si>
  <si>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</si>
  <si>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1137002             </t>
  </si>
  <si>
    <t xml:space="preserve">CHEQUES DEVUELTOS 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</si>
  <si>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</si>
  <si>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</si>
  <si>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</si>
  <si>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</si>
  <si>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</si>
  <si>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</si>
  <si>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</si>
  <si>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</si>
  <si>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</si>
  <si>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</si>
  <si>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</si>
  <si>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</si>
  <si>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</si>
  <si>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</si>
  <si>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</si>
  <si>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</si>
  <si>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</si>
  <si>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 TODO RIESGO INDUSTRIAL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</si>
  <si>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</si>
  <si>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</si>
  <si>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</si>
  <si>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ANTICIPO DE ISLR                                  </t>
  </si>
  <si>
    <t xml:space="preserve">1162002             </t>
  </si>
  <si>
    <t xml:space="preserve">DECLARACION ESTIMADA                              </t>
  </si>
  <si>
    <t xml:space="preserve">1162003             </t>
  </si>
  <si>
    <t xml:space="preserve">1162004             </t>
  </si>
  <si>
    <t xml:space="preserve">ANTICIPO DE IVA                                   </t>
  </si>
  <si>
    <t xml:space="preserve">1162005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</si>
  <si>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</si>
  <si>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</si>
  <si>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</si>
  <si>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</si>
  <si>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</si>
  <si>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</si>
  <si>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</si>
  <si>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</si>
  <si>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</si>
  <si>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</si>
  <si>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</si>
  <si>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</si>
  <si>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</si>
  <si>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</si>
  <si>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</si>
  <si>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</si>
  <si>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</si>
  <si>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1211005             </t>
  </si>
  <si>
    <t xml:space="preserve">MAQUINARIAS   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</si>
  <si>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</si>
  <si>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</si>
  <si>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</si>
  <si>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</si>
  <si>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</si>
  <si>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</si>
  <si>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</si>
  <si>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</si>
  <si>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</si>
  <si>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</si>
  <si>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</si>
  <si>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1221005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</si>
  <si>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</si>
  <si>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</si>
  <si>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</si>
  <si>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</si>
  <si>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</si>
  <si>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</si>
  <si>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</si>
  <si>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</si>
  <si>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</si>
  <si>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</si>
  <si>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</si>
  <si>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</si>
  <si>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</si>
  <si>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</si>
  <si>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</si>
  <si>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</si>
  <si>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</si>
  <si>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</si>
  <si>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</si>
  <si>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</si>
  <si>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</si>
  <si>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</si>
  <si>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</si>
  <si>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</si>
  <si>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</si>
  <si>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</si>
  <si>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</si>
  <si>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</si>
  <si>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</si>
  <si>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</si>
  <si>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</si>
  <si>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</si>
  <si>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</si>
  <si>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</si>
  <si>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</si>
  <si>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</si>
  <si>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</si>
  <si>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</si>
  <si>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</si>
  <si>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</si>
  <si>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</si>
  <si>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</si>
  <si>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</si>
  <si>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</si>
  <si>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</si>
  <si>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</si>
  <si>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</si>
  <si>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</si>
  <si>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</si>
  <si>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</si>
  <si>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</si>
  <si>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</si>
  <si>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</si>
  <si>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</si>
  <si>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</si>
  <si>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</si>
  <si>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</si>
  <si>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</si>
  <si>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</si>
  <si>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</si>
  <si>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</si>
  <si>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</si>
  <si>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</si>
  <si>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</si>
  <si>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</si>
  <si>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</si>
  <si>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</si>
  <si>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</si>
  <si>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</si>
  <si>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</si>
  <si>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</si>
  <si>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CUENTAS POR PAGAR SOCIO                           </t>
  </si>
  <si>
    <t xml:space="preserve">2133002             </t>
  </si>
  <si>
    <t xml:space="preserve">2133003             </t>
  </si>
  <si>
    <t xml:space="preserve">CXP HIPER MODELO                                  </t>
  </si>
  <si>
    <t xml:space="preserve">2133004             </t>
  </si>
  <si>
    <t xml:space="preserve">CXP EXQUISITECES MODELO                           </t>
  </si>
  <si>
    <t xml:space="preserve">CXP FARMA STOP                                    </t>
  </si>
  <si>
    <t xml:space="preserve">CXP METROFARMA                                    </t>
  </si>
  <si>
    <t xml:space="preserve">2133007             </t>
  </si>
  <si>
    <t xml:space="preserve">2133008             </t>
  </si>
  <si>
    <t xml:space="preserve">2133009             </t>
  </si>
  <si>
    <t xml:space="preserve">2133010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</si>
  <si>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</si>
  <si>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</si>
  <si>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</si>
  <si>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</si>
  <si>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</si>
  <si>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</si>
  <si>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</si>
  <si>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</si>
  <si>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</si>
  <si>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</si>
  <si>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</si>
  <si>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</si>
  <si>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</si>
  <si>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</si>
  <si>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2142003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</si>
  <si>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</si>
  <si>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</si>
  <si>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</si>
  <si>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</si>
  <si>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</si>
  <si>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</si>
  <si>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</si>
  <si>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</si>
  <si>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</si>
  <si>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</si>
  <si>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</si>
  <si>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</si>
  <si>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</si>
  <si>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</si>
  <si>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</si>
  <si>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</si>
  <si>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</si>
  <si>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</si>
  <si>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</si>
  <si>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</si>
  <si>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</si>
  <si>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</si>
  <si>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</si>
  <si>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</si>
  <si>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</si>
  <si>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PROVINCIAL                           </t>
  </si>
  <si>
    <t xml:space="preserve">2211002             </t>
  </si>
  <si>
    <t xml:space="preserve">PAGARE BANCO PLAZA                                </t>
  </si>
  <si>
    <t xml:space="preserve">2211003             </t>
  </si>
  <si>
    <t xml:space="preserve">PAGARE BANCO DE VENEZUELA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</si>
  <si>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</si>
  <si>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</si>
  <si>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</si>
  <si>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</si>
  <si>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</si>
  <si>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</si>
  <si>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</si>
  <si>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</si>
  <si>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</si>
  <si>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</si>
  <si>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</si>
  <si>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</si>
  <si>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</si>
  <si>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</si>
  <si>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</si>
  <si>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</si>
  <si>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</si>
  <si>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</si>
  <si>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</si>
  <si>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</si>
  <si>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</si>
  <si>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</si>
  <si>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</si>
  <si>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</si>
  <si>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</si>
  <si>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</si>
  <si>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</si>
  <si>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</si>
  <si>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</si>
  <si>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2331                </t>
  </si>
  <si>
    <t xml:space="preserve">2331001             </t>
  </si>
  <si>
    <t xml:space="preserve">2331002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</si>
  <si>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</si>
  <si>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</si>
  <si>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</si>
  <si>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</si>
  <si>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</si>
  <si>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</si>
  <si>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</si>
  <si>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</si>
  <si>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</si>
  <si>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</si>
  <si>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</si>
  <si>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</si>
  <si>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</si>
  <si>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</si>
  <si>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</si>
  <si>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</si>
  <si>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</si>
  <si>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</si>
  <si>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</si>
  <si>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</si>
  <si>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</si>
  <si>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</si>
  <si>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</si>
  <si>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3111002             </t>
  </si>
  <si>
    <t xml:space="preserve">CAPITAL NO SUSCRITO A                             </t>
  </si>
  <si>
    <t xml:space="preserve">3111003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</si>
  <si>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</si>
  <si>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</si>
  <si>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</si>
  <si>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</si>
  <si>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</si>
  <si>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</si>
  <si>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</si>
  <si>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3131001             </t>
  </si>
  <si>
    <t xml:space="preserve">CAPITAL NO SUSCRITO LUIS BECER    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</si>
  <si>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</si>
  <si>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</si>
  <si>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</si>
  <si>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</si>
  <si>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</si>
  <si>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</si>
  <si>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</si>
  <si>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</si>
  <si>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</si>
  <si>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</si>
  <si>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</si>
  <si>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</si>
  <si>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</si>
  <si>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</si>
  <si>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</si>
  <si>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</si>
  <si>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</si>
  <si>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</si>
  <si>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</si>
  <si>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</si>
  <si>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</si>
  <si>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</si>
  <si>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</si>
  <si>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</si>
  <si>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</si>
  <si>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</si>
  <si>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</si>
  <si>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</si>
  <si>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</si>
  <si>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</si>
  <si>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</si>
  <si>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</si>
  <si>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</si>
  <si>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</si>
  <si>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</si>
  <si>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</si>
  <si>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</si>
  <si>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</si>
  <si>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</si>
  <si>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</si>
  <si>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</si>
  <si>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</si>
  <si>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</si>
  <si>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</si>
  <si>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</si>
  <si>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</si>
  <si>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</si>
  <si>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</si>
  <si>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</si>
  <si>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</si>
  <si>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</si>
  <si>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</si>
  <si>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</si>
  <si>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</si>
  <si>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</si>
  <si>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</si>
  <si>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</si>
  <si>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</si>
  <si>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</si>
  <si>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</si>
  <si>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</si>
  <si>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</si>
  <si>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</si>
  <si>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</si>
  <si>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</si>
  <si>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</si>
  <si>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</si>
  <si>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</si>
  <si>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</si>
  <si>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</si>
  <si>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</si>
  <si>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</si>
  <si>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</si>
  <si>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</si>
  <si>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</si>
  <si>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</si>
  <si>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</si>
  <si>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</si>
  <si>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</si>
  <si>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</si>
  <si>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</si>
  <si>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</si>
  <si>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</si>
  <si>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</si>
  <si>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</si>
  <si>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</si>
  <si>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</si>
  <si>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</si>
  <si>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</si>
  <si>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5111002             </t>
  </si>
  <si>
    <t xml:space="preserve">SUMINISTROS                                       </t>
  </si>
  <si>
    <t xml:space="preserve">5111003             </t>
  </si>
  <si>
    <t xml:space="preserve">COSTO POR DEDUCCION                               </t>
  </si>
  <si>
    <t xml:space="preserve">5111004             </t>
  </si>
  <si>
    <t xml:space="preserve">COMPRAS EXENTAS                                   </t>
  </si>
  <si>
    <t xml:space="preserve">5111005             </t>
  </si>
  <si>
    <t xml:space="preserve">COMPRAS GRAVABLES                                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</si>
  <si>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</si>
  <si>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</si>
  <si>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</si>
  <si>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</si>
  <si>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</si>
  <si>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</si>
  <si>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</si>
  <si>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</si>
  <si>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5122002             </t>
  </si>
  <si>
    <t xml:space="preserve">DESCUENTOS POR PRONTO PAGO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</si>
  <si>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</si>
  <si>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</si>
  <si>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</si>
  <si>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</si>
  <si>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</si>
  <si>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</si>
  <si>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</si>
  <si>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</si>
  <si>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</si>
  <si>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</si>
  <si>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</si>
  <si>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</si>
  <si>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</si>
  <si>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</si>
  <si>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</si>
  <si>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</si>
  <si>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</si>
  <si>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</si>
  <si>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</si>
  <si>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</si>
  <si>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</si>
  <si>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</si>
  <si>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</si>
  <si>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</si>
  <si>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</si>
  <si>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</si>
  <si>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</si>
  <si>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</si>
  <si>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</si>
  <si>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</si>
  <si>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VOLUNTARIO                                   </t>
  </si>
  <si>
    <t xml:space="preserve">6111006             </t>
  </si>
  <si>
    <t xml:space="preserve">BONO NOCTURNO                                     </t>
  </si>
  <si>
    <t xml:space="preserve">6111007             </t>
  </si>
  <si>
    <t xml:space="preserve">CESTA TICKET      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</si>
  <si>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</si>
  <si>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</si>
  <si>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</si>
  <si>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ALIMENTOS Y BEBIDAS                               </t>
  </si>
  <si>
    <t xml:space="preserve">6111010             </t>
  </si>
  <si>
    <t xml:space="preserve">BONO POR INFLACION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</si>
  <si>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</si>
  <si>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</si>
  <si>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</si>
  <si>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</si>
  <si>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</si>
  <si>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</si>
  <si>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</si>
  <si>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</si>
  <si>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</si>
  <si>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</si>
  <si>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PREAVISO                                          </t>
  </si>
  <si>
    <t xml:space="preserve">6113003             </t>
  </si>
  <si>
    <t xml:space="preserve">UTILIDADES                                        </t>
  </si>
  <si>
    <t xml:space="preserve">6113004             </t>
  </si>
  <si>
    <t xml:space="preserve">INTERESES PREST. SOCIALES                         </t>
  </si>
  <si>
    <t xml:space="preserve">6113005             </t>
  </si>
  <si>
    <t xml:space="preserve">INDEMNIZACIONES DE PRESTACIONE                    </t>
  </si>
  <si>
    <t xml:space="preserve">6113006             </t>
  </si>
  <si>
    <t xml:space="preserve">CRUZ ROJA                                         </t>
  </si>
  <si>
    <t xml:space="preserve">742 </t>
  </si>
  <si>
    <t xml:space="preserve">6113007             </t>
  </si>
  <si>
    <t xml:space="preserve">CAPACITACION AL PERSONAL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</si>
  <si>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</si>
  <si>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</si>
  <si>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</si>
  <si>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</si>
  <si>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ALQUILERES                                        </t>
  </si>
  <si>
    <t xml:space="preserve">739 </t>
  </si>
  <si>
    <t xml:space="preserve">6121002             </t>
  </si>
  <si>
    <t xml:space="preserve">PUBLICIDAD                                        </t>
  </si>
  <si>
    <t xml:space="preserve">6121003             </t>
  </si>
  <si>
    <t xml:space="preserve">ENERGIA ELECTRICA                                 </t>
  </si>
  <si>
    <t xml:space="preserve">6121004             </t>
  </si>
  <si>
    <t xml:space="preserve">6121005             </t>
  </si>
  <si>
    <t xml:space="preserve">C.A.N.T.V.                                        </t>
  </si>
  <si>
    <t xml:space="preserve">6121007             </t>
  </si>
  <si>
    <t xml:space="preserve">VIATICOS Y COMIDAS                                </t>
  </si>
  <si>
    <t xml:space="preserve">6121008             </t>
  </si>
  <si>
    <t xml:space="preserve">MANTENIMIENTO Y REPARACIONES DEL LOCAL            </t>
  </si>
  <si>
    <t xml:space="preserve">6121009             </t>
  </si>
  <si>
    <t xml:space="preserve">GASTOS DE OFICINA                                 </t>
  </si>
  <si>
    <t xml:space="preserve">6121010             </t>
  </si>
  <si>
    <t xml:space="preserve">6121016             </t>
  </si>
  <si>
    <t xml:space="preserve">GASTOS DE LIMPIEZA                                </t>
  </si>
  <si>
    <t xml:space="preserve">6121054             </t>
  </si>
  <si>
    <t xml:space="preserve">MANTENIMIENTO DE MAQUINARIAS Y EQUIPOS INDUST     </t>
  </si>
  <si>
    <t xml:space="preserve">MANTENIMIENTO DE MOBILIARIOS Y EQUIPOS            </t>
  </si>
  <si>
    <t xml:space="preserve">SERVICIOS CONTRATADOS                             </t>
  </si>
  <si>
    <t xml:space="preserve">6121066             </t>
  </si>
  <si>
    <t xml:space="preserve">PRORRATEO           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</si>
  <si>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</si>
  <si>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</si>
  <si>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</si>
  <si>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</si>
  <si>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</si>
  <si>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</si>
  <si>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</si>
  <si>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</si>
  <si>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</si>
  <si>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</si>
  <si>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</si>
  <si>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</si>
  <si>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</si>
  <si>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</si>
  <si>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</si>
  <si>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</si>
  <si>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6131005             </t>
  </si>
  <si>
    <t xml:space="preserve">APORTE PATRONAL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</si>
  <si>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</si>
  <si>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</si>
  <si>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</si>
  <si>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</si>
  <si>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</si>
  <si>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</si>
  <si>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</si>
  <si>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</si>
  <si>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</si>
  <si>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</si>
  <si>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6141005             </t>
  </si>
  <si>
    <t xml:space="preserve">DEPREC. MAQUINARIAS        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</si>
  <si>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</si>
  <si>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</si>
  <si>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</si>
  <si>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</si>
  <si>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</si>
  <si>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</si>
  <si>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</si>
  <si>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</si>
  <si>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</si>
  <si>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</si>
  <si>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</si>
  <si>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</si>
  <si>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</si>
  <si>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</si>
  <si>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</si>
  <si>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</si>
  <si>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</si>
  <si>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</si>
  <si>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</si>
  <si>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</si>
  <si>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</si>
  <si>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</si>
  <si>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</si>
  <si>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</si>
  <si>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</si>
  <si>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</si>
  <si>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</si>
  <si>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</si>
  <si>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</si>
  <si>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</si>
  <si>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</si>
  <si>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</si>
  <si>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</si>
  <si>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</si>
  <si>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</si>
  <si>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</si>
  <si>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</si>
  <si>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</si>
  <si>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</si>
  <si>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</si>
  <si>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</si>
  <si>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</si>
  <si>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</si>
  <si>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</si>
  <si>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</si>
  <si>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</si>
  <si>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</si>
  <si>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</si>
  <si>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</si>
  <si>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</si>
  <si>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</si>
  <si>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</si>
  <si>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</si>
  <si>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</si>
  <si>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</si>
  <si>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</si>
  <si>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</si>
  <si>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</si>
  <si>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</si>
  <si>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</si>
  <si>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</si>
  <si>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</si>
  <si>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</si>
  <si>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</si>
  <si>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</si>
  <si>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</si>
  <si>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</si>
  <si>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</si>
  <si>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</si>
  <si>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</si>
  <si>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EFECTOS DE ESCRIT.                    </t>
  </si>
  <si>
    <t xml:space="preserve">6231003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</si>
  <si>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</si>
  <si>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</si>
  <si>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</si>
  <si>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</si>
  <si>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</si>
  <si>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</si>
  <si>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</si>
  <si>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</si>
  <si>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</si>
  <si>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</si>
  <si>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</si>
  <si>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</si>
  <si>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</si>
  <si>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</si>
  <si>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</si>
  <si>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</si>
  <si>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</si>
  <si>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</si>
  <si>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</si>
  <si>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</si>
  <si>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</si>
  <si>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</si>
  <si>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</si>
  <si>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</si>
  <si>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</si>
  <si>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</si>
  <si>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</si>
  <si>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</si>
  <si>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</si>
  <si>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</si>
  <si>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</si>
  <si>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</si>
  <si>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</si>
  <si>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</si>
  <si>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</si>
  <si>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</si>
  <si>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</si>
  <si>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</si>
  <si>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</si>
  <si>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</si>
  <si>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</si>
  <si>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</si>
  <si>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</si>
  <si>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</si>
  <si>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</si>
  <si>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</si>
  <si>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</si>
  <si>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</si>
  <si>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</si>
  <si>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</si>
  <si>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</si>
  <si>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</si>
  <si>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</si>
  <si>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</si>
  <si>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</si>
  <si>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</si>
  <si>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</si>
  <si>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</si>
  <si>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</si>
  <si>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</si>
  <si>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</si>
  <si>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</si>
  <si>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</si>
  <si>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</si>
  <si>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</si>
  <si>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</si>
  <si>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</si>
  <si>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</si>
  <si>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</si>
  <si>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</si>
  <si>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</si>
  <si>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</si>
  <si>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</si>
  <si>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</si>
  <si>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</si>
  <si>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</si>
  <si>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</si>
  <si>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</si>
  <si>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</si>
  <si>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</si>
  <si>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</si>
  <si>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</si>
  <si>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</si>
  <si>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</si>
  <si>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</si>
  <si>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</si>
  <si>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</si>
  <si>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DIFERENCIAS EN CAMBIO Y CALCULO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</si>
  <si>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</si>
  <si>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</si>
  <si>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</si>
  <si>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</si>
  <si>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</si>
  <si>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</si>
  <si>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</si>
  <si>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</si>
  <si>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</si>
  <si>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</si>
  <si>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</si>
  <si>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</si>
  <si>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</si>
  <si>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</si>
  <si>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</si>
  <si>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</si>
  <si>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</si>
  <si>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</si>
  <si>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1Q</t>
  </si>
  <si>
    <t>00007-04</t>
  </si>
  <si>
    <t>P/R PG NOMINA DEL MES DE JULIO DEL 2020</t>
  </si>
  <si>
    <t>AUTOMERCADO EXPRESS CARRIZAL, C.A.</t>
  </si>
  <si>
    <t>Fecha: 09/03/2021 Hora: 01:58:42 pm</t>
  </si>
  <si>
    <t xml:space="preserve">CXC HIPER MODELO                                  </t>
  </si>
  <si>
    <t xml:space="preserve">1131003             </t>
  </si>
  <si>
    <t xml:space="preserve">CXC AUTOMERCADO EXPRESS CASA MATRIZ               </t>
  </si>
  <si>
    <t xml:space="preserve">1131004             </t>
  </si>
  <si>
    <t xml:space="preserve">CXC EXQUISITECES MODELO                           </t>
  </si>
  <si>
    <t xml:space="preserve">1131005             </t>
  </si>
  <si>
    <t xml:space="preserve">CXC DIARIO AVANCE DE LOS TEQUES                   </t>
  </si>
  <si>
    <t xml:space="preserve">1131006             </t>
  </si>
  <si>
    <t xml:space="preserve">CXC AUTOMERCADO EXPRESS SUC SAN ANT               </t>
  </si>
  <si>
    <t xml:space="preserve">ANTICIPOS A PROVEEDORES                           </t>
  </si>
  <si>
    <t xml:space="preserve">ANTICIPO ISLR FORMA 99044                         </t>
  </si>
  <si>
    <t xml:space="preserve">MOBILIARIOS Y EQUIPOS                             </t>
  </si>
  <si>
    <t xml:space="preserve">DEPREC. ACUM.MAQUINARIAS                          </t>
  </si>
  <si>
    <t xml:space="preserve">DEPREC. ACUM.MOBILIARIO Y EQUIPOS                 </t>
  </si>
  <si>
    <t xml:space="preserve">CXP AUTOMERCADO EXPRESS                           </t>
  </si>
  <si>
    <t xml:space="preserve">CXP AUTOMERCADO EXPRESS SAN ANTONIO               </t>
  </si>
  <si>
    <t xml:space="preserve">CXP ROMA                                          </t>
  </si>
  <si>
    <t xml:space="preserve">CXP DIST ALIMENTOS HITO                           </t>
  </si>
  <si>
    <t xml:space="preserve">ESTIMADA ISLR                                     </t>
  </si>
  <si>
    <t xml:space="preserve">CUENTAS POR PAGAR PABLO DA SILVA                  </t>
  </si>
  <si>
    <t xml:space="preserve">CUENTAS POR PAGAR NAJIB HANNA                     </t>
  </si>
  <si>
    <t xml:space="preserve">HIDROCENTRO                                       </t>
  </si>
  <si>
    <t xml:space="preserve">6121006             </t>
  </si>
  <si>
    <t xml:space="preserve">MATERIAL DE EMPAQUE                               </t>
  </si>
  <si>
    <t xml:space="preserve">6121011             </t>
  </si>
  <si>
    <t xml:space="preserve">6121053             </t>
  </si>
  <si>
    <t xml:space="preserve">DEPREC. MOBILIARIO Y EQUIPOS                      </t>
  </si>
  <si>
    <t>DIF Y CALCULO</t>
  </si>
  <si>
    <t>BONIFICACION UNICA</t>
  </si>
  <si>
    <t xml:space="preserve">BONO DE TRANSPORTE </t>
  </si>
  <si>
    <t>CESTA TICKET</t>
  </si>
  <si>
    <t>2Q</t>
  </si>
  <si>
    <t>PRESTAMO DE AUTO MERCADO EXPRESS 2707</t>
  </si>
  <si>
    <t>INGRESOS PROVINCIAL TD Y TC</t>
  </si>
  <si>
    <t>IN</t>
  </si>
  <si>
    <t>INGRESOS PROVINCIAL</t>
  </si>
  <si>
    <t xml:space="preserve">COMISIONES BANCARIAS PROVINCIAIL                              </t>
  </si>
  <si>
    <t>CM</t>
  </si>
  <si>
    <t>00007-10</t>
  </si>
  <si>
    <t>P/R INGRESOS Y COMISIONES 07-2020</t>
  </si>
  <si>
    <t>PG</t>
  </si>
  <si>
    <t>CXC</t>
  </si>
  <si>
    <t>PRESTAMO AUTOMECADO EXPRESS 20707</t>
  </si>
  <si>
    <t>AJO PORRO7DISPRO ESTEBAN</t>
  </si>
  <si>
    <t xml:space="preserve">MARIA DA SILVA </t>
  </si>
  <si>
    <t>COMERCIALIZADORA ARROYO</t>
  </si>
  <si>
    <t xml:space="preserve">Concepto: </t>
  </si>
  <si>
    <t xml:space="preserve">DIA FERIADO LABORADO                    </t>
  </si>
  <si>
    <t>TRANS DEVUELTA</t>
  </si>
  <si>
    <t>J-41323222-7</t>
  </si>
  <si>
    <t>Mayor analítico</t>
  </si>
  <si>
    <t>Código de cuenta desde: 1112001 hasta: 1112001</t>
  </si>
  <si>
    <t>Fecha del asiento desde: 01/07/2020 hasta: 31/07/2020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</si>
  <si>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</si>
  <si>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</si>
  <si>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</si>
  <si>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</si>
  <si>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</si>
  <si>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</si>
  <si>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</si>
  <si>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</si>
  <si>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</si>
  <si>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Cuenta:1112001             </t>
  </si>
  <si>
    <t xml:space="preserve">BANCO PROVINCIAL (4110)                           </t>
  </si>
  <si>
    <t>Anterior:</t>
  </si>
  <si>
    <t>30</t>
  </si>
  <si>
    <t>0011</t>
  </si>
  <si>
    <t xml:space="preserve">1408      </t>
  </si>
  <si>
    <t xml:space="preserve">PNCASH-PAGO A PRO. NOMINAS Y DOMICIL.                                           </t>
  </si>
  <si>
    <t>0012</t>
  </si>
  <si>
    <t xml:space="preserve">1409      </t>
  </si>
  <si>
    <t>0013</t>
  </si>
  <si>
    <t xml:space="preserve">1410      </t>
  </si>
  <si>
    <t>0014</t>
  </si>
  <si>
    <t xml:space="preserve">1411      </t>
  </si>
  <si>
    <t>0015</t>
  </si>
  <si>
    <t xml:space="preserve">1412      </t>
  </si>
  <si>
    <t>0016</t>
  </si>
  <si>
    <t xml:space="preserve">1508      </t>
  </si>
  <si>
    <t xml:space="preserve">V010476930PNCPOB 0000021  . AUTOMATICO TRANSF.                                  </t>
  </si>
  <si>
    <t>0017</t>
  </si>
  <si>
    <t xml:space="preserve">1510      </t>
  </si>
  <si>
    <t xml:space="preserve">V019388450PNCPOB 0000022  . AUTOMATICO TRANSF.                                  </t>
  </si>
  <si>
    <t>0018</t>
  </si>
  <si>
    <t xml:space="preserve">1512      </t>
  </si>
  <si>
    <t xml:space="preserve">V024285082PNCPOB 0000023  . AUTOMATICO TRANSF.                                  </t>
  </si>
  <si>
    <t>0019</t>
  </si>
  <si>
    <t xml:space="preserve">1514      </t>
  </si>
  <si>
    <t xml:space="preserve">V015293852PNCPOB 0000024  . AUTOMATICO TRANSF.                                  </t>
  </si>
  <si>
    <t>0020</t>
  </si>
  <si>
    <t xml:space="preserve">1516      </t>
  </si>
  <si>
    <t xml:space="preserve">V009396171PNCPOB 0000025  . AUTOMATICO TRANSF.                                  </t>
  </si>
  <si>
    <t>0021</t>
  </si>
  <si>
    <t xml:space="preserve">1518      </t>
  </si>
  <si>
    <t xml:space="preserve">V027513554PNCPOB 0000004  . AUTOMATICO TRANSF.                                  </t>
  </si>
  <si>
    <t>0022</t>
  </si>
  <si>
    <t xml:space="preserve">1520      </t>
  </si>
  <si>
    <t xml:space="preserve">V008105352PNCPOB 0000026  . AUTOMATICO TRANSF.                                  </t>
  </si>
  <si>
    <t>0023</t>
  </si>
  <si>
    <t xml:space="preserve">1522      </t>
  </si>
  <si>
    <t xml:space="preserve">V028463557PNCPOB 0000005  . AUTOMATICO TRANSF.                                  </t>
  </si>
  <si>
    <t>0024</t>
  </si>
  <si>
    <t xml:space="preserve">1524      </t>
  </si>
  <si>
    <t xml:space="preserve">V012416463PNCPOB 0000006  . AUTOMATICO TRANSF.                                  </t>
  </si>
  <si>
    <t>0025</t>
  </si>
  <si>
    <t xml:space="preserve">1526      </t>
  </si>
  <si>
    <t xml:space="preserve">V016146612PNCPOB 0000007  . AUTOMATICO TRANSF.                                  </t>
  </si>
  <si>
    <t>0026</t>
  </si>
  <si>
    <t xml:space="preserve">1528      </t>
  </si>
  <si>
    <t xml:space="preserve">V017532290PNCPOB 0000008  . AUTOMATICO TRANSF.                                  </t>
  </si>
  <si>
    <t>0027</t>
  </si>
  <si>
    <t xml:space="preserve">1530      </t>
  </si>
  <si>
    <t xml:space="preserve">V027597553PNCPOB 0000010  . AUTOMATICO TRANSF.                                  </t>
  </si>
  <si>
    <t>0028</t>
  </si>
  <si>
    <t xml:space="preserve">1532      </t>
  </si>
  <si>
    <t xml:space="preserve">V014983098PNCPOB 0000011  . AUTOMATICO TRANSF.                                  </t>
  </si>
  <si>
    <t>0029</t>
  </si>
  <si>
    <t xml:space="preserve">1534      </t>
  </si>
  <si>
    <t xml:space="preserve">V014047606PNCPOB 0000012  . AUTOMATICO TRANSF.                                  </t>
  </si>
  <si>
    <t>0030</t>
  </si>
  <si>
    <t xml:space="preserve">1536      </t>
  </si>
  <si>
    <t xml:space="preserve">V013727560PNCPOB 0000013  . AUTOMATICO TRANSF.                                  </t>
  </si>
  <si>
    <t>0031</t>
  </si>
  <si>
    <t xml:space="preserve">1538      </t>
  </si>
  <si>
    <t xml:space="preserve">V014170360PNCPOB 0000014  . AUTOMATICO TRANSF.                                  </t>
  </si>
  <si>
    <t>0032</t>
  </si>
  <si>
    <t xml:space="preserve">1540      </t>
  </si>
  <si>
    <t xml:space="preserve">V015913938PNCPOB 0000015  . AUTOMATICO TRANSF.                                  </t>
  </si>
  <si>
    <t>0033</t>
  </si>
  <si>
    <t xml:space="preserve">1542      </t>
  </si>
  <si>
    <t xml:space="preserve">V017744743PNCPOB 0000016  . AUTOMATICO TRANSF.                                  </t>
  </si>
  <si>
    <t>0034</t>
  </si>
  <si>
    <t xml:space="preserve">1544      </t>
  </si>
  <si>
    <t xml:space="preserve">V027597317PNCPOB 0000017  . AUTOMATICO TRANSF.                                  </t>
  </si>
  <si>
    <t>0035</t>
  </si>
  <si>
    <t xml:space="preserve">1546      </t>
  </si>
  <si>
    <t xml:space="preserve">V015914043PNCPOB 0000018  . AUTOMATICO TRANSF.                                  </t>
  </si>
  <si>
    <t>0036</t>
  </si>
  <si>
    <t xml:space="preserve">1548      </t>
  </si>
  <si>
    <t xml:space="preserve">V027988590PNCPOB 0000019  . AUTOMATICO TRANSF.                                  </t>
  </si>
  <si>
    <t>0039</t>
  </si>
  <si>
    <t xml:space="preserve">1321      </t>
  </si>
  <si>
    <t>0040</t>
  </si>
  <si>
    <t xml:space="preserve">1322      </t>
  </si>
  <si>
    <t>0041</t>
  </si>
  <si>
    <t xml:space="preserve">1323      </t>
  </si>
  <si>
    <t>0042</t>
  </si>
  <si>
    <t xml:space="preserve">1337      </t>
  </si>
  <si>
    <t xml:space="preserve">V027513554PNCPOB 0000001  . AUTOMATICO TRANSF.                                  </t>
  </si>
  <si>
    <t>0043</t>
  </si>
  <si>
    <t xml:space="preserve">1339      </t>
  </si>
  <si>
    <t xml:space="preserve">V008105352PNCPOB 0000002  . AUTOMATICO TRANSF.                                  </t>
  </si>
  <si>
    <t>0044</t>
  </si>
  <si>
    <t xml:space="preserve">1341      </t>
  </si>
  <si>
    <t xml:space="preserve">V012416463PNCPOB 0000003  . AUTOMATICO TRANSF.                                  </t>
  </si>
  <si>
    <t>0045</t>
  </si>
  <si>
    <t xml:space="preserve">1343      </t>
  </si>
  <si>
    <t>0046</t>
  </si>
  <si>
    <t xml:space="preserve">1345      </t>
  </si>
  <si>
    <t xml:space="preserve">V015713805PNCPOB 0000006  . AUTOMATICO TRANSF.                                  </t>
  </si>
  <si>
    <t>0047</t>
  </si>
  <si>
    <t xml:space="preserve">1347      </t>
  </si>
  <si>
    <t>0048</t>
  </si>
  <si>
    <t xml:space="preserve">1349      </t>
  </si>
  <si>
    <t xml:space="preserve">V010476930PNCPOB 0000008  . AUTOMATICO TRANSF.                                  </t>
  </si>
  <si>
    <t>0049</t>
  </si>
  <si>
    <t xml:space="preserve">1351      </t>
  </si>
  <si>
    <t xml:space="preserve">V024285082PNCPOB 0000009  . AUTOMATICO TRANSF.                                  </t>
  </si>
  <si>
    <t>0050</t>
  </si>
  <si>
    <t xml:space="preserve">1353      </t>
  </si>
  <si>
    <t>0051</t>
  </si>
  <si>
    <t xml:space="preserve">1355      </t>
  </si>
  <si>
    <t>0052</t>
  </si>
  <si>
    <t xml:space="preserve">1357      </t>
  </si>
  <si>
    <t>0053</t>
  </si>
  <si>
    <t xml:space="preserve">1359      </t>
  </si>
  <si>
    <t xml:space="preserve">V013727560PNCPOB 0000013                                                        </t>
  </si>
  <si>
    <t>0054</t>
  </si>
  <si>
    <t xml:space="preserve">1361      </t>
  </si>
  <si>
    <t>0055</t>
  </si>
  <si>
    <t xml:space="preserve">1363      </t>
  </si>
  <si>
    <t xml:space="preserve">V014170360PNCPOB 0000016  . AUTOMATICO TRANSF.                                  </t>
  </si>
  <si>
    <t>0056</t>
  </si>
  <si>
    <t xml:space="preserve">1365      </t>
  </si>
  <si>
    <t xml:space="preserve">V011040768PNCPOB 0000017  . AUTOMATICO TRANSF.                                  </t>
  </si>
  <si>
    <t>0057</t>
  </si>
  <si>
    <t xml:space="preserve">1367      </t>
  </si>
  <si>
    <t>0059</t>
  </si>
  <si>
    <t xml:space="preserve">1413      </t>
  </si>
  <si>
    <t>0060</t>
  </si>
  <si>
    <t xml:space="preserve">1418      </t>
  </si>
  <si>
    <t>0061</t>
  </si>
  <si>
    <t xml:space="preserve">1419      </t>
  </si>
  <si>
    <t>0062</t>
  </si>
  <si>
    <t xml:space="preserve">1420      </t>
  </si>
  <si>
    <t>0063</t>
  </si>
  <si>
    <t xml:space="preserve">1421      </t>
  </si>
  <si>
    <t>0064</t>
  </si>
  <si>
    <t xml:space="preserve">1422      </t>
  </si>
  <si>
    <t>0065</t>
  </si>
  <si>
    <t xml:space="preserve">1426      </t>
  </si>
  <si>
    <t>0066</t>
  </si>
  <si>
    <t xml:space="preserve">1428      </t>
  </si>
  <si>
    <t>0067</t>
  </si>
  <si>
    <t xml:space="preserve">1430      </t>
  </si>
  <si>
    <t xml:space="preserve">V015293852PNCPOB 0000024                                                        </t>
  </si>
  <si>
    <t>0068</t>
  </si>
  <si>
    <t xml:space="preserve">1432      </t>
  </si>
  <si>
    <t>0069</t>
  </si>
  <si>
    <t xml:space="preserve">1434      </t>
  </si>
  <si>
    <t>0070</t>
  </si>
  <si>
    <t xml:space="preserve">1436      </t>
  </si>
  <si>
    <t>0071</t>
  </si>
  <si>
    <t xml:space="preserve">1438      </t>
  </si>
  <si>
    <t>0072</t>
  </si>
  <si>
    <t xml:space="preserve">1440      </t>
  </si>
  <si>
    <t>0073</t>
  </si>
  <si>
    <t xml:space="preserve">1442      </t>
  </si>
  <si>
    <t>0074</t>
  </si>
  <si>
    <t xml:space="preserve">1444      </t>
  </si>
  <si>
    <t>0075</t>
  </si>
  <si>
    <t xml:space="preserve">1446      </t>
  </si>
  <si>
    <t>0076</t>
  </si>
  <si>
    <t xml:space="preserve">1450      </t>
  </si>
  <si>
    <t>0077</t>
  </si>
  <si>
    <t xml:space="preserve">1452      </t>
  </si>
  <si>
    <t>0078</t>
  </si>
  <si>
    <t xml:space="preserve">1456      </t>
  </si>
  <si>
    <t>0079</t>
  </si>
  <si>
    <t xml:space="preserve">1458      </t>
  </si>
  <si>
    <t>0080</t>
  </si>
  <si>
    <t xml:space="preserve">1460      </t>
  </si>
  <si>
    <t>0081</t>
  </si>
  <si>
    <t xml:space="preserve">1462      </t>
  </si>
  <si>
    <t>0082</t>
  </si>
  <si>
    <t xml:space="preserve">1464      </t>
  </si>
  <si>
    <t>0083</t>
  </si>
  <si>
    <t xml:space="preserve">1480      </t>
  </si>
  <si>
    <t>0084</t>
  </si>
  <si>
    <t xml:space="preserve">1490      </t>
  </si>
  <si>
    <t>0086</t>
  </si>
  <si>
    <t xml:space="preserve">1414      </t>
  </si>
  <si>
    <t>0087</t>
  </si>
  <si>
    <t xml:space="preserve">1415      </t>
  </si>
  <si>
    <t>0088</t>
  </si>
  <si>
    <t xml:space="preserve">1416      </t>
  </si>
  <si>
    <t>0089</t>
  </si>
  <si>
    <t xml:space="preserve">1417      </t>
  </si>
  <si>
    <t>0090</t>
  </si>
  <si>
    <t xml:space="preserve">1424      </t>
  </si>
  <si>
    <t>0091</t>
  </si>
  <si>
    <t xml:space="preserve">1448      </t>
  </si>
  <si>
    <t>0092</t>
  </si>
  <si>
    <t xml:space="preserve">1454      </t>
  </si>
  <si>
    <t>0093</t>
  </si>
  <si>
    <t xml:space="preserve">1466      </t>
  </si>
  <si>
    <t>0094</t>
  </si>
  <si>
    <t xml:space="preserve">1468      </t>
  </si>
  <si>
    <t>0095</t>
  </si>
  <si>
    <t xml:space="preserve">1470      </t>
  </si>
  <si>
    <t>0096</t>
  </si>
  <si>
    <t xml:space="preserve">1472      </t>
  </si>
  <si>
    <t>0097</t>
  </si>
  <si>
    <t xml:space="preserve">1474      </t>
  </si>
  <si>
    <t>0098</t>
  </si>
  <si>
    <t xml:space="preserve">1476      </t>
  </si>
  <si>
    <t>0099</t>
  </si>
  <si>
    <t xml:space="preserve">1478      </t>
  </si>
  <si>
    <t>0100</t>
  </si>
  <si>
    <t xml:space="preserve">1482      </t>
  </si>
  <si>
    <t>0101</t>
  </si>
  <si>
    <t xml:space="preserve">1484      </t>
  </si>
  <si>
    <t>0102</t>
  </si>
  <si>
    <t xml:space="preserve">1486      </t>
  </si>
  <si>
    <t>0103</t>
  </si>
  <si>
    <t xml:space="preserve">1488      </t>
  </si>
  <si>
    <t>0104</t>
  </si>
  <si>
    <t xml:space="preserve">1492      </t>
  </si>
  <si>
    <t>0105</t>
  </si>
  <si>
    <t xml:space="preserve">1494      </t>
  </si>
  <si>
    <t>0106</t>
  </si>
  <si>
    <t xml:space="preserve">1496      </t>
  </si>
  <si>
    <t>0107</t>
  </si>
  <si>
    <t xml:space="preserve">1498      </t>
  </si>
  <si>
    <t>0108</t>
  </si>
  <si>
    <t xml:space="preserve">1500      </t>
  </si>
  <si>
    <t>0109</t>
  </si>
  <si>
    <t xml:space="preserve">1502      </t>
  </si>
  <si>
    <t>0110</t>
  </si>
  <si>
    <t xml:space="preserve">1504      </t>
  </si>
  <si>
    <t>0111</t>
  </si>
  <si>
    <t xml:space="preserve">1506      </t>
  </si>
  <si>
    <t>0123</t>
  </si>
  <si>
    <t xml:space="preserve">1662      </t>
  </si>
  <si>
    <t>0124</t>
  </si>
  <si>
    <t xml:space="preserve">1663      </t>
  </si>
  <si>
    <t>0125</t>
  </si>
  <si>
    <t xml:space="preserve">1664      </t>
  </si>
  <si>
    <t>0126</t>
  </si>
  <si>
    <t xml:space="preserve">1665      </t>
  </si>
  <si>
    <t>0127</t>
  </si>
  <si>
    <t xml:space="preserve">1666      </t>
  </si>
  <si>
    <t>0128</t>
  </si>
  <si>
    <t xml:space="preserve">1667      </t>
  </si>
  <si>
    <t>0129</t>
  </si>
  <si>
    <t xml:space="preserve">1669      </t>
  </si>
  <si>
    <t>0130</t>
  </si>
  <si>
    <t xml:space="preserve">1671      </t>
  </si>
  <si>
    <t>0131</t>
  </si>
  <si>
    <t xml:space="preserve">1673      </t>
  </si>
  <si>
    <t>0132</t>
  </si>
  <si>
    <t xml:space="preserve">1675      </t>
  </si>
  <si>
    <t>0133</t>
  </si>
  <si>
    <t xml:space="preserve">1677      </t>
  </si>
  <si>
    <t>0134</t>
  </si>
  <si>
    <t xml:space="preserve">1679      </t>
  </si>
  <si>
    <t>0135</t>
  </si>
  <si>
    <t xml:space="preserve">1681      </t>
  </si>
  <si>
    <t>0136</t>
  </si>
  <si>
    <t xml:space="preserve">1683      </t>
  </si>
  <si>
    <t>0137</t>
  </si>
  <si>
    <t xml:space="preserve">1685      </t>
  </si>
  <si>
    <t xml:space="preserve">V008984193PNCPOB 0000027  . AUTOMATICO TRANSF.                                  </t>
  </si>
  <si>
    <t>0138</t>
  </si>
  <si>
    <t xml:space="preserve">1687      </t>
  </si>
  <si>
    <t>0139</t>
  </si>
  <si>
    <t xml:space="preserve">1689      </t>
  </si>
  <si>
    <t xml:space="preserve">V027040220PNCPOB 0000028  . AUTOMATICO TRANSF.                                  </t>
  </si>
  <si>
    <t>0140</t>
  </si>
  <si>
    <t xml:space="preserve">1691      </t>
  </si>
  <si>
    <t>0141</t>
  </si>
  <si>
    <t xml:space="preserve">1693      </t>
  </si>
  <si>
    <t>0142</t>
  </si>
  <si>
    <t xml:space="preserve">1695      </t>
  </si>
  <si>
    <t xml:space="preserve">V027908311PNCPOB 0000030  . AUTOMATICO TRANSF.                                  </t>
  </si>
  <si>
    <t>0143</t>
  </si>
  <si>
    <t xml:space="preserve">1697      </t>
  </si>
  <si>
    <t>0144</t>
  </si>
  <si>
    <t xml:space="preserve">1699      </t>
  </si>
  <si>
    <t>0145</t>
  </si>
  <si>
    <t xml:space="preserve">1701      </t>
  </si>
  <si>
    <t>0146</t>
  </si>
  <si>
    <t xml:space="preserve">1703      </t>
  </si>
  <si>
    <t>0147</t>
  </si>
  <si>
    <t xml:space="preserve">1705      </t>
  </si>
  <si>
    <t>0148</t>
  </si>
  <si>
    <t xml:space="preserve">1707      </t>
  </si>
  <si>
    <t>0149</t>
  </si>
  <si>
    <t xml:space="preserve">1709      </t>
  </si>
  <si>
    <t>0150</t>
  </si>
  <si>
    <t xml:space="preserve">1711      </t>
  </si>
  <si>
    <t>0151</t>
  </si>
  <si>
    <t xml:space="preserve">1713      </t>
  </si>
  <si>
    <t>0152</t>
  </si>
  <si>
    <t xml:space="preserve">1715      </t>
  </si>
  <si>
    <t>0154</t>
  </si>
  <si>
    <t xml:space="preserve">1594      </t>
  </si>
  <si>
    <t>0155</t>
  </si>
  <si>
    <t xml:space="preserve">1595      </t>
  </si>
  <si>
    <t>0156</t>
  </si>
  <si>
    <t xml:space="preserve">1596      </t>
  </si>
  <si>
    <t>0157</t>
  </si>
  <si>
    <t xml:space="preserve">1602      </t>
  </si>
  <si>
    <t>0158</t>
  </si>
  <si>
    <t xml:space="preserve">1604      </t>
  </si>
  <si>
    <t>0159</t>
  </si>
  <si>
    <t xml:space="preserve">1606      </t>
  </si>
  <si>
    <t>0160</t>
  </si>
  <si>
    <t xml:space="preserve">1608      </t>
  </si>
  <si>
    <t>0161</t>
  </si>
  <si>
    <t xml:space="preserve">1610      </t>
  </si>
  <si>
    <t>0162</t>
  </si>
  <si>
    <t xml:space="preserve">1612      </t>
  </si>
  <si>
    <t>0163</t>
  </si>
  <si>
    <t xml:space="preserve">1614      </t>
  </si>
  <si>
    <t>0164</t>
  </si>
  <si>
    <t xml:space="preserve">1616      </t>
  </si>
  <si>
    <t>0165</t>
  </si>
  <si>
    <t xml:space="preserve">1618      </t>
  </si>
  <si>
    <t>0166</t>
  </si>
  <si>
    <t xml:space="preserve">1620      </t>
  </si>
  <si>
    <t>0167</t>
  </si>
  <si>
    <t xml:space="preserve">1622      </t>
  </si>
  <si>
    <t>0168</t>
  </si>
  <si>
    <t xml:space="preserve">1624      </t>
  </si>
  <si>
    <t>0169</t>
  </si>
  <si>
    <t xml:space="preserve">1626      </t>
  </si>
  <si>
    <t>0170</t>
  </si>
  <si>
    <t xml:space="preserve">1628      </t>
  </si>
  <si>
    <t>0171</t>
  </si>
  <si>
    <t xml:space="preserve">1630      </t>
  </si>
  <si>
    <t>0172</t>
  </si>
  <si>
    <t xml:space="preserve">1632      </t>
  </si>
  <si>
    <t>0173</t>
  </si>
  <si>
    <t xml:space="preserve">1634      </t>
  </si>
  <si>
    <t xml:space="preserve">V009396171PNCPOB 0000020  . AUTOMATICO TRANSF.                                  </t>
  </si>
  <si>
    <t>00007-06</t>
  </si>
  <si>
    <t xml:space="preserve">PG        </t>
  </si>
  <si>
    <t xml:space="preserve">P/R CANCELACION CXP DEL MES 07-2020                                             </t>
  </si>
  <si>
    <t>0113</t>
  </si>
  <si>
    <t>0116</t>
  </si>
  <si>
    <t>0122</t>
  </si>
  <si>
    <t>0175</t>
  </si>
  <si>
    <t>0177</t>
  </si>
  <si>
    <t>0181</t>
  </si>
  <si>
    <t>0183</t>
  </si>
  <si>
    <t>0185</t>
  </si>
  <si>
    <t>0193</t>
  </si>
  <si>
    <t>0194</t>
  </si>
  <si>
    <t>0200</t>
  </si>
  <si>
    <t>0203</t>
  </si>
  <si>
    <t>0206</t>
  </si>
  <si>
    <t>0210</t>
  </si>
  <si>
    <t>0212</t>
  </si>
  <si>
    <t>0214</t>
  </si>
  <si>
    <t>0218</t>
  </si>
  <si>
    <t>0224</t>
  </si>
  <si>
    <t>0236</t>
  </si>
  <si>
    <t>0238</t>
  </si>
  <si>
    <t>0240</t>
  </si>
  <si>
    <t>0242</t>
  </si>
  <si>
    <t>0248</t>
  </si>
  <si>
    <t>0251</t>
  </si>
  <si>
    <t>0258</t>
  </si>
  <si>
    <t>31</t>
  </si>
  <si>
    <t>00007-08</t>
  </si>
  <si>
    <t>0002</t>
  </si>
  <si>
    <t xml:space="preserve">1717      </t>
  </si>
  <si>
    <t xml:space="preserve">P/R ANTICIPO DE LA FACT N° 264268                                               </t>
  </si>
  <si>
    <t>0004</t>
  </si>
  <si>
    <t xml:space="preserve">1559      </t>
  </si>
  <si>
    <t>Total Julio:</t>
  </si>
  <si>
    <t>Total cuenta:</t>
  </si>
  <si>
    <t>0001</t>
  </si>
  <si>
    <t xml:space="preserve">INGRESOS PROVINCIAL TD Y TC                                                     </t>
  </si>
  <si>
    <t xml:space="preserve">COMISIONES BANCARIAS PROVINCIAIL                                                </t>
  </si>
  <si>
    <t xml:space="preserve"> 07-04</t>
  </si>
  <si>
    <t xml:space="preserve"> 07-10</t>
  </si>
  <si>
    <t xml:space="preserve"> 07-06</t>
  </si>
  <si>
    <t xml:space="preserve">P/R PRESTACIONES SOCIALES </t>
  </si>
  <si>
    <t>P/R VACACIONES FRACCIONADAS</t>
  </si>
  <si>
    <t>P/R VACACIONES FRACCIONADAO ART  192</t>
  </si>
  <si>
    <t xml:space="preserve">P/R UTILIDADES </t>
  </si>
  <si>
    <t>P/R DIAS LABORADOS</t>
  </si>
  <si>
    <t>P/R CESTA TICKET</t>
  </si>
  <si>
    <t>P/R BONO VOLUNTARIOS</t>
  </si>
  <si>
    <t>LQ</t>
  </si>
  <si>
    <t>a</t>
  </si>
  <si>
    <t>P/R PAGO RECA FLORES ElIO, FINALIZACION DE CONTRATO</t>
  </si>
  <si>
    <t>P/R ASIENTOS VARIOS JULIO 2020</t>
  </si>
  <si>
    <t>00007-09</t>
  </si>
  <si>
    <t>0005</t>
  </si>
  <si>
    <t xml:space="preserve">1315      </t>
  </si>
  <si>
    <t>0006</t>
  </si>
  <si>
    <t xml:space="preserve">1374      </t>
  </si>
  <si>
    <t>0007</t>
  </si>
  <si>
    <t xml:space="preserve">1405      </t>
  </si>
  <si>
    <t>0008</t>
  </si>
  <si>
    <t xml:space="preserve">1583      </t>
  </si>
  <si>
    <t xml:space="preserve">J412592939PNCPOB 0000001  . AUTOMATICO TRANSF.                                  </t>
  </si>
  <si>
    <t>0009</t>
  </si>
  <si>
    <t xml:space="preserve">ABONO DEVOLUC. AUTOMATICO TRANSF.                                               </t>
  </si>
  <si>
    <t>0010</t>
  </si>
  <si>
    <t xml:space="preserve">1598      </t>
  </si>
  <si>
    <t xml:space="preserve">P/R PAGO RECA FLORES ElIO, FINALIZACION DE CONTRATO                             </t>
  </si>
  <si>
    <t xml:space="preserve"> 07-09</t>
  </si>
  <si>
    <t>Fecha: 26/03/2021 Hora: 01:35:24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</si>
</sst>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\-mm\-yyyy;@"/>
    <numFmt numFmtId="165" formatCode="dd/mm/yyyy;@"/>
  </numFmts>
  <fonts count="2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Courier New"/>
      <family val="3"/>
    </font>
    <font>
      <sz val="10"/>
      <color rgb="FF000000"/>
      <name val="Courier New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color rgb="FF000000"/>
      <name val="Times New Roman"/>
      <family val="1"/>
    </font>
    <font>
      <b/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ourier New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Webdings"/>
      <family val="1"/>
      <charset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9" fillId="0" borderId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</cellStyleXfs>
  <cellXfs count="200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4" fontId="0" fillId="3" borderId="0" xfId="0" applyNumberForma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/>
    </xf>
    <xf numFmtId="43" fontId="4" fillId="0" borderId="5" xfId="1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43" fontId="4" fillId="0" borderId="7" xfId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43" fontId="4" fillId="6" borderId="5" xfId="1" applyFont="1" applyFill="1" applyBorder="1" applyAlignment="1">
      <alignment horizontal="left" vertical="top"/>
    </xf>
    <xf numFmtId="0" fontId="4" fillId="7" borderId="8" xfId="0" applyFont="1" applyFill="1" applyBorder="1" applyAlignment="1">
      <alignment horizontal="left" vertical="top"/>
    </xf>
    <xf numFmtId="43" fontId="4" fillId="7" borderId="5" xfId="1" applyFont="1" applyFill="1" applyBorder="1" applyAlignment="1">
      <alignment horizontal="left" vertical="top"/>
    </xf>
    <xf numFmtId="0" fontId="10" fillId="9" borderId="0" xfId="3" applyFont="1" applyFill="1" applyBorder="1" applyAlignment="1" applyProtection="1">
      <alignment horizontal="left" vertical="top"/>
    </xf>
    <xf numFmtId="0" fontId="12" fillId="9" borderId="0" xfId="3" applyFont="1" applyFill="1" applyBorder="1" applyAlignment="1" applyProtection="1">
      <alignment vertical="center"/>
    </xf>
    <xf numFmtId="0" fontId="11" fillId="9" borderId="0" xfId="3" applyFont="1" applyFill="1" applyBorder="1" applyAlignment="1" applyProtection="1">
      <alignment vertical="center"/>
    </xf>
    <xf numFmtId="0" fontId="13" fillId="9" borderId="0" xfId="3" applyFont="1" applyFill="1" applyBorder="1" applyAlignment="1" applyProtection="1">
      <alignment vertical="center"/>
    </xf>
    <xf numFmtId="0" fontId="10" fillId="9" borderId="9" xfId="3" applyFont="1" applyFill="1" applyBorder="1" applyAlignment="1" applyProtection="1">
      <alignment vertical="top"/>
    </xf>
    <xf numFmtId="43" fontId="13" fillId="9" borderId="0" xfId="1" applyFont="1" applyFill="1" applyBorder="1" applyAlignment="1" applyProtection="1">
      <alignment vertical="center"/>
    </xf>
    <xf numFmtId="0" fontId="0" fillId="0" borderId="0" xfId="0" pivotButton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43" fontId="14" fillId="0" borderId="0" xfId="1" applyFont="1" applyFill="1" applyBorder="1" applyAlignment="1">
      <alignment horizontal="left" vertical="top"/>
    </xf>
    <xf numFmtId="0" fontId="11" fillId="9" borderId="0" xfId="4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164" fontId="7" fillId="4" borderId="0" xfId="0" applyNumberFormat="1" applyFont="1" applyFill="1" applyBorder="1" applyAlignment="1">
      <alignment horizontal="left" vertical="top" shrinkToFit="1"/>
    </xf>
    <xf numFmtId="1" fontId="7" fillId="4" borderId="0" xfId="0" applyNumberFormat="1" applyFont="1" applyFill="1" applyBorder="1" applyAlignment="1">
      <alignment horizontal="left" vertical="top" shrinkToFit="1"/>
    </xf>
    <xf numFmtId="0" fontId="6" fillId="4" borderId="0" xfId="0" applyFont="1" applyFill="1" applyBorder="1" applyAlignment="1">
      <alignment vertical="top"/>
    </xf>
    <xf numFmtId="164" fontId="7" fillId="4" borderId="0" xfId="0" applyNumberFormat="1" applyFont="1" applyFill="1" applyBorder="1" applyAlignment="1">
      <alignment horizontal="right" vertical="top" shrinkToFit="1"/>
    </xf>
    <xf numFmtId="4" fontId="7" fillId="4" borderId="0" xfId="0" applyNumberFormat="1" applyFont="1" applyFill="1" applyBorder="1" applyAlignment="1">
      <alignment horizontal="right" vertical="top" shrinkToFit="1"/>
    </xf>
    <xf numFmtId="0" fontId="6" fillId="4" borderId="0" xfId="0" applyFont="1" applyFill="1" applyBorder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0" fontId="15" fillId="10" borderId="0" xfId="2" applyFont="1" applyFill="1"/>
    <xf numFmtId="2" fontId="15" fillId="10" borderId="0" xfId="5" applyNumberFormat="1" applyFont="1" applyFill="1"/>
    <xf numFmtId="49" fontId="16" fillId="10" borderId="0" xfId="6" applyNumberFormat="1" applyFont="1" applyFill="1"/>
    <xf numFmtId="0" fontId="16" fillId="10" borderId="0" xfId="6" applyFont="1" applyFill="1"/>
    <xf numFmtId="165" fontId="16" fillId="10" borderId="0" xfId="6" applyNumberFormat="1" applyFont="1" applyFill="1"/>
    <xf numFmtId="0" fontId="5" fillId="10" borderId="0" xfId="6" applyFill="1" applyAlignment="1" applyProtection="1">
      <alignment horizontal="left"/>
      <protection locked="0"/>
    </xf>
    <xf numFmtId="2" fontId="4" fillId="10" borderId="0" xfId="7" applyNumberFormat="1" applyFill="1" applyAlignment="1">
      <alignment horizontal="left" vertical="top"/>
    </xf>
    <xf numFmtId="0" fontId="5" fillId="10" borderId="0" xfId="6" applyFill="1" applyAlignment="1">
      <alignment horizontal="left"/>
    </xf>
    <xf numFmtId="2" fontId="16" fillId="10" borderId="0" xfId="5" applyNumberFormat="1" applyFont="1" applyFill="1" applyAlignment="1">
      <alignment horizontal="right"/>
    </xf>
    <xf numFmtId="0" fontId="6" fillId="10" borderId="0" xfId="7" applyFont="1" applyFill="1" applyAlignment="1">
      <alignment vertical="top"/>
    </xf>
    <xf numFmtId="2" fontId="17" fillId="10" borderId="0" xfId="5" applyNumberFormat="1" applyFont="1" applyFill="1" applyAlignment="1">
      <alignment horizontal="right"/>
    </xf>
    <xf numFmtId="2" fontId="7" fillId="10" borderId="0" xfId="7" applyNumberFormat="1" applyFont="1" applyFill="1" applyAlignment="1">
      <alignment horizontal="right" vertical="top" indent="1" shrinkToFit="1"/>
    </xf>
    <xf numFmtId="49" fontId="7" fillId="10" borderId="0" xfId="7" applyNumberFormat="1" applyFont="1" applyFill="1" applyAlignment="1">
      <alignment horizontal="left" vertical="top" indent="2" shrinkToFit="1"/>
    </xf>
    <xf numFmtId="2" fontId="16" fillId="10" borderId="0" xfId="5" applyNumberFormat="1" applyFont="1" applyFill="1"/>
    <xf numFmtId="43" fontId="16" fillId="10" borderId="0" xfId="5" applyFont="1" applyFill="1"/>
    <xf numFmtId="2" fontId="0" fillId="10" borderId="0" xfId="5" applyNumberFormat="1" applyFont="1" applyFill="1"/>
    <xf numFmtId="2" fontId="0" fillId="10" borderId="0" xfId="8" applyNumberFormat="1" applyFont="1" applyFill="1"/>
    <xf numFmtId="2" fontId="16" fillId="10" borderId="0" xfId="6" applyNumberFormat="1" applyFont="1" applyFill="1"/>
    <xf numFmtId="2" fontId="16" fillId="10" borderId="0" xfId="8" applyNumberFormat="1" applyFont="1" applyFill="1"/>
    <xf numFmtId="0" fontId="18" fillId="10" borderId="0" xfId="6" applyFont="1" applyFill="1" applyAlignment="1">
      <alignment horizontal="left" vertical="top"/>
    </xf>
    <xf numFmtId="0" fontId="16" fillId="10" borderId="0" xfId="6" applyFont="1" applyFill="1" applyAlignment="1">
      <alignment horizontal="left"/>
    </xf>
    <xf numFmtId="49" fontId="20" fillId="10" borderId="0" xfId="7" applyNumberFormat="1" applyFont="1" applyFill="1" applyAlignment="1">
      <alignment horizontal="left" vertical="top" indent="2" shrinkToFit="1"/>
    </xf>
    <xf numFmtId="2" fontId="7" fillId="10" borderId="0" xfId="7" applyNumberFormat="1" applyFont="1" applyFill="1" applyAlignment="1">
      <alignment horizontal="left" vertical="top" indent="3" shrinkToFit="1"/>
    </xf>
    <xf numFmtId="2" fontId="20" fillId="10" borderId="0" xfId="7" applyNumberFormat="1" applyFont="1" applyFill="1" applyAlignment="1">
      <alignment horizontal="left" vertical="top" indent="3" shrinkToFit="1"/>
    </xf>
    <xf numFmtId="2" fontId="16" fillId="10" borderId="0" xfId="5" applyNumberFormat="1" applyFont="1" applyFill="1" applyBorder="1" applyAlignment="1">
      <alignment horizontal="right"/>
    </xf>
    <xf numFmtId="49" fontId="16" fillId="10" borderId="0" xfId="6" applyNumberFormat="1" applyFont="1" applyFill="1" applyBorder="1"/>
    <xf numFmtId="0" fontId="0" fillId="10" borderId="0" xfId="0" applyFill="1" applyBorder="1" applyAlignment="1">
      <alignment horizontal="left" vertical="top"/>
    </xf>
    <xf numFmtId="2" fontId="0" fillId="10" borderId="0" xfId="1" applyNumberFormat="1" applyFont="1" applyFill="1" applyBorder="1" applyAlignment="1">
      <alignment horizontal="left" vertical="top"/>
    </xf>
    <xf numFmtId="43" fontId="0" fillId="10" borderId="0" xfId="1" applyFont="1" applyFill="1" applyBorder="1" applyAlignment="1">
      <alignment horizontal="left" vertical="top"/>
    </xf>
    <xf numFmtId="0" fontId="5" fillId="0" borderId="0" xfId="6"/>
    <xf numFmtId="0" fontId="5" fillId="0" borderId="0" xfId="6" applyNumberFormat="1" applyFont="1" applyAlignment="1" applyProtection="1">
      <alignment horizontal="left"/>
      <protection locked="0"/>
    </xf>
    <xf numFmtId="0" fontId="5" fillId="0" borderId="0" xfId="6" applyNumberFormat="1" applyFont="1" applyAlignment="1" applyProtection="1">
      <alignment horizontal="right"/>
      <protection locked="0"/>
    </xf>
    <xf numFmtId="0" fontId="5" fillId="0" borderId="0" xfId="6" applyNumberFormat="1" applyFont="1" applyAlignment="1" applyProtection="1">
      <alignment horizontal="center"/>
      <protection locked="0"/>
    </xf>
    <xf numFmtId="0" fontId="5" fillId="0" borderId="10" xfId="6" applyNumberFormat="1" applyFont="1" applyBorder="1" applyAlignment="1" applyProtection="1">
      <alignment horizontal="left"/>
      <protection locked="0"/>
    </xf>
    <xf numFmtId="0" fontId="6" fillId="10" borderId="0" xfId="0" applyFont="1" applyFill="1" applyBorder="1" applyAlignment="1">
      <alignment vertical="top"/>
    </xf>
    <xf numFmtId="0" fontId="6" fillId="10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5" fillId="10" borderId="0" xfId="6" applyNumberFormat="1" applyFont="1" applyFill="1" applyAlignment="1" applyProtection="1">
      <alignment horizontal="left"/>
      <protection locked="0"/>
    </xf>
    <xf numFmtId="4" fontId="7" fillId="4" borderId="0" xfId="0" applyNumberFormat="1" applyFont="1" applyFill="1" applyBorder="1" applyAlignment="1">
      <alignment vertical="top" shrinkToFit="1"/>
    </xf>
    <xf numFmtId="164" fontId="7" fillId="2" borderId="0" xfId="0" applyNumberFormat="1" applyFont="1" applyFill="1" applyBorder="1" applyAlignment="1">
      <alignment horizontal="left" vertical="top" shrinkToFit="1"/>
    </xf>
    <xf numFmtId="1" fontId="7" fillId="2" borderId="0" xfId="0" applyNumberFormat="1" applyFont="1" applyFill="1" applyBorder="1" applyAlignment="1">
      <alignment horizontal="left" vertical="top" shrinkToFit="1"/>
    </xf>
    <xf numFmtId="0" fontId="6" fillId="2" borderId="0" xfId="0" applyFont="1" applyFill="1" applyBorder="1" applyAlignment="1">
      <alignment horizontal="left" vertical="top"/>
    </xf>
    <xf numFmtId="164" fontId="7" fillId="2" borderId="0" xfId="0" applyNumberFormat="1" applyFont="1" applyFill="1" applyBorder="1" applyAlignment="1">
      <alignment horizontal="right" vertical="top" shrinkToFit="1"/>
    </xf>
    <xf numFmtId="4" fontId="7" fillId="2" borderId="0" xfId="0" applyNumberFormat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vertical="top"/>
    </xf>
    <xf numFmtId="164" fontId="20" fillId="3" borderId="0" xfId="0" applyNumberFormat="1" applyFont="1" applyFill="1" applyBorder="1" applyAlignment="1">
      <alignment horizontal="left" vertical="top" shrinkToFit="1"/>
    </xf>
    <xf numFmtId="1" fontId="20" fillId="3" borderId="0" xfId="0" applyNumberFormat="1" applyFont="1" applyFill="1" applyBorder="1" applyAlignment="1">
      <alignment horizontal="left" vertical="top" shrinkToFit="1"/>
    </xf>
    <xf numFmtId="0" fontId="6" fillId="3" borderId="0" xfId="0" applyFont="1" applyFill="1" applyBorder="1" applyAlignment="1">
      <alignment horizontal="left" vertical="top"/>
    </xf>
    <xf numFmtId="164" fontId="20" fillId="3" borderId="0" xfId="0" applyNumberFormat="1" applyFont="1" applyFill="1" applyBorder="1" applyAlignment="1">
      <alignment horizontal="right" vertical="top" shrinkToFit="1"/>
    </xf>
    <xf numFmtId="4" fontId="20" fillId="3" borderId="0" xfId="0" applyNumberFormat="1" applyFont="1" applyFill="1" applyBorder="1" applyAlignment="1">
      <alignment horizontal="right" vertical="top" shrinkToFit="1"/>
    </xf>
    <xf numFmtId="0" fontId="6" fillId="3" borderId="0" xfId="0" applyFont="1" applyFill="1" applyBorder="1" applyAlignment="1">
      <alignment vertical="top"/>
    </xf>
    <xf numFmtId="4" fontId="20" fillId="3" borderId="0" xfId="0" applyNumberFormat="1" applyFont="1" applyFill="1" applyBorder="1" applyAlignment="1">
      <alignment vertical="top" shrinkToFit="1"/>
    </xf>
    <xf numFmtId="0" fontId="6" fillId="3" borderId="2" xfId="0" applyFont="1" applyFill="1" applyBorder="1" applyAlignment="1">
      <alignment horizontal="left" vertical="top"/>
    </xf>
    <xf numFmtId="164" fontId="7" fillId="3" borderId="0" xfId="0" applyNumberFormat="1" applyFont="1" applyFill="1" applyBorder="1" applyAlignment="1">
      <alignment horizontal="left" vertical="top" shrinkToFit="1"/>
    </xf>
    <xf numFmtId="1" fontId="7" fillId="3" borderId="0" xfId="0" applyNumberFormat="1" applyFont="1" applyFill="1" applyBorder="1" applyAlignment="1">
      <alignment horizontal="left" vertical="top" shrinkToFit="1"/>
    </xf>
    <xf numFmtId="164" fontId="7" fillId="3" borderId="0" xfId="0" applyNumberFormat="1" applyFont="1" applyFill="1" applyBorder="1" applyAlignment="1">
      <alignment horizontal="right" vertical="top" shrinkToFit="1"/>
    </xf>
    <xf numFmtId="4" fontId="7" fillId="3" borderId="0" xfId="0" applyNumberFormat="1" applyFont="1" applyFill="1" applyBorder="1" applyAlignment="1">
      <alignment horizontal="right" vertical="top" shrinkToFit="1"/>
    </xf>
    <xf numFmtId="164" fontId="7" fillId="7" borderId="0" xfId="0" applyNumberFormat="1" applyFont="1" applyFill="1" applyBorder="1" applyAlignment="1">
      <alignment horizontal="left" vertical="top" shrinkToFit="1"/>
    </xf>
    <xf numFmtId="1" fontId="7" fillId="7" borderId="0" xfId="0" applyNumberFormat="1" applyFont="1" applyFill="1" applyBorder="1" applyAlignment="1">
      <alignment horizontal="left" vertical="top" shrinkToFit="1"/>
    </xf>
    <xf numFmtId="0" fontId="6" fillId="7" borderId="0" xfId="0" applyFont="1" applyFill="1" applyBorder="1" applyAlignment="1">
      <alignment horizontal="left" vertical="top"/>
    </xf>
    <xf numFmtId="164" fontId="7" fillId="7" borderId="0" xfId="0" applyNumberFormat="1" applyFont="1" applyFill="1" applyBorder="1" applyAlignment="1">
      <alignment horizontal="right" vertical="top" shrinkToFit="1"/>
    </xf>
    <xf numFmtId="4" fontId="7" fillId="7" borderId="0" xfId="0" applyNumberFormat="1" applyFont="1" applyFill="1" applyBorder="1" applyAlignment="1">
      <alignment horizontal="right" vertical="top" shrinkToFit="1"/>
    </xf>
    <xf numFmtId="0" fontId="6" fillId="7" borderId="0" xfId="0" applyFont="1" applyFill="1" applyBorder="1" applyAlignment="1">
      <alignment vertical="top"/>
    </xf>
    <xf numFmtId="43" fontId="0" fillId="2" borderId="0" xfId="0" applyNumberFormat="1" applyFill="1" applyBorder="1" applyAlignment="1">
      <alignment horizontal="left" vertical="top"/>
    </xf>
    <xf numFmtId="43" fontId="15" fillId="10" borderId="0" xfId="9" applyFont="1" applyFill="1"/>
    <xf numFmtId="2" fontId="0" fillId="10" borderId="0" xfId="8" applyNumberFormat="1" applyFont="1" applyFill="1" applyAlignment="1">
      <alignment horizontal="left" vertical="top"/>
    </xf>
    <xf numFmtId="2" fontId="18" fillId="10" borderId="0" xfId="9" applyNumberFormat="1" applyFont="1" applyFill="1" applyAlignment="1">
      <alignment horizontal="right" vertical="top" shrinkToFit="1"/>
    </xf>
    <xf numFmtId="2" fontId="16" fillId="10" borderId="0" xfId="9" applyNumberFormat="1" applyFont="1" applyFill="1" applyAlignment="1">
      <alignment horizontal="right"/>
    </xf>
    <xf numFmtId="2" fontId="19" fillId="10" borderId="0" xfId="9" applyNumberFormat="1" applyFont="1" applyFill="1" applyAlignment="1">
      <alignment horizontal="right" vertical="top" shrinkToFit="1"/>
    </xf>
    <xf numFmtId="2" fontId="17" fillId="10" borderId="0" xfId="9" applyNumberFormat="1" applyFont="1" applyFill="1" applyAlignment="1">
      <alignment horizontal="right"/>
    </xf>
    <xf numFmtId="43" fontId="16" fillId="10" borderId="0" xfId="9" applyFont="1" applyFill="1"/>
    <xf numFmtId="164" fontId="7" fillId="5" borderId="0" xfId="0" applyNumberFormat="1" applyFont="1" applyFill="1" applyBorder="1" applyAlignment="1">
      <alignment horizontal="left" vertical="top" shrinkToFit="1"/>
    </xf>
    <xf numFmtId="1" fontId="7" fillId="5" borderId="0" xfId="0" applyNumberFormat="1" applyFont="1" applyFill="1" applyBorder="1" applyAlignment="1">
      <alignment horizontal="left" vertical="top" shrinkToFit="1"/>
    </xf>
    <xf numFmtId="0" fontId="6" fillId="5" borderId="0" xfId="0" applyFont="1" applyFill="1" applyBorder="1" applyAlignment="1">
      <alignment horizontal="left" vertical="top"/>
    </xf>
    <xf numFmtId="164" fontId="7" fillId="5" borderId="0" xfId="0" applyNumberFormat="1" applyFont="1" applyFill="1" applyBorder="1" applyAlignment="1">
      <alignment horizontal="right" vertical="top" shrinkToFit="1"/>
    </xf>
    <xf numFmtId="4" fontId="7" fillId="5" borderId="0" xfId="0" applyNumberFormat="1" applyFont="1" applyFill="1" applyBorder="1" applyAlignment="1">
      <alignment horizontal="right" vertical="top" shrinkToFit="1"/>
    </xf>
    <xf numFmtId="0" fontId="6" fillId="5" borderId="0" xfId="0" applyFont="1" applyFill="1" applyBorder="1" applyAlignment="1">
      <alignment vertical="top"/>
    </xf>
    <xf numFmtId="0" fontId="13" fillId="9" borderId="0" xfId="3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vertical="top"/>
    </xf>
    <xf numFmtId="0" fontId="10" fillId="9" borderId="0" xfId="3" applyFont="1" applyFill="1" applyBorder="1" applyAlignment="1" applyProtection="1">
      <alignment vertical="top"/>
    </xf>
    <xf numFmtId="43" fontId="13" fillId="9" borderId="0" xfId="1" applyFont="1" applyFill="1" applyBorder="1" applyAlignment="1" applyProtection="1">
      <alignment horizontal="left" vertical="center"/>
    </xf>
    <xf numFmtId="43" fontId="10" fillId="9" borderId="0" xfId="1" applyFont="1" applyFill="1" applyBorder="1" applyAlignment="1" applyProtection="1">
      <alignment vertical="top"/>
    </xf>
    <xf numFmtId="43" fontId="10" fillId="9" borderId="0" xfId="1" applyFont="1" applyFill="1" applyBorder="1" applyAlignment="1" applyProtection="1">
      <alignment horizontal="left" vertical="top"/>
    </xf>
    <xf numFmtId="43" fontId="12" fillId="9" borderId="0" xfId="1" applyFont="1" applyFill="1" applyBorder="1" applyAlignment="1" applyProtection="1">
      <alignment vertical="center"/>
    </xf>
    <xf numFmtId="43" fontId="10" fillId="9" borderId="9" xfId="1" applyFont="1" applyFill="1" applyBorder="1" applyAlignment="1" applyProtection="1">
      <alignment vertical="top"/>
    </xf>
    <xf numFmtId="43" fontId="11" fillId="9" borderId="0" xfId="1" applyFont="1" applyFill="1" applyBorder="1" applyAlignment="1" applyProtection="1">
      <alignment vertical="center"/>
    </xf>
    <xf numFmtId="43" fontId="0" fillId="0" borderId="0" xfId="1" applyFont="1" applyFill="1" applyBorder="1" applyAlignment="1">
      <alignment vertical="top"/>
    </xf>
    <xf numFmtId="43" fontId="0" fillId="10" borderId="0" xfId="0" applyNumberFormat="1" applyFill="1" applyBorder="1" applyAlignment="1">
      <alignment horizontal="left" vertical="top"/>
    </xf>
    <xf numFmtId="0" fontId="0" fillId="10" borderId="0" xfId="0" applyFill="1" applyBorder="1" applyAlignment="1">
      <alignment vertical="top"/>
    </xf>
    <xf numFmtId="2" fontId="0" fillId="10" borderId="0" xfId="1" applyNumberFormat="1" applyFont="1" applyFill="1" applyBorder="1" applyAlignment="1">
      <alignment horizontal="center" vertical="center"/>
    </xf>
    <xf numFmtId="2" fontId="7" fillId="10" borderId="0" xfId="0" applyNumberFormat="1" applyFont="1" applyFill="1" applyBorder="1" applyAlignment="1">
      <alignment horizontal="right" vertical="top" shrinkToFit="1"/>
    </xf>
    <xf numFmtId="2" fontId="0" fillId="10" borderId="0" xfId="0" applyNumberFormat="1" applyFill="1" applyBorder="1" applyAlignment="1">
      <alignment horizontal="left" vertical="top"/>
    </xf>
    <xf numFmtId="2" fontId="7" fillId="10" borderId="0" xfId="0" applyNumberFormat="1" applyFont="1" applyFill="1" applyBorder="1" applyAlignment="1">
      <alignment horizontal="left" vertical="top" shrinkToFit="1"/>
    </xf>
    <xf numFmtId="2" fontId="16" fillId="10" borderId="0" xfId="1" applyNumberFormat="1" applyFont="1" applyFill="1"/>
    <xf numFmtId="49" fontId="7" fillId="10" borderId="0" xfId="0" applyNumberFormat="1" applyFont="1" applyFill="1" applyBorder="1" applyAlignment="1">
      <alignment horizontal="left" vertical="top" shrinkToFit="1"/>
    </xf>
    <xf numFmtId="43" fontId="0" fillId="4" borderId="0" xfId="0" applyNumberForma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164" fontId="20" fillId="3" borderId="2" xfId="0" applyNumberFormat="1" applyFont="1" applyFill="1" applyBorder="1" applyAlignment="1">
      <alignment horizontal="left" vertical="top" shrinkToFit="1"/>
    </xf>
    <xf numFmtId="1" fontId="20" fillId="3" borderId="2" xfId="0" applyNumberFormat="1" applyFont="1" applyFill="1" applyBorder="1" applyAlignment="1">
      <alignment horizontal="left" vertical="top" shrinkToFit="1"/>
    </xf>
    <xf numFmtId="164" fontId="20" fillId="3" borderId="2" xfId="0" applyNumberFormat="1" applyFont="1" applyFill="1" applyBorder="1" applyAlignment="1">
      <alignment horizontal="right" vertical="top" shrinkToFit="1"/>
    </xf>
    <xf numFmtId="4" fontId="20" fillId="3" borderId="2" xfId="0" applyNumberFormat="1" applyFont="1" applyFill="1" applyBorder="1" applyAlignment="1">
      <alignment horizontal="right" vertical="top" shrinkToFit="1"/>
    </xf>
    <xf numFmtId="0" fontId="4" fillId="10" borderId="0" xfId="0" applyFont="1" applyFill="1" applyBorder="1" applyAlignment="1">
      <alignment horizontal="left" vertical="top"/>
    </xf>
    <xf numFmtId="43" fontId="0" fillId="5" borderId="0" xfId="0" applyNumberFormat="1" applyFill="1" applyBorder="1" applyAlignment="1">
      <alignment horizontal="left" vertical="top"/>
    </xf>
    <xf numFmtId="43" fontId="4" fillId="0" borderId="0" xfId="1" applyFont="1" applyFill="1" applyBorder="1" applyAlignment="1">
      <alignment horizontal="left"/>
    </xf>
    <xf numFmtId="43" fontId="7" fillId="0" borderId="0" xfId="1" applyFont="1" applyFill="1" applyBorder="1" applyAlignment="1">
      <alignment horizontal="right" vertical="top" shrinkToFit="1"/>
    </xf>
    <xf numFmtId="43" fontId="5" fillId="0" borderId="1" xfId="1" applyFont="1" applyFill="1" applyBorder="1" applyAlignment="1">
      <alignment horizontal="right" vertical="top"/>
    </xf>
    <xf numFmtId="43" fontId="7" fillId="5" borderId="0" xfId="1" applyFont="1" applyFill="1" applyBorder="1" applyAlignment="1">
      <alignment horizontal="left" vertical="top" shrinkToFit="1"/>
    </xf>
    <xf numFmtId="43" fontId="4" fillId="5" borderId="0" xfId="1" applyFont="1" applyFill="1" applyBorder="1" applyAlignment="1">
      <alignment horizontal="left"/>
    </xf>
    <xf numFmtId="43" fontId="7" fillId="3" borderId="0" xfId="1" applyFont="1" applyFill="1" applyBorder="1" applyAlignment="1">
      <alignment horizontal="right" vertical="top" shrinkToFit="1"/>
    </xf>
    <xf numFmtId="43" fontId="4" fillId="3" borderId="0" xfId="1" applyFont="1" applyFill="1" applyBorder="1" applyAlignment="1">
      <alignment horizontal="left"/>
    </xf>
    <xf numFmtId="43" fontId="4" fillId="2" borderId="0" xfId="1" applyFont="1" applyFill="1" applyBorder="1" applyAlignment="1">
      <alignment horizontal="left"/>
    </xf>
    <xf numFmtId="43" fontId="7" fillId="2" borderId="0" xfId="1" applyFont="1" applyFill="1" applyBorder="1" applyAlignment="1">
      <alignment horizontal="right" vertical="top" shrinkToFit="1"/>
    </xf>
    <xf numFmtId="43" fontId="7" fillId="7" borderId="0" xfId="1" applyFont="1" applyFill="1" applyBorder="1" applyAlignment="1">
      <alignment horizontal="right" vertical="top" shrinkToFit="1"/>
    </xf>
    <xf numFmtId="43" fontId="4" fillId="7" borderId="0" xfId="1" applyFont="1" applyFill="1" applyBorder="1" applyAlignment="1">
      <alignment horizontal="left"/>
    </xf>
    <xf numFmtId="43" fontId="20" fillId="3" borderId="0" xfId="1" applyFont="1" applyFill="1" applyBorder="1" applyAlignment="1">
      <alignment horizontal="right" vertical="top" shrinkToFit="1"/>
    </xf>
    <xf numFmtId="43" fontId="22" fillId="3" borderId="0" xfId="1" applyFont="1" applyFill="1" applyBorder="1" applyAlignment="1">
      <alignment horizontal="left"/>
    </xf>
    <xf numFmtId="43" fontId="7" fillId="4" borderId="0" xfId="1" applyFont="1" applyFill="1" applyBorder="1" applyAlignment="1">
      <alignment horizontal="right" vertical="top" shrinkToFit="1"/>
    </xf>
    <xf numFmtId="43" fontId="4" fillId="4" borderId="0" xfId="1" applyFont="1" applyFill="1" applyBorder="1" applyAlignment="1">
      <alignment horizontal="left"/>
    </xf>
    <xf numFmtId="43" fontId="22" fillId="3" borderId="0" xfId="1" applyFont="1" applyFill="1" applyBorder="1" applyAlignment="1">
      <alignment horizontal="left" vertical="top"/>
    </xf>
    <xf numFmtId="43" fontId="4" fillId="4" borderId="0" xfId="1" applyFont="1" applyFill="1" applyBorder="1" applyAlignment="1">
      <alignment horizontal="left" vertical="top"/>
    </xf>
    <xf numFmtId="43" fontId="7" fillId="2" borderId="0" xfId="1" applyFont="1" applyFill="1" applyBorder="1" applyAlignment="1">
      <alignment horizontal="center" vertical="top" shrinkToFit="1"/>
    </xf>
    <xf numFmtId="43" fontId="20" fillId="3" borderId="2" xfId="1" applyFont="1" applyFill="1" applyBorder="1" applyAlignment="1">
      <alignment horizontal="right" vertical="top" shrinkToFit="1"/>
    </xf>
    <xf numFmtId="43" fontId="22" fillId="3" borderId="2" xfId="1" applyFont="1" applyFill="1" applyBorder="1" applyAlignment="1">
      <alignment horizontal="left"/>
    </xf>
    <xf numFmtId="43" fontId="7" fillId="7" borderId="0" xfId="1" applyFont="1" applyFill="1" applyBorder="1" applyAlignment="1">
      <alignment horizontal="left" vertical="top" shrinkToFit="1"/>
    </xf>
    <xf numFmtId="43" fontId="7" fillId="4" borderId="0" xfId="1" applyFont="1" applyFill="1" applyBorder="1" applyAlignment="1">
      <alignment horizontal="left" vertical="top" shrinkToFit="1"/>
    </xf>
    <xf numFmtId="43" fontId="7" fillId="3" borderId="0" xfId="1" applyFont="1" applyFill="1" applyBorder="1" applyAlignment="1">
      <alignment horizontal="left" vertical="top" shrinkToFit="1"/>
    </xf>
    <xf numFmtId="43" fontId="26" fillId="0" borderId="0" xfId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164" fontId="7" fillId="5" borderId="2" xfId="0" applyNumberFormat="1" applyFont="1" applyFill="1" applyBorder="1" applyAlignment="1">
      <alignment horizontal="left" vertical="top" shrinkToFit="1"/>
    </xf>
    <xf numFmtId="1" fontId="7" fillId="5" borderId="2" xfId="0" applyNumberFormat="1" applyFont="1" applyFill="1" applyBorder="1" applyAlignment="1">
      <alignment horizontal="left" vertical="top" shrinkToFit="1"/>
    </xf>
    <xf numFmtId="0" fontId="6" fillId="5" borderId="2" xfId="0" applyFont="1" applyFill="1" applyBorder="1" applyAlignment="1">
      <alignment horizontal="left" vertical="top"/>
    </xf>
    <xf numFmtId="164" fontId="7" fillId="5" borderId="2" xfId="0" applyNumberFormat="1" applyFont="1" applyFill="1" applyBorder="1" applyAlignment="1">
      <alignment horizontal="right" vertical="top" shrinkToFit="1"/>
    </xf>
    <xf numFmtId="43" fontId="7" fillId="5" borderId="2" xfId="1" applyFont="1" applyFill="1" applyBorder="1" applyAlignment="1">
      <alignment horizontal="left" vertical="top" shrinkToFit="1"/>
    </xf>
    <xf numFmtId="43" fontId="4" fillId="5" borderId="2" xfId="1" applyFont="1" applyFill="1" applyBorder="1" applyAlignment="1">
      <alignment horizontal="left"/>
    </xf>
    <xf numFmtId="4" fontId="7" fillId="5" borderId="2" xfId="0" applyNumberFormat="1" applyFont="1" applyFill="1" applyBorder="1" applyAlignment="1">
      <alignment horizontal="right" vertical="top" shrinkToFit="1"/>
    </xf>
    <xf numFmtId="164" fontId="7" fillId="6" borderId="0" xfId="0" applyNumberFormat="1" applyFont="1" applyFill="1" applyBorder="1" applyAlignment="1">
      <alignment horizontal="left" vertical="top" shrinkToFit="1"/>
    </xf>
    <xf numFmtId="1" fontId="7" fillId="6" borderId="0" xfId="0" applyNumberFormat="1" applyFont="1" applyFill="1" applyBorder="1" applyAlignment="1">
      <alignment horizontal="left" vertical="top" shrinkToFit="1"/>
    </xf>
    <xf numFmtId="0" fontId="6" fillId="6" borderId="0" xfId="0" applyFont="1" applyFill="1" applyBorder="1" applyAlignment="1">
      <alignment horizontal="left" vertical="top"/>
    </xf>
    <xf numFmtId="164" fontId="7" fillId="6" borderId="0" xfId="0" applyNumberFormat="1" applyFont="1" applyFill="1" applyBorder="1" applyAlignment="1">
      <alignment horizontal="right" vertical="top" shrinkToFit="1"/>
    </xf>
    <xf numFmtId="43" fontId="4" fillId="6" borderId="0" xfId="1" applyFont="1" applyFill="1" applyBorder="1" applyAlignment="1">
      <alignment horizontal="left"/>
    </xf>
    <xf numFmtId="43" fontId="7" fillId="6" borderId="0" xfId="1" applyFont="1" applyFill="1" applyBorder="1" applyAlignment="1">
      <alignment horizontal="center" vertical="top" shrinkToFit="1"/>
    </xf>
    <xf numFmtId="4" fontId="7" fillId="6" borderId="0" xfId="0" applyNumberFormat="1" applyFont="1" applyFill="1" applyBorder="1" applyAlignment="1">
      <alignment horizontal="right" vertical="top" shrinkToFit="1"/>
    </xf>
    <xf numFmtId="0" fontId="6" fillId="6" borderId="0" xfId="0" applyFont="1" applyFill="1" applyBorder="1" applyAlignment="1">
      <alignment vertical="top"/>
    </xf>
    <xf numFmtId="43" fontId="7" fillId="6" borderId="0" xfId="1" applyFont="1" applyFill="1" applyBorder="1" applyAlignment="1">
      <alignment horizontal="right" vertical="top" shrinkToFit="1"/>
    </xf>
    <xf numFmtId="0" fontId="4" fillId="6" borderId="0" xfId="0" applyFont="1" applyFill="1" applyBorder="1" applyAlignment="1">
      <alignment horizontal="left" vertical="top"/>
    </xf>
    <xf numFmtId="2" fontId="7" fillId="10" borderId="0" xfId="0" applyNumberFormat="1" applyFont="1" applyFill="1" applyBorder="1" applyAlignment="1">
      <alignment horizontal="center" vertical="top" shrinkToFit="1"/>
    </xf>
    <xf numFmtId="2" fontId="7" fillId="10" borderId="0" xfId="1" applyNumberFormat="1" applyFont="1" applyFill="1" applyBorder="1" applyAlignment="1">
      <alignment horizontal="left" vertical="top" shrinkToFit="1"/>
    </xf>
    <xf numFmtId="49" fontId="15" fillId="10" borderId="0" xfId="2" applyNumberFormat="1" applyFont="1" applyFill="1"/>
    <xf numFmtId="49" fontId="5" fillId="10" borderId="0" xfId="6" applyNumberFormat="1" applyFont="1" applyFill="1" applyAlignment="1" applyProtection="1">
      <alignment horizontal="left"/>
      <protection locked="0"/>
    </xf>
    <xf numFmtId="49" fontId="0" fillId="10" borderId="0" xfId="0" applyNumberFormat="1" applyFill="1" applyBorder="1" applyAlignment="1">
      <alignment horizontal="left" vertical="top"/>
    </xf>
    <xf numFmtId="49" fontId="5" fillId="10" borderId="0" xfId="6" applyNumberFormat="1" applyFill="1" applyAlignment="1" applyProtection="1">
      <alignment horizontal="left"/>
      <protection locked="0"/>
    </xf>
    <xf numFmtId="49" fontId="16" fillId="10" borderId="0" xfId="6" applyNumberFormat="1" applyFont="1" applyFill="1" applyAlignment="1">
      <alignment horizontal="left"/>
    </xf>
    <xf numFmtId="16" fontId="3" fillId="0" borderId="0" xfId="1" applyNumberFormat="1" applyFon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27" fillId="10" borderId="0" xfId="10" applyNumberFormat="1" applyFont="1" applyFill="1" applyAlignment="1" applyProtection="1">
      <alignment horizontal="left"/>
      <protection locked="0"/>
    </xf>
    <xf numFmtId="0" fontId="27" fillId="10" borderId="0" xfId="10" applyFill="1"/>
    <xf numFmtId="0" fontId="27" fillId="10" borderId="0" xfId="10" applyNumberFormat="1" applyFont="1" applyFill="1" applyAlignment="1" applyProtection="1">
      <alignment horizontal="right"/>
      <protection locked="0"/>
    </xf>
    <xf numFmtId="0" fontId="27" fillId="10" borderId="0" xfId="10" applyNumberFormat="1" applyFont="1" applyFill="1" applyAlignment="1" applyProtection="1">
      <alignment horizontal="center"/>
      <protection locked="0"/>
    </xf>
    <xf numFmtId="0" fontId="27" fillId="10" borderId="10" xfId="10" applyNumberFormat="1" applyFont="1" applyFill="1" applyBorder="1" applyAlignment="1" applyProtection="1">
      <alignment horizontal="left"/>
      <protection locked="0"/>
    </xf>
    <xf numFmtId="0" fontId="27" fillId="10" borderId="10" xfId="10" applyNumberFormat="1" applyFont="1" applyFill="1" applyBorder="1" applyAlignment="1" applyProtection="1">
      <alignment horizontal="right"/>
      <protection locked="0"/>
    </xf>
    <xf numFmtId="4" fontId="27" fillId="10" borderId="0" xfId="10" applyNumberFormat="1" applyFont="1" applyFill="1" applyAlignment="1" applyProtection="1">
      <alignment horizontal="right"/>
      <protection locked="0"/>
    </xf>
  </cellXfs>
  <cellStyles count="11">
    <cellStyle name="Buena" xfId="2" builtinId="26"/>
    <cellStyle name="Millares" xfId="1" builtinId="3"/>
    <cellStyle name="Millares 2" xfId="8"/>
    <cellStyle name="Millares 3" xfId="5"/>
    <cellStyle name="Millares 3 2" xfId="9"/>
    <cellStyle name="Normal" xfId="0" builtinId="0"/>
    <cellStyle name="Normal 2" xfId="3"/>
    <cellStyle name="Normal 2 2" xfId="6"/>
    <cellStyle name="Normal 3" xfId="4"/>
    <cellStyle name="Normal 4" xfId="7"/>
    <cellStyle name="Normal 5" xfId="10"/>
  </cellStyles>
  <dxfs count="6">
    <dxf>
      <fill>
        <patternFill patternType="solid">
          <fgColor rgb="FFF2DCDB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numFmt numFmtId="35" formatCode="_ * #,##0.00_ ;_ * \-#,##0.00_ ;_ * &quot;-&quot;??_ ;_ @_ "/>
    </dxf>
    <dxf>
      <numFmt numFmtId="35" formatCode="_ * #,##0.00_ ;_ * \-#,##0.00_ ;_ * &quot;-&quot;??_ ;_ @_ "/>
    </dxf>
    <dxf>
      <fill>
        <patternFill patternType="solid">
          <fgColor rgb="FFF2DCDB"/>
          <bgColor rgb="FF000000"/>
        </patternFill>
      </fill>
    </dxf>
    <dxf>
      <fill>
        <patternFill patternType="solid">
          <fgColor rgb="FFEBF1D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_AUX_2" refreshedDate="44264.506933564815" createdVersion="6" refreshedVersion="6" minRefreshableVersion="3" recordCount="747">
  <cacheSource type="worksheet">
    <worksheetSource ref="A1:C1048576" sheet="1era QUINCENA"/>
  </cacheSource>
  <cacheFields count="3">
    <cacheField name="Concepto" numFmtId="0">
      <sharedItems containsBlank="1" count="11">
        <s v="BONO POR INFLACION                      "/>
        <s v="DIA FALTANTE "/>
        <s v="DIA FALTANTE NO "/>
        <s v="DIAS DE DESCANSO                        "/>
        <s v="DOMINGO LABORADO                        "/>
        <s v="FAOV                                    "/>
        <s v="OTRAS ASIGNACIONES                      "/>
        <s v="PARO FORZOSO                            "/>
        <s v="SEGURO SOCIAL                           "/>
        <s v="SUELDOS Y SALARIOS                      "/>
        <m/>
      </sharedItems>
    </cacheField>
    <cacheField name="Asignacion" numFmtId="0">
      <sharedItems containsString="0" containsBlank="1" containsNumber="1" minValue="0" maxValue="666000"/>
    </cacheField>
    <cacheField name="Deduccion" numFmtId="0">
      <sharedItems containsString="0" containsBlank="1" containsNumber="1" minValue="0" maxValue="39999.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nt_AUX_2" refreshedDate="44266.586979629632" createdVersion="6" refreshedVersion="6" minRefreshableVersion="3" recordCount="908">
  <cacheSource type="worksheet">
    <worksheetSource ref="A1:C1048576" sheet="2DA QUINCENA"/>
  </cacheSource>
  <cacheFields count="3">
    <cacheField name="Concepto: " numFmtId="0">
      <sharedItems containsBlank="1" count="12">
        <s v="BONO POR INFLACION                      "/>
        <s v="DIA FALTANTE "/>
        <s v="DIA FALTANTE NO "/>
        <s v="DIA FERIADO LABORADO                    "/>
        <s v="DIAS DE DESCANSO                        "/>
        <s v="DOMINGO LABORADO                        "/>
        <s v="FAOV                                    "/>
        <s v="OTRAS ASIGNACIONES                      "/>
        <s v="PARO FORZOSO                            "/>
        <s v="SEGURO SOCIAL                           "/>
        <s v="SUELDOS Y SALARIOS                      "/>
        <m/>
      </sharedItems>
    </cacheField>
    <cacheField name="Asignacion" numFmtId="43">
      <sharedItems containsBlank="1" containsMixedTypes="1" containsNumber="1" minValue="0" maxValue="758500" count="57">
        <n v="408333.28"/>
        <n v="253333.27"/>
        <n v="329999.94"/>
        <n v="348333.27"/>
        <n v="443333.27"/>
        <n v="320833.28000000003"/>
        <n v="478333.27"/>
        <n v="571666.59"/>
        <n v="205000"/>
        <n v="274999.95"/>
        <n v="375833.27"/>
        <n v="326900"/>
        <n v="190000"/>
        <n v="758500"/>
        <n v="173333.29"/>
        <n v="313333.26"/>
        <n v="273333.27"/>
        <n v="0"/>
        <n v="20000"/>
        <n v="53333.32"/>
        <n v="39999.99"/>
        <n v="100000"/>
        <n v="50000"/>
        <n v="200000"/>
        <n v="90693.33"/>
        <n v="90000"/>
        <n v="80000"/>
        <n v="159999.96"/>
        <m/>
        <s v="    274,999.95" u="1"/>
        <s v="     20,000.00" u="1"/>
        <s v="    408,333.28" u="1"/>
        <s v="    253,333.27" u="1"/>
        <s v="     50,000.00" u="1"/>
        <s v="    200,000.00" u="1"/>
        <s v="    478,333.27" u="1"/>
        <s v="     90,693.33" u="1"/>
        <s v="    273,333.27" u="1"/>
        <s v="    348,333.27" u="1"/>
        <s v="     80,000.00" u="1"/>
        <s v="    100,000.00" u="1"/>
        <s v="    320,833.28" u="1"/>
        <s v="     90,000.00" u="1"/>
        <s v="          0.00" u="1"/>
        <s v="    205,000.00" u="1"/>
        <s v="    159,999.96" u="1"/>
        <s v="     53,333.32" u="1"/>
        <s v="    758,500.00" u="1"/>
        <s v="     39,999.99" u="1"/>
        <s v="    326,900.00" u="1"/>
        <s v="    375,833.27" u="1"/>
        <s v="    313,333.26" u="1"/>
        <s v="    329,999.94" u="1"/>
        <s v="    190,000.00" u="1"/>
        <s v="    173,333.29" u="1"/>
        <s v="    443,333.27" u="1"/>
        <s v="    571,666.59" u="1"/>
      </sharedItems>
    </cacheField>
    <cacheField name="Deduccion" numFmtId="43">
      <sharedItems containsBlank="1" containsMixedTypes="1" containsNumber="1" minValue="0" maxValue="53333.32" count="15">
        <n v="0"/>
        <n v="13333.33"/>
        <n v="53333.32"/>
        <n v="300"/>
        <n v="923.08"/>
        <n v="1000"/>
        <n v="7384.62"/>
        <m/>
        <s v="      1,000.00" u="1"/>
        <s v="          0.00" u="1"/>
        <s v="     13,333.33" u="1"/>
        <s v="     53,333.32" u="1"/>
        <s v="      7,384.62" u="1"/>
        <s v="        300.00" u="1"/>
        <s v="        923.0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7">
  <r>
    <x v="0"/>
    <n v="349999.95"/>
    <n v="0"/>
  </r>
  <r>
    <x v="0"/>
    <n v="179999.96"/>
    <n v="0"/>
  </r>
  <r>
    <x v="0"/>
    <n v="329999.94"/>
    <n v="0"/>
  </r>
  <r>
    <x v="0"/>
    <n v="329999.94"/>
    <n v="0"/>
  </r>
  <r>
    <x v="0"/>
    <n v="384999.95"/>
    <n v="0"/>
  </r>
  <r>
    <x v="0"/>
    <n v="274999.95"/>
    <n v="0"/>
  </r>
  <r>
    <x v="0"/>
    <n v="419999.94"/>
    <n v="0"/>
  </r>
  <r>
    <x v="0"/>
    <n v="419999.94"/>
    <n v="0"/>
  </r>
  <r>
    <x v="0"/>
    <n v="329999.94"/>
    <n v="0"/>
  </r>
  <r>
    <x v="0"/>
    <n v="239999.94"/>
    <n v="0"/>
  </r>
  <r>
    <x v="0"/>
    <n v="329999.94"/>
    <n v="0"/>
  </r>
  <r>
    <x v="0"/>
    <n v="419999.94"/>
    <n v="0"/>
  </r>
  <r>
    <x v="0"/>
    <n v="280200"/>
    <n v="0"/>
  </r>
  <r>
    <x v="0"/>
    <n v="396666.61"/>
    <n v="0"/>
  </r>
  <r>
    <x v="0"/>
    <n v="180000"/>
    <n v="0"/>
  </r>
  <r>
    <x v="0"/>
    <n v="329999.94"/>
    <n v="0"/>
  </r>
  <r>
    <x v="0"/>
    <n v="666000"/>
    <n v="0"/>
  </r>
  <r>
    <x v="0"/>
    <n v="419999.94"/>
    <n v="0"/>
  </r>
  <r>
    <x v="0"/>
    <n v="329999.94"/>
    <n v="0"/>
  </r>
  <r>
    <x v="0"/>
    <n v="329999.94"/>
    <n v="0"/>
  </r>
  <r>
    <x v="0"/>
    <n v="329999.94"/>
    <n v="0"/>
  </r>
  <r>
    <x v="0"/>
    <n v="419999.94"/>
    <n v="0"/>
  </r>
  <r>
    <x v="0"/>
    <n v="329999.94"/>
    <n v="0"/>
  </r>
  <r>
    <x v="0"/>
    <n v="239999.94"/>
    <n v="0"/>
  </r>
  <r>
    <x v="1"/>
    <n v="0"/>
    <n v="39999.99"/>
  </r>
  <r>
    <x v="1"/>
    <n v="0"/>
    <n v="13333.33"/>
  </r>
  <r>
    <x v="2"/>
    <n v="0"/>
    <n v="13333.33"/>
  </r>
  <r>
    <x v="2"/>
    <n v="0"/>
    <n v="13333.33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4"/>
    <n v="20000"/>
    <n v="0"/>
  </r>
  <r>
    <x v="4"/>
    <n v="39999.99"/>
    <n v="0"/>
  </r>
  <r>
    <x v="4"/>
    <n v="39999.99"/>
    <n v="0"/>
  </r>
  <r>
    <x v="4"/>
    <n v="20000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6"/>
    <n v="100000"/>
    <n v="0"/>
  </r>
  <r>
    <x v="6"/>
    <n v="50000"/>
    <n v="0"/>
  </r>
  <r>
    <x v="6"/>
    <n v="40000"/>
    <n v="0"/>
  </r>
  <r>
    <x v="6"/>
    <n v="200000"/>
    <n v="0"/>
  </r>
  <r>
    <x v="6"/>
    <n v="90693.33"/>
    <n v="0"/>
  </r>
  <r>
    <x v="6"/>
    <n v="45000"/>
    <n v="0"/>
  </r>
  <r>
    <x v="6"/>
    <n v="127333.33"/>
    <n v="0"/>
  </r>
  <r>
    <x v="6"/>
    <n v="45000"/>
    <n v="0"/>
  </r>
  <r>
    <x v="6"/>
    <n v="80000"/>
    <n v="0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8">
  <r>
    <x v="0"/>
    <x v="0"/>
    <x v="0"/>
  </r>
  <r>
    <x v="0"/>
    <x v="1"/>
    <x v="0"/>
  </r>
  <r>
    <x v="0"/>
    <x v="2"/>
    <x v="0"/>
  </r>
  <r>
    <x v="0"/>
    <x v="3"/>
    <x v="0"/>
  </r>
  <r>
    <x v="0"/>
    <x v="4"/>
    <x v="0"/>
  </r>
  <r>
    <x v="0"/>
    <x v="5"/>
    <x v="0"/>
  </r>
  <r>
    <x v="0"/>
    <x v="6"/>
    <x v="0"/>
  </r>
  <r>
    <x v="0"/>
    <x v="7"/>
    <x v="0"/>
  </r>
  <r>
    <x v="0"/>
    <x v="8"/>
    <x v="0"/>
  </r>
  <r>
    <x v="0"/>
    <x v="5"/>
    <x v="0"/>
  </r>
  <r>
    <x v="0"/>
    <x v="9"/>
    <x v="0"/>
  </r>
  <r>
    <x v="0"/>
    <x v="1"/>
    <x v="0"/>
  </r>
  <r>
    <x v="0"/>
    <x v="10"/>
    <x v="0"/>
  </r>
  <r>
    <x v="0"/>
    <x v="6"/>
    <x v="0"/>
  </r>
  <r>
    <x v="0"/>
    <x v="5"/>
    <x v="0"/>
  </r>
  <r>
    <x v="0"/>
    <x v="11"/>
    <x v="0"/>
  </r>
  <r>
    <x v="0"/>
    <x v="6"/>
    <x v="0"/>
  </r>
  <r>
    <x v="0"/>
    <x v="12"/>
    <x v="0"/>
  </r>
  <r>
    <x v="0"/>
    <x v="10"/>
    <x v="0"/>
  </r>
  <r>
    <x v="0"/>
    <x v="13"/>
    <x v="0"/>
  </r>
  <r>
    <x v="0"/>
    <x v="4"/>
    <x v="0"/>
  </r>
  <r>
    <x v="0"/>
    <x v="10"/>
    <x v="0"/>
  </r>
  <r>
    <x v="0"/>
    <x v="10"/>
    <x v="0"/>
  </r>
  <r>
    <x v="0"/>
    <x v="10"/>
    <x v="0"/>
  </r>
  <r>
    <x v="0"/>
    <x v="6"/>
    <x v="0"/>
  </r>
  <r>
    <x v="0"/>
    <x v="14"/>
    <x v="0"/>
  </r>
  <r>
    <x v="0"/>
    <x v="6"/>
    <x v="0"/>
  </r>
  <r>
    <x v="0"/>
    <x v="15"/>
    <x v="0"/>
  </r>
  <r>
    <x v="0"/>
    <x v="16"/>
    <x v="0"/>
  </r>
  <r>
    <x v="1"/>
    <x v="17"/>
    <x v="1"/>
  </r>
  <r>
    <x v="1"/>
    <x v="17"/>
    <x v="2"/>
  </r>
  <r>
    <x v="2"/>
    <x v="17"/>
    <x v="1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3"/>
    <x v="18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4"/>
    <x v="19"/>
    <x v="0"/>
  </r>
  <r>
    <x v="5"/>
    <x v="18"/>
    <x v="0"/>
  </r>
  <r>
    <x v="5"/>
    <x v="20"/>
    <x v="0"/>
  </r>
  <r>
    <x v="5"/>
    <x v="20"/>
    <x v="0"/>
  </r>
  <r>
    <x v="5"/>
    <x v="18"/>
    <x v="0"/>
  </r>
  <r>
    <x v="5"/>
    <x v="20"/>
    <x v="0"/>
  </r>
  <r>
    <x v="5"/>
    <x v="20"/>
    <x v="0"/>
  </r>
  <r>
    <x v="5"/>
    <x v="20"/>
    <x v="0"/>
  </r>
  <r>
    <x v="5"/>
    <x v="18"/>
    <x v="0"/>
  </r>
  <r>
    <x v="5"/>
    <x v="20"/>
    <x v="0"/>
  </r>
  <r>
    <x v="5"/>
    <x v="20"/>
    <x v="0"/>
  </r>
  <r>
    <x v="5"/>
    <x v="20"/>
    <x v="0"/>
  </r>
  <r>
    <x v="5"/>
    <x v="20"/>
    <x v="0"/>
  </r>
  <r>
    <x v="5"/>
    <x v="20"/>
    <x v="0"/>
  </r>
  <r>
    <x v="5"/>
    <x v="20"/>
    <x v="0"/>
  </r>
  <r>
    <x v="5"/>
    <x v="20"/>
    <x v="0"/>
  </r>
  <r>
    <x v="5"/>
    <x v="20"/>
    <x v="0"/>
  </r>
  <r>
    <x v="5"/>
    <x v="20"/>
    <x v="0"/>
  </r>
  <r>
    <x v="5"/>
    <x v="20"/>
    <x v="0"/>
  </r>
  <r>
    <x v="5"/>
    <x v="20"/>
    <x v="0"/>
  </r>
  <r>
    <x v="5"/>
    <x v="20"/>
    <x v="0"/>
  </r>
  <r>
    <x v="5"/>
    <x v="18"/>
    <x v="0"/>
  </r>
  <r>
    <x v="5"/>
    <x v="20"/>
    <x v="0"/>
  </r>
  <r>
    <x v="5"/>
    <x v="20"/>
    <x v="0"/>
  </r>
  <r>
    <x v="5"/>
    <x v="20"/>
    <x v="0"/>
  </r>
  <r>
    <x v="5"/>
    <x v="20"/>
    <x v="0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6"/>
    <x v="17"/>
    <x v="3"/>
  </r>
  <r>
    <x v="7"/>
    <x v="21"/>
    <x v="0"/>
  </r>
  <r>
    <x v="7"/>
    <x v="22"/>
    <x v="0"/>
  </r>
  <r>
    <x v="7"/>
    <x v="23"/>
    <x v="0"/>
  </r>
  <r>
    <x v="7"/>
    <x v="24"/>
    <x v="0"/>
  </r>
  <r>
    <x v="7"/>
    <x v="25"/>
    <x v="0"/>
  </r>
  <r>
    <x v="7"/>
    <x v="21"/>
    <x v="0"/>
  </r>
  <r>
    <x v="7"/>
    <x v="20"/>
    <x v="0"/>
  </r>
  <r>
    <x v="7"/>
    <x v="26"/>
    <x v="0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5"/>
  </r>
  <r>
    <x v="8"/>
    <x v="17"/>
    <x v="4"/>
  </r>
  <r>
    <x v="8"/>
    <x v="17"/>
    <x v="5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4"/>
  </r>
  <r>
    <x v="8"/>
    <x v="17"/>
    <x v="5"/>
  </r>
  <r>
    <x v="8"/>
    <x v="17"/>
    <x v="4"/>
  </r>
  <r>
    <x v="8"/>
    <x v="17"/>
    <x v="4"/>
  </r>
  <r>
    <x v="8"/>
    <x v="17"/>
    <x v="5"/>
  </r>
  <r>
    <x v="8"/>
    <x v="17"/>
    <x v="4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9"/>
    <x v="17"/>
    <x v="6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0"/>
    <x v="27"/>
    <x v="0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  <r>
    <x v="11"/>
    <x v="28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1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G12:I24" firstHeaderRow="0" firstDataRow="1" firstDataCol="1"/>
  <pivotFields count="3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1" baseField="0" baseItem="0"/>
    <dataField name="Suma de Deduccion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H12:J25" firstHeaderRow="0" firstDataRow="1" firstDataCol="1"/>
  <pivotFields count="3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>
      <items count="58">
        <item m="1" x="43"/>
        <item m="1" x="30"/>
        <item m="1" x="48"/>
        <item m="1" x="33"/>
        <item m="1" x="46"/>
        <item m="1" x="39"/>
        <item m="1" x="42"/>
        <item m="1" x="36"/>
        <item m="1" x="40"/>
        <item m="1" x="45"/>
        <item m="1" x="54"/>
        <item m="1" x="53"/>
        <item m="1" x="34"/>
        <item m="1" x="44"/>
        <item m="1" x="32"/>
        <item m="1" x="37"/>
        <item m="1" x="29"/>
        <item m="1" x="51"/>
        <item m="1" x="41"/>
        <item m="1" x="49"/>
        <item m="1" x="52"/>
        <item m="1" x="38"/>
        <item m="1" x="50"/>
        <item m="1" x="31"/>
        <item m="1" x="55"/>
        <item m="1" x="35"/>
        <item m="1" x="56"/>
        <item m="1" x="47"/>
        <item x="2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>
      <items count="16">
        <item m="1" x="9"/>
        <item m="1" x="13"/>
        <item m="1" x="14"/>
        <item m="1" x="8"/>
        <item m="1" x="12"/>
        <item m="1" x="10"/>
        <item m="1" x="11"/>
        <item x="7"/>
        <item x="0"/>
        <item x="1"/>
        <item x="2"/>
        <item x="3"/>
        <item x="4"/>
        <item x="5"/>
        <item x="6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1" baseField="0" baseItem="0"/>
    <dataField name="Suma de Deduccion" fld="2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32"/>
  <sheetViews>
    <sheetView workbookViewId="0">
      <selection activeCell="B43" sqref="B43"/>
    </sheetView>
  </sheetViews>
  <sheetFormatPr baseColWidth="10" defaultRowHeight="12.75"/>
  <cols>
    <col min="2" max="2" width="64.1640625" bestFit="1" customWidth="1"/>
  </cols>
  <sheetData>
    <row r="1" spans="1:5">
      <c r="A1" s="69" t="s">
        <v>853</v>
      </c>
      <c r="B1" s="68"/>
      <c r="C1" s="68"/>
      <c r="D1" s="68"/>
      <c r="E1" s="70" t="s">
        <v>854</v>
      </c>
    </row>
    <row r="3" spans="1:5">
      <c r="A3" s="68"/>
      <c r="B3" s="71" t="s">
        <v>118</v>
      </c>
      <c r="C3" s="68"/>
      <c r="D3" s="68"/>
      <c r="E3" s="68"/>
    </row>
    <row r="4" spans="1:5">
      <c r="A4" s="68"/>
      <c r="B4" s="71" t="s">
        <v>119</v>
      </c>
      <c r="C4" s="68"/>
      <c r="D4" s="68"/>
      <c r="E4" s="68"/>
    </row>
    <row r="5" spans="1:5">
      <c r="A5" s="72" t="s">
        <v>120</v>
      </c>
      <c r="B5" s="72" t="s">
        <v>121</v>
      </c>
      <c r="C5" s="72" t="s">
        <v>122</v>
      </c>
      <c r="D5" s="72" t="s">
        <v>123</v>
      </c>
      <c r="E5" s="72" t="s">
        <v>124</v>
      </c>
    </row>
    <row r="6" spans="1:5" hidden="1"/>
    <row r="7" spans="1:5" hidden="1">
      <c r="A7" s="69" t="s">
        <v>125</v>
      </c>
      <c r="B7" s="69" t="s">
        <v>126</v>
      </c>
      <c r="C7" s="68"/>
      <c r="D7" s="68"/>
      <c r="E7" s="68"/>
    </row>
    <row r="8" spans="1:5" hidden="1">
      <c r="A8" s="69" t="s">
        <v>127</v>
      </c>
      <c r="B8" s="69" t="s">
        <v>128</v>
      </c>
      <c r="C8" s="68"/>
      <c r="D8" s="68"/>
      <c r="E8" s="68"/>
    </row>
    <row r="9" spans="1:5" hidden="1">
      <c r="A9" s="69" t="s">
        <v>129</v>
      </c>
      <c r="B9" s="69" t="s">
        <v>130</v>
      </c>
      <c r="C9" s="68"/>
      <c r="D9" s="68"/>
      <c r="E9" s="68"/>
    </row>
    <row r="10" spans="1:5" hidden="1">
      <c r="A10" s="69" t="s">
        <v>131</v>
      </c>
      <c r="B10" s="69" t="s">
        <v>132</v>
      </c>
      <c r="C10" s="68"/>
      <c r="D10" s="68"/>
      <c r="E10" s="68"/>
    </row>
    <row r="11" spans="1:5" hidden="1">
      <c r="A11" s="69" t="s">
        <v>133</v>
      </c>
      <c r="B11" s="69" t="s">
        <v>134</v>
      </c>
      <c r="C11" s="69" t="s">
        <v>135</v>
      </c>
      <c r="D11" s="68"/>
      <c r="E11" s="68"/>
    </row>
    <row r="12" spans="1:5" hidden="1">
      <c r="A12" s="69" t="s">
        <v>136</v>
      </c>
      <c r="B12" s="69" t="s">
        <v>137</v>
      </c>
      <c r="C12" s="69" t="s">
        <v>135</v>
      </c>
      <c r="D12" s="68"/>
      <c r="E12" s="68"/>
    </row>
    <row r="13" spans="1:5" hidden="1">
      <c r="A13" s="69" t="s">
        <v>138</v>
      </c>
      <c r="B13" s="69" t="s">
        <v>139</v>
      </c>
      <c r="C13" s="68"/>
      <c r="D13" s="68"/>
      <c r="E13" s="68"/>
    </row>
    <row r="14" spans="1:5" hidden="1">
      <c r="A14" s="69" t="s">
        <v>140</v>
      </c>
      <c r="B14" s="69" t="s">
        <v>896</v>
      </c>
      <c r="C14" s="69" t="s">
        <v>135</v>
      </c>
      <c r="D14" s="68"/>
      <c r="E14" s="68"/>
    </row>
    <row r="15" spans="1:5" hidden="1">
      <c r="A15" s="69" t="s">
        <v>141</v>
      </c>
      <c r="B15" s="69" t="s">
        <v>142</v>
      </c>
      <c r="C15" s="68"/>
      <c r="D15" s="68"/>
      <c r="E15" s="68"/>
    </row>
    <row r="16" spans="1:5" hidden="1">
      <c r="A16" s="69" t="s">
        <v>143</v>
      </c>
      <c r="B16" s="69" t="s">
        <v>142</v>
      </c>
      <c r="C16" s="68"/>
      <c r="D16" s="68"/>
      <c r="E16" s="68"/>
    </row>
    <row r="17" spans="1:3" hidden="1">
      <c r="A17" s="69" t="s">
        <v>144</v>
      </c>
      <c r="B17" s="69" t="s">
        <v>145</v>
      </c>
      <c r="C17" s="69" t="s">
        <v>135</v>
      </c>
    </row>
    <row r="18" spans="1:3" hidden="1">
      <c r="A18" s="69" t="s">
        <v>146</v>
      </c>
      <c r="B18" s="69" t="s">
        <v>147</v>
      </c>
      <c r="C18" s="69" t="s">
        <v>135</v>
      </c>
    </row>
    <row r="19" spans="1:3" hidden="1">
      <c r="A19" s="69" t="s">
        <v>148</v>
      </c>
      <c r="B19" s="69" t="s">
        <v>149</v>
      </c>
      <c r="C19" s="68"/>
    </row>
    <row r="20" spans="1:3" hidden="1">
      <c r="A20" s="69" t="s">
        <v>150</v>
      </c>
      <c r="B20" s="69" t="s">
        <v>149</v>
      </c>
      <c r="C20" s="69" t="s">
        <v>135</v>
      </c>
    </row>
    <row r="21" spans="1:3" hidden="1">
      <c r="A21" s="69" t="s">
        <v>151</v>
      </c>
      <c r="B21" s="69" t="s">
        <v>152</v>
      </c>
      <c r="C21" s="68"/>
    </row>
    <row r="22" spans="1:3" hidden="1">
      <c r="A22" s="69" t="s">
        <v>153</v>
      </c>
      <c r="B22" s="69" t="s">
        <v>152</v>
      </c>
      <c r="C22" s="68"/>
    </row>
    <row r="23" spans="1:3" hidden="1">
      <c r="A23" s="69" t="s">
        <v>154</v>
      </c>
      <c r="B23" s="69" t="s">
        <v>155</v>
      </c>
      <c r="C23" s="69" t="s">
        <v>135</v>
      </c>
    </row>
    <row r="24" spans="1:3" hidden="1">
      <c r="A24" s="69" t="s">
        <v>156</v>
      </c>
      <c r="B24" s="69" t="s">
        <v>855</v>
      </c>
      <c r="C24" s="69" t="s">
        <v>135</v>
      </c>
    </row>
    <row r="25" spans="1:3" hidden="1">
      <c r="A25" s="69" t="s">
        <v>856</v>
      </c>
      <c r="B25" s="69" t="s">
        <v>857</v>
      </c>
      <c r="C25" s="68"/>
    </row>
    <row r="26" spans="1:3" hidden="1">
      <c r="A26" s="69" t="s">
        <v>858</v>
      </c>
      <c r="B26" s="69" t="s">
        <v>859</v>
      </c>
      <c r="C26" s="68"/>
    </row>
    <row r="27" spans="1:3" hidden="1">
      <c r="A27" s="69" t="s">
        <v>860</v>
      </c>
      <c r="B27" s="69" t="s">
        <v>861</v>
      </c>
      <c r="C27" s="68"/>
    </row>
    <row r="28" spans="1:3" hidden="1">
      <c r="A28" s="69" t="s">
        <v>862</v>
      </c>
      <c r="B28" s="69" t="s">
        <v>863</v>
      </c>
      <c r="C28" s="68"/>
    </row>
    <row r="29" spans="1:3" hidden="1">
      <c r="A29" s="69" t="s">
        <v>157</v>
      </c>
      <c r="B29" s="69" t="s">
        <v>158</v>
      </c>
      <c r="C29" s="68"/>
    </row>
    <row r="30" spans="1:3" hidden="1">
      <c r="A30" s="69" t="s">
        <v>159</v>
      </c>
      <c r="B30" s="69" t="s">
        <v>160</v>
      </c>
      <c r="C30" s="69" t="s">
        <v>135</v>
      </c>
    </row>
    <row r="31" spans="1:3" hidden="1">
      <c r="A31" s="69" t="s">
        <v>161</v>
      </c>
      <c r="B31" s="69" t="s">
        <v>162</v>
      </c>
      <c r="C31" s="69" t="s">
        <v>135</v>
      </c>
    </row>
    <row r="32" spans="1:3" hidden="1">
      <c r="A32" s="69" t="s">
        <v>163</v>
      </c>
      <c r="B32" s="69" t="s">
        <v>164</v>
      </c>
      <c r="C32" s="69" t="s">
        <v>135</v>
      </c>
    </row>
    <row r="33" spans="1:3" hidden="1">
      <c r="A33" s="69" t="s">
        <v>165</v>
      </c>
      <c r="B33" s="69" t="s">
        <v>166</v>
      </c>
      <c r="C33" s="69" t="s">
        <v>135</v>
      </c>
    </row>
    <row r="34" spans="1:3" hidden="1">
      <c r="A34" s="69" t="s">
        <v>167</v>
      </c>
      <c r="B34" s="69" t="s">
        <v>158</v>
      </c>
      <c r="C34" s="69" t="s">
        <v>135</v>
      </c>
    </row>
    <row r="35" spans="1:3" hidden="1">
      <c r="A35" s="69" t="s">
        <v>168</v>
      </c>
      <c r="B35" s="69" t="s">
        <v>169</v>
      </c>
      <c r="C35" s="69" t="s">
        <v>135</v>
      </c>
    </row>
    <row r="36" spans="1:3" hidden="1">
      <c r="A36" s="69" t="s">
        <v>170</v>
      </c>
      <c r="B36" s="69" t="s">
        <v>171</v>
      </c>
      <c r="C36" s="68"/>
    </row>
    <row r="37" spans="1:3" hidden="1">
      <c r="A37" s="69" t="s">
        <v>172</v>
      </c>
      <c r="B37" s="69" t="s">
        <v>864</v>
      </c>
      <c r="C37" s="68"/>
    </row>
    <row r="38" spans="1:3" hidden="1">
      <c r="A38" s="69" t="s">
        <v>173</v>
      </c>
      <c r="B38" s="69" t="s">
        <v>174</v>
      </c>
      <c r="C38" s="68"/>
    </row>
    <row r="39" spans="1:3" hidden="1">
      <c r="A39" s="69" t="s">
        <v>175</v>
      </c>
      <c r="B39" s="69" t="s">
        <v>176</v>
      </c>
      <c r="C39" s="69" t="s">
        <v>135</v>
      </c>
    </row>
    <row r="40" spans="1:3" hidden="1">
      <c r="A40" s="69" t="s">
        <v>177</v>
      </c>
      <c r="B40" s="69" t="s">
        <v>178</v>
      </c>
      <c r="C40" s="68"/>
    </row>
    <row r="41" spans="1:3" hidden="1">
      <c r="A41" s="69" t="s">
        <v>179</v>
      </c>
      <c r="B41" s="69" t="s">
        <v>180</v>
      </c>
      <c r="C41" s="69" t="s">
        <v>135</v>
      </c>
    </row>
    <row r="42" spans="1:3" hidden="1">
      <c r="A42" s="69" t="s">
        <v>181</v>
      </c>
      <c r="B42" s="69" t="s">
        <v>182</v>
      </c>
      <c r="C42" s="69" t="s">
        <v>135</v>
      </c>
    </row>
    <row r="43" spans="1:3" hidden="1">
      <c r="A43" s="69" t="s">
        <v>183</v>
      </c>
      <c r="B43" s="69" t="s">
        <v>184</v>
      </c>
      <c r="C43" s="68"/>
    </row>
    <row r="44" spans="1:3" hidden="1">
      <c r="A44" s="69" t="s">
        <v>185</v>
      </c>
      <c r="B44" s="69" t="s">
        <v>186</v>
      </c>
      <c r="C44" s="68"/>
    </row>
    <row r="45" spans="1:3" hidden="1">
      <c r="A45" s="69" t="s">
        <v>187</v>
      </c>
      <c r="B45" s="69" t="s">
        <v>186</v>
      </c>
      <c r="C45" s="69" t="s">
        <v>135</v>
      </c>
    </row>
    <row r="46" spans="1:3" hidden="1">
      <c r="A46" s="69" t="s">
        <v>188</v>
      </c>
      <c r="B46" s="69" t="s">
        <v>189</v>
      </c>
      <c r="C46" s="69" t="s">
        <v>135</v>
      </c>
    </row>
    <row r="47" spans="1:3" hidden="1">
      <c r="A47" s="69" t="s">
        <v>190</v>
      </c>
      <c r="B47" s="69" t="s">
        <v>191</v>
      </c>
      <c r="C47" s="68"/>
    </row>
    <row r="48" spans="1:3" hidden="1">
      <c r="A48" s="69" t="s">
        <v>192</v>
      </c>
      <c r="B48" s="69" t="s">
        <v>191</v>
      </c>
      <c r="C48" s="69" t="s">
        <v>135</v>
      </c>
    </row>
    <row r="49" spans="1:3" hidden="1">
      <c r="A49" s="69" t="s">
        <v>193</v>
      </c>
      <c r="B49" s="69" t="s">
        <v>194</v>
      </c>
      <c r="C49" s="68"/>
    </row>
    <row r="50" spans="1:3" hidden="1">
      <c r="A50" s="69" t="s">
        <v>195</v>
      </c>
      <c r="B50" s="69" t="s">
        <v>196</v>
      </c>
      <c r="C50" s="68"/>
    </row>
    <row r="51" spans="1:3" hidden="1">
      <c r="A51" s="69" t="s">
        <v>197</v>
      </c>
      <c r="B51" s="69" t="s">
        <v>198</v>
      </c>
      <c r="C51" s="68"/>
    </row>
    <row r="52" spans="1:3" hidden="1">
      <c r="A52" s="69" t="s">
        <v>199</v>
      </c>
      <c r="B52" s="69" t="s">
        <v>200</v>
      </c>
      <c r="C52" s="69" t="s">
        <v>201</v>
      </c>
    </row>
    <row r="53" spans="1:3" hidden="1">
      <c r="A53" s="69" t="s">
        <v>202</v>
      </c>
      <c r="B53" s="69" t="s">
        <v>203</v>
      </c>
      <c r="C53" s="68"/>
    </row>
    <row r="54" spans="1:3" hidden="1">
      <c r="A54" s="69" t="s">
        <v>204</v>
      </c>
      <c r="B54" s="69" t="s">
        <v>205</v>
      </c>
      <c r="C54" s="68"/>
    </row>
    <row r="55" spans="1:3" hidden="1">
      <c r="A55" s="69" t="s">
        <v>206</v>
      </c>
      <c r="B55" s="69" t="s">
        <v>207</v>
      </c>
      <c r="C55" s="69" t="s">
        <v>201</v>
      </c>
    </row>
    <row r="56" spans="1:3" hidden="1">
      <c r="A56" s="69" t="s">
        <v>208</v>
      </c>
      <c r="B56" s="69" t="s">
        <v>209</v>
      </c>
      <c r="C56" s="68"/>
    </row>
    <row r="57" spans="1:3" hidden="1">
      <c r="A57" s="69" t="s">
        <v>210</v>
      </c>
      <c r="B57" s="69" t="s">
        <v>211</v>
      </c>
      <c r="C57" s="69" t="s">
        <v>135</v>
      </c>
    </row>
    <row r="58" spans="1:3" hidden="1">
      <c r="A58" s="69" t="s">
        <v>212</v>
      </c>
      <c r="B58" s="69" t="s">
        <v>213</v>
      </c>
      <c r="C58" s="69" t="s">
        <v>135</v>
      </c>
    </row>
    <row r="59" spans="1:3" hidden="1">
      <c r="A59" s="69" t="s">
        <v>214</v>
      </c>
      <c r="B59" s="69" t="s">
        <v>865</v>
      </c>
      <c r="C59" s="68"/>
    </row>
    <row r="60" spans="1:3" hidden="1">
      <c r="A60" s="69" t="s">
        <v>215</v>
      </c>
      <c r="B60" s="69" t="s">
        <v>216</v>
      </c>
      <c r="C60" s="69" t="s">
        <v>135</v>
      </c>
    </row>
    <row r="61" spans="1:3" hidden="1">
      <c r="A61" s="69" t="s">
        <v>217</v>
      </c>
      <c r="B61" s="69" t="s">
        <v>218</v>
      </c>
      <c r="C61" s="69" t="s">
        <v>135</v>
      </c>
    </row>
    <row r="62" spans="1:3" hidden="1">
      <c r="A62" s="69" t="s">
        <v>219</v>
      </c>
      <c r="B62" s="69" t="s">
        <v>194</v>
      </c>
      <c r="C62" s="68"/>
    </row>
    <row r="63" spans="1:3" hidden="1">
      <c r="A63" s="69" t="s">
        <v>220</v>
      </c>
      <c r="B63" s="69" t="s">
        <v>221</v>
      </c>
      <c r="C63" s="68"/>
    </row>
    <row r="64" spans="1:3" hidden="1">
      <c r="A64" s="69" t="s">
        <v>222</v>
      </c>
      <c r="B64" s="69" t="s">
        <v>223</v>
      </c>
      <c r="C64" s="69" t="s">
        <v>201</v>
      </c>
    </row>
    <row r="65" spans="1:3" hidden="1">
      <c r="A65" s="69" t="s">
        <v>224</v>
      </c>
      <c r="B65" s="69" t="s">
        <v>225</v>
      </c>
      <c r="C65" s="68"/>
    </row>
    <row r="66" spans="1:3" hidden="1">
      <c r="A66" s="69" t="s">
        <v>226</v>
      </c>
      <c r="B66" s="69" t="s">
        <v>225</v>
      </c>
      <c r="C66" s="68"/>
    </row>
    <row r="67" spans="1:3" hidden="1">
      <c r="A67" s="69" t="s">
        <v>227</v>
      </c>
      <c r="B67" s="69" t="s">
        <v>225</v>
      </c>
      <c r="C67" s="68"/>
    </row>
    <row r="68" spans="1:3" hidden="1">
      <c r="A68" s="69" t="s">
        <v>228</v>
      </c>
      <c r="B68" s="69" t="s">
        <v>229</v>
      </c>
      <c r="C68" s="69" t="s">
        <v>201</v>
      </c>
    </row>
    <row r="69" spans="1:3" hidden="1">
      <c r="A69" s="69" t="s">
        <v>230</v>
      </c>
      <c r="B69" s="69" t="s">
        <v>231</v>
      </c>
      <c r="C69" s="69" t="s">
        <v>201</v>
      </c>
    </row>
    <row r="70" spans="1:3" hidden="1">
      <c r="A70" s="69" t="s">
        <v>232</v>
      </c>
      <c r="B70" s="69" t="s">
        <v>233</v>
      </c>
      <c r="C70" s="69" t="s">
        <v>201</v>
      </c>
    </row>
    <row r="71" spans="1:3" hidden="1">
      <c r="A71" s="69" t="s">
        <v>234</v>
      </c>
      <c r="B71" s="69" t="s">
        <v>236</v>
      </c>
      <c r="C71" s="69" t="s">
        <v>201</v>
      </c>
    </row>
    <row r="72" spans="1:3" hidden="1">
      <c r="A72" s="69" t="s">
        <v>235</v>
      </c>
      <c r="B72" s="69" t="s">
        <v>866</v>
      </c>
      <c r="C72" s="68"/>
    </row>
    <row r="73" spans="1:3" hidden="1">
      <c r="A73" s="69" t="s">
        <v>237</v>
      </c>
      <c r="B73" s="69" t="s">
        <v>238</v>
      </c>
      <c r="C73" s="68"/>
    </row>
    <row r="74" spans="1:3" hidden="1">
      <c r="A74" s="69" t="s">
        <v>239</v>
      </c>
      <c r="B74" s="69" t="s">
        <v>238</v>
      </c>
      <c r="C74" s="69" t="s">
        <v>201</v>
      </c>
    </row>
    <row r="75" spans="1:3" hidden="1">
      <c r="A75" s="69" t="s">
        <v>240</v>
      </c>
      <c r="B75" s="69" t="s">
        <v>241</v>
      </c>
      <c r="C75" s="68"/>
    </row>
    <row r="76" spans="1:3" hidden="1">
      <c r="A76" s="69" t="s">
        <v>242</v>
      </c>
      <c r="B76" s="69" t="s">
        <v>241</v>
      </c>
      <c r="C76" s="68"/>
    </row>
    <row r="77" spans="1:3" hidden="1">
      <c r="A77" s="69" t="s">
        <v>243</v>
      </c>
      <c r="B77" s="69" t="s">
        <v>244</v>
      </c>
      <c r="C77" s="69" t="s">
        <v>201</v>
      </c>
    </row>
    <row r="78" spans="1:3" hidden="1">
      <c r="A78" s="69" t="s">
        <v>245</v>
      </c>
      <c r="B78" s="69" t="s">
        <v>246</v>
      </c>
      <c r="C78" s="69" t="s">
        <v>201</v>
      </c>
    </row>
    <row r="79" spans="1:3" hidden="1">
      <c r="A79" s="69" t="s">
        <v>247</v>
      </c>
      <c r="B79" s="69" t="s">
        <v>867</v>
      </c>
      <c r="C79" s="69" t="s">
        <v>201</v>
      </c>
    </row>
    <row r="80" spans="1:3" hidden="1">
      <c r="A80" s="69" t="s">
        <v>248</v>
      </c>
      <c r="B80" s="69" t="s">
        <v>868</v>
      </c>
      <c r="C80" s="69" t="s">
        <v>201</v>
      </c>
    </row>
    <row r="81" spans="1:3" hidden="1">
      <c r="A81" s="69" t="s">
        <v>249</v>
      </c>
      <c r="B81" s="69" t="s">
        <v>250</v>
      </c>
      <c r="C81" s="68"/>
    </row>
    <row r="82" spans="1:3" hidden="1">
      <c r="A82" s="69" t="s">
        <v>251</v>
      </c>
      <c r="B82" s="69" t="s">
        <v>252</v>
      </c>
      <c r="C82" s="68"/>
    </row>
    <row r="83" spans="1:3" hidden="1">
      <c r="A83" s="69" t="s">
        <v>253</v>
      </c>
      <c r="B83" s="69" t="s">
        <v>252</v>
      </c>
      <c r="C83" s="69" t="s">
        <v>201</v>
      </c>
    </row>
    <row r="84" spans="1:3" hidden="1">
      <c r="A84" s="69" t="s">
        <v>254</v>
      </c>
      <c r="B84" s="69" t="s">
        <v>255</v>
      </c>
      <c r="C84" s="68"/>
    </row>
    <row r="85" spans="1:3" hidden="1">
      <c r="A85" s="69" t="s">
        <v>256</v>
      </c>
      <c r="B85" s="69" t="s">
        <v>257</v>
      </c>
      <c r="C85" s="68"/>
    </row>
    <row r="86" spans="1:3" hidden="1">
      <c r="A86" s="69" t="s">
        <v>258</v>
      </c>
      <c r="B86" s="69" t="s">
        <v>257</v>
      </c>
      <c r="C86" s="68"/>
    </row>
    <row r="87" spans="1:3" hidden="1">
      <c r="A87" s="69" t="s">
        <v>259</v>
      </c>
      <c r="B87" s="69" t="s">
        <v>257</v>
      </c>
      <c r="C87" s="69" t="s">
        <v>201</v>
      </c>
    </row>
    <row r="88" spans="1:3" hidden="1">
      <c r="A88" s="69" t="s">
        <v>260</v>
      </c>
      <c r="B88" s="69" t="s">
        <v>261</v>
      </c>
      <c r="C88" s="68"/>
    </row>
    <row r="89" spans="1:3" hidden="1">
      <c r="A89" s="69" t="s">
        <v>262</v>
      </c>
      <c r="B89" s="69" t="s">
        <v>261</v>
      </c>
      <c r="C89" s="69" t="s">
        <v>201</v>
      </c>
    </row>
    <row r="90" spans="1:3" hidden="1">
      <c r="A90" s="69" t="s">
        <v>263</v>
      </c>
      <c r="B90" s="69" t="s">
        <v>264</v>
      </c>
      <c r="C90" s="68"/>
    </row>
    <row r="91" spans="1:3" hidden="1">
      <c r="A91" s="69" t="s">
        <v>265</v>
      </c>
      <c r="B91" s="69" t="s">
        <v>264</v>
      </c>
      <c r="C91" s="68"/>
    </row>
    <row r="92" spans="1:3" hidden="1">
      <c r="A92" s="69" t="s">
        <v>266</v>
      </c>
      <c r="B92" s="69" t="s">
        <v>264</v>
      </c>
      <c r="C92" s="69" t="s">
        <v>201</v>
      </c>
    </row>
    <row r="93" spans="1:3" hidden="1">
      <c r="A93" s="69" t="s">
        <v>267</v>
      </c>
      <c r="B93" s="69" t="s">
        <v>268</v>
      </c>
      <c r="C93" s="68"/>
    </row>
    <row r="94" spans="1:3" hidden="1">
      <c r="A94" s="69" t="s">
        <v>269</v>
      </c>
      <c r="B94" s="69" t="s">
        <v>268</v>
      </c>
      <c r="C94" s="69" t="s">
        <v>201</v>
      </c>
    </row>
    <row r="95" spans="1:3" hidden="1">
      <c r="A95" s="69" t="s">
        <v>270</v>
      </c>
      <c r="B95" s="69" t="s">
        <v>271</v>
      </c>
      <c r="C95" s="68"/>
    </row>
    <row r="96" spans="1:3" hidden="1">
      <c r="A96" s="69" t="s">
        <v>272</v>
      </c>
      <c r="B96" s="69" t="s">
        <v>271</v>
      </c>
      <c r="C96" s="68"/>
    </row>
    <row r="97" spans="1:3" hidden="1">
      <c r="A97" s="69" t="s">
        <v>273</v>
      </c>
      <c r="B97" s="69" t="s">
        <v>271</v>
      </c>
      <c r="C97" s="69" t="s">
        <v>201</v>
      </c>
    </row>
    <row r="98" spans="1:3" hidden="1">
      <c r="A98" s="69" t="s">
        <v>274</v>
      </c>
      <c r="B98" s="69" t="s">
        <v>275</v>
      </c>
      <c r="C98" s="69" t="s">
        <v>201</v>
      </c>
    </row>
    <row r="99" spans="1:3" hidden="1">
      <c r="A99" s="69" t="s">
        <v>276</v>
      </c>
      <c r="B99" s="69" t="s">
        <v>271</v>
      </c>
      <c r="C99" s="69" t="s">
        <v>201</v>
      </c>
    </row>
    <row r="100" spans="1:3" hidden="1">
      <c r="A100" s="69" t="s">
        <v>277</v>
      </c>
      <c r="B100" s="69" t="s">
        <v>278</v>
      </c>
      <c r="C100" s="68"/>
    </row>
    <row r="101" spans="1:3" hidden="1">
      <c r="A101" s="69" t="s">
        <v>279</v>
      </c>
      <c r="B101" s="69" t="s">
        <v>278</v>
      </c>
      <c r="C101" s="69" t="s">
        <v>201</v>
      </c>
    </row>
    <row r="102" spans="1:3" hidden="1">
      <c r="A102" s="69" t="s">
        <v>280</v>
      </c>
      <c r="B102" s="69" t="s">
        <v>281</v>
      </c>
      <c r="C102" s="68"/>
    </row>
    <row r="103" spans="1:3" hidden="1">
      <c r="A103" s="69" t="s">
        <v>282</v>
      </c>
      <c r="B103" s="69" t="s">
        <v>283</v>
      </c>
      <c r="C103" s="68"/>
    </row>
    <row r="104" spans="1:3" hidden="1">
      <c r="A104" s="69" t="s">
        <v>284</v>
      </c>
      <c r="B104" s="69" t="s">
        <v>283</v>
      </c>
      <c r="C104" s="68"/>
    </row>
    <row r="105" spans="1:3" hidden="1">
      <c r="A105" s="69" t="s">
        <v>285</v>
      </c>
      <c r="B105" s="69" t="s">
        <v>286</v>
      </c>
      <c r="C105" s="69" t="s">
        <v>135</v>
      </c>
    </row>
    <row r="106" spans="1:3" hidden="1">
      <c r="A106" s="69" t="s">
        <v>287</v>
      </c>
      <c r="B106" s="69" t="s">
        <v>288</v>
      </c>
      <c r="C106" s="69" t="s">
        <v>135</v>
      </c>
    </row>
    <row r="107" spans="1:3" hidden="1">
      <c r="A107" s="69" t="s">
        <v>289</v>
      </c>
      <c r="B107" s="69" t="s">
        <v>290</v>
      </c>
      <c r="C107" s="68"/>
    </row>
    <row r="108" spans="1:3" hidden="1">
      <c r="A108" s="69" t="s">
        <v>291</v>
      </c>
      <c r="B108" s="69" t="s">
        <v>290</v>
      </c>
      <c r="C108" s="68"/>
    </row>
    <row r="109" spans="1:3" hidden="1">
      <c r="A109" s="69" t="s">
        <v>292</v>
      </c>
      <c r="B109" s="69" t="s">
        <v>290</v>
      </c>
      <c r="C109" s="69" t="s">
        <v>135</v>
      </c>
    </row>
    <row r="110" spans="1:3" hidden="1">
      <c r="A110" s="69" t="s">
        <v>293</v>
      </c>
      <c r="B110" s="69" t="s">
        <v>294</v>
      </c>
      <c r="C110" s="68"/>
    </row>
    <row r="111" spans="1:3" hidden="1">
      <c r="A111" s="69" t="s">
        <v>295</v>
      </c>
      <c r="B111" s="69" t="s">
        <v>296</v>
      </c>
      <c r="C111" s="68"/>
    </row>
    <row r="112" spans="1:3" hidden="1">
      <c r="A112" s="69" t="s">
        <v>297</v>
      </c>
      <c r="B112" s="69" t="s">
        <v>298</v>
      </c>
      <c r="C112" s="68"/>
    </row>
    <row r="113" spans="1:3" hidden="1">
      <c r="A113" s="69" t="s">
        <v>299</v>
      </c>
      <c r="B113" s="69" t="s">
        <v>300</v>
      </c>
      <c r="C113" s="68"/>
    </row>
    <row r="114" spans="1:3" hidden="1">
      <c r="A114" s="69" t="s">
        <v>301</v>
      </c>
      <c r="B114" s="69" t="s">
        <v>302</v>
      </c>
      <c r="C114" s="69" t="s">
        <v>135</v>
      </c>
    </row>
    <row r="115" spans="1:3" hidden="1">
      <c r="A115" s="69" t="s">
        <v>303</v>
      </c>
      <c r="B115" s="69" t="s">
        <v>304</v>
      </c>
      <c r="C115" s="69" t="s">
        <v>135</v>
      </c>
    </row>
    <row r="116" spans="1:3" hidden="1">
      <c r="A116" s="69" t="s">
        <v>305</v>
      </c>
      <c r="B116" s="69" t="s">
        <v>306</v>
      </c>
      <c r="C116" s="68"/>
    </row>
    <row r="117" spans="1:3" hidden="1">
      <c r="A117" s="69" t="s">
        <v>307</v>
      </c>
      <c r="B117" s="69" t="s">
        <v>306</v>
      </c>
      <c r="C117" s="68"/>
    </row>
    <row r="118" spans="1:3" hidden="1">
      <c r="A118" s="69" t="s">
        <v>308</v>
      </c>
      <c r="B118" s="69" t="s">
        <v>306</v>
      </c>
      <c r="C118" s="69" t="s">
        <v>135</v>
      </c>
    </row>
    <row r="119" spans="1:3" hidden="1">
      <c r="A119" s="69" t="s">
        <v>309</v>
      </c>
      <c r="B119" s="69" t="s">
        <v>310</v>
      </c>
      <c r="C119" s="68"/>
    </row>
    <row r="120" spans="1:3" hidden="1">
      <c r="A120" s="69" t="s">
        <v>311</v>
      </c>
      <c r="B120" s="69" t="s">
        <v>310</v>
      </c>
      <c r="C120" s="68"/>
    </row>
    <row r="121" spans="1:3">
      <c r="A121" s="69" t="s">
        <v>312</v>
      </c>
      <c r="B121" s="69" t="s">
        <v>313</v>
      </c>
      <c r="C121" s="69" t="s">
        <v>135</v>
      </c>
    </row>
    <row r="122" spans="1:3" hidden="1">
      <c r="A122" s="69" t="s">
        <v>314</v>
      </c>
      <c r="B122" s="69" t="s">
        <v>315</v>
      </c>
      <c r="C122" s="68"/>
    </row>
    <row r="123" spans="1:3" hidden="1">
      <c r="A123" s="69" t="s">
        <v>316</v>
      </c>
      <c r="B123" s="69" t="s">
        <v>315</v>
      </c>
      <c r="C123" s="69" t="s">
        <v>135</v>
      </c>
    </row>
    <row r="124" spans="1:3" hidden="1">
      <c r="A124" s="69" t="s">
        <v>317</v>
      </c>
      <c r="B124" s="69" t="s">
        <v>318</v>
      </c>
      <c r="C124" s="68"/>
    </row>
    <row r="125" spans="1:3" hidden="1">
      <c r="A125" s="69" t="s">
        <v>319</v>
      </c>
      <c r="B125" s="69" t="s">
        <v>326</v>
      </c>
      <c r="C125" s="69" t="s">
        <v>135</v>
      </c>
    </row>
    <row r="126" spans="1:3" hidden="1">
      <c r="A126" s="69" t="s">
        <v>321</v>
      </c>
      <c r="B126" s="69" t="s">
        <v>327</v>
      </c>
      <c r="C126" s="69" t="s">
        <v>135</v>
      </c>
    </row>
    <row r="127" spans="1:3" hidden="1">
      <c r="A127" s="69" t="s">
        <v>322</v>
      </c>
      <c r="B127" s="69" t="s">
        <v>323</v>
      </c>
      <c r="C127" s="68"/>
    </row>
    <row r="128" spans="1:3" hidden="1">
      <c r="A128" s="69" t="s">
        <v>324</v>
      </c>
      <c r="B128" s="69" t="s">
        <v>325</v>
      </c>
      <c r="C128" s="68"/>
    </row>
    <row r="129" spans="1:3" hidden="1">
      <c r="A129" s="69" t="s">
        <v>328</v>
      </c>
      <c r="B129" s="69" t="s">
        <v>869</v>
      </c>
      <c r="C129" s="68"/>
    </row>
    <row r="130" spans="1:3" hidden="1">
      <c r="A130" s="69" t="s">
        <v>329</v>
      </c>
      <c r="B130" s="69" t="s">
        <v>870</v>
      </c>
      <c r="C130" s="68"/>
    </row>
    <row r="131" spans="1:3" hidden="1">
      <c r="A131" s="69" t="s">
        <v>330</v>
      </c>
      <c r="B131" s="69" t="s">
        <v>871</v>
      </c>
      <c r="C131" s="68"/>
    </row>
    <row r="132" spans="1:3" hidden="1">
      <c r="A132" s="69" t="s">
        <v>331</v>
      </c>
      <c r="B132" s="69" t="s">
        <v>872</v>
      </c>
      <c r="C132" s="68"/>
    </row>
    <row r="133" spans="1:3" hidden="1">
      <c r="A133" s="69" t="s">
        <v>332</v>
      </c>
      <c r="B133" s="69" t="s">
        <v>333</v>
      </c>
      <c r="C133" s="68"/>
    </row>
    <row r="134" spans="1:3" hidden="1">
      <c r="A134" s="69" t="s">
        <v>334</v>
      </c>
      <c r="B134" s="69" t="s">
        <v>335</v>
      </c>
      <c r="C134" s="68"/>
    </row>
    <row r="135" spans="1:3" hidden="1">
      <c r="A135" s="69" t="s">
        <v>336</v>
      </c>
      <c r="B135" s="69" t="s">
        <v>337</v>
      </c>
      <c r="C135" s="68"/>
    </row>
    <row r="136" spans="1:3" hidden="1">
      <c r="A136" s="69" t="s">
        <v>338</v>
      </c>
      <c r="B136" s="69" t="s">
        <v>337</v>
      </c>
      <c r="C136" s="69" t="s">
        <v>135</v>
      </c>
    </row>
    <row r="137" spans="1:3" hidden="1">
      <c r="A137" s="69" t="s">
        <v>339</v>
      </c>
      <c r="B137" s="69" t="s">
        <v>340</v>
      </c>
      <c r="C137" s="69" t="s">
        <v>135</v>
      </c>
    </row>
    <row r="138" spans="1:3" hidden="1">
      <c r="A138" s="69" t="s">
        <v>341</v>
      </c>
      <c r="B138" s="69" t="s">
        <v>342</v>
      </c>
      <c r="C138" s="68"/>
    </row>
    <row r="139" spans="1:3" hidden="1">
      <c r="A139" s="69" t="s">
        <v>343</v>
      </c>
      <c r="B139" s="69" t="s">
        <v>344</v>
      </c>
      <c r="C139" s="69" t="s">
        <v>135</v>
      </c>
    </row>
    <row r="140" spans="1:3" hidden="1">
      <c r="A140" s="69" t="s">
        <v>345</v>
      </c>
      <c r="B140" s="69" t="s">
        <v>342</v>
      </c>
      <c r="C140" s="69" t="s">
        <v>135</v>
      </c>
    </row>
    <row r="141" spans="1:3" hidden="1">
      <c r="A141" s="69" t="s">
        <v>346</v>
      </c>
      <c r="B141" s="69" t="s">
        <v>873</v>
      </c>
      <c r="C141" s="69" t="s">
        <v>135</v>
      </c>
    </row>
    <row r="142" spans="1:3" hidden="1">
      <c r="A142" s="69" t="s">
        <v>347</v>
      </c>
      <c r="B142" s="69" t="s">
        <v>348</v>
      </c>
      <c r="C142" s="68"/>
    </row>
    <row r="143" spans="1:3" hidden="1">
      <c r="A143" s="69" t="s">
        <v>349</v>
      </c>
      <c r="B143" s="69" t="s">
        <v>350</v>
      </c>
      <c r="C143" s="69" t="s">
        <v>135</v>
      </c>
    </row>
    <row r="144" spans="1:3" hidden="1">
      <c r="A144" s="69" t="s">
        <v>351</v>
      </c>
      <c r="B144" s="69" t="s">
        <v>352</v>
      </c>
      <c r="C144" s="69" t="s">
        <v>135</v>
      </c>
    </row>
    <row r="145" spans="1:3" hidden="1">
      <c r="A145" s="69" t="s">
        <v>353</v>
      </c>
      <c r="B145" s="69" t="s">
        <v>354</v>
      </c>
      <c r="C145" s="68"/>
    </row>
    <row r="146" spans="1:3" hidden="1">
      <c r="A146" s="69" t="s">
        <v>355</v>
      </c>
      <c r="B146" s="69" t="s">
        <v>354</v>
      </c>
      <c r="C146" s="68"/>
    </row>
    <row r="147" spans="1:3" hidden="1">
      <c r="A147" s="69" t="s">
        <v>356</v>
      </c>
      <c r="B147" s="69" t="s">
        <v>357</v>
      </c>
      <c r="C147" s="69" t="s">
        <v>135</v>
      </c>
    </row>
    <row r="148" spans="1:3" hidden="1">
      <c r="A148" s="69" t="s">
        <v>358</v>
      </c>
      <c r="B148" s="69" t="s">
        <v>359</v>
      </c>
      <c r="C148" s="69" t="s">
        <v>135</v>
      </c>
    </row>
    <row r="149" spans="1:3" hidden="1">
      <c r="A149" s="69" t="s">
        <v>360</v>
      </c>
      <c r="B149" s="69" t="s">
        <v>361</v>
      </c>
      <c r="C149" s="69" t="s">
        <v>135</v>
      </c>
    </row>
    <row r="150" spans="1:3" hidden="1">
      <c r="A150" s="69" t="s">
        <v>362</v>
      </c>
      <c r="B150" s="69" t="s">
        <v>363</v>
      </c>
      <c r="C150" s="69" t="s">
        <v>135</v>
      </c>
    </row>
    <row r="151" spans="1:3" hidden="1">
      <c r="A151" s="69" t="s">
        <v>364</v>
      </c>
      <c r="B151" s="69" t="s">
        <v>365</v>
      </c>
      <c r="C151" s="69" t="s">
        <v>135</v>
      </c>
    </row>
    <row r="152" spans="1:3" hidden="1">
      <c r="A152" s="69" t="s">
        <v>366</v>
      </c>
      <c r="B152" s="69" t="s">
        <v>367</v>
      </c>
      <c r="C152" s="68"/>
    </row>
    <row r="153" spans="1:3" hidden="1">
      <c r="A153" s="69" t="s">
        <v>368</v>
      </c>
      <c r="B153" s="69" t="s">
        <v>367</v>
      </c>
      <c r="C153" s="68"/>
    </row>
    <row r="154" spans="1:3" hidden="1">
      <c r="A154" s="69" t="s">
        <v>369</v>
      </c>
      <c r="B154" s="69" t="s">
        <v>370</v>
      </c>
      <c r="C154" s="68"/>
    </row>
    <row r="155" spans="1:3" hidden="1">
      <c r="A155" s="69" t="s">
        <v>371</v>
      </c>
      <c r="B155" s="69" t="s">
        <v>372</v>
      </c>
      <c r="C155" s="69" t="s">
        <v>135</v>
      </c>
    </row>
    <row r="156" spans="1:3" hidden="1">
      <c r="A156" s="69" t="s">
        <v>373</v>
      </c>
      <c r="B156" s="69" t="s">
        <v>374</v>
      </c>
      <c r="C156" s="69" t="s">
        <v>135</v>
      </c>
    </row>
    <row r="157" spans="1:3" hidden="1">
      <c r="A157" s="69" t="s">
        <v>375</v>
      </c>
      <c r="B157" s="69" t="s">
        <v>376</v>
      </c>
      <c r="C157" s="69" t="s">
        <v>135</v>
      </c>
    </row>
    <row r="158" spans="1:3" hidden="1">
      <c r="A158" s="69" t="s">
        <v>377</v>
      </c>
      <c r="B158" s="69" t="s">
        <v>378</v>
      </c>
      <c r="C158" s="68"/>
    </row>
    <row r="159" spans="1:3" hidden="1">
      <c r="A159" s="69" t="s">
        <v>379</v>
      </c>
      <c r="B159" s="69" t="s">
        <v>378</v>
      </c>
      <c r="C159" s="69" t="s">
        <v>135</v>
      </c>
    </row>
    <row r="160" spans="1:3" hidden="1">
      <c r="A160" s="69" t="s">
        <v>380</v>
      </c>
      <c r="B160" s="69" t="s">
        <v>381</v>
      </c>
      <c r="C160" s="68"/>
    </row>
    <row r="161" spans="1:3" hidden="1">
      <c r="A161" s="69" t="s">
        <v>382</v>
      </c>
      <c r="B161" s="69" t="s">
        <v>383</v>
      </c>
      <c r="C161" s="68"/>
    </row>
    <row r="162" spans="1:3" hidden="1">
      <c r="A162" s="69" t="s">
        <v>384</v>
      </c>
      <c r="B162" s="69" t="s">
        <v>385</v>
      </c>
      <c r="C162" s="68"/>
    </row>
    <row r="163" spans="1:3" hidden="1">
      <c r="A163" s="69" t="s">
        <v>386</v>
      </c>
      <c r="B163" s="69" t="s">
        <v>385</v>
      </c>
      <c r="C163" s="69" t="s">
        <v>135</v>
      </c>
    </row>
    <row r="164" spans="1:3" hidden="1">
      <c r="A164" s="69" t="s">
        <v>387</v>
      </c>
      <c r="B164" s="69" t="s">
        <v>388</v>
      </c>
      <c r="C164" s="68"/>
    </row>
    <row r="165" spans="1:3" hidden="1">
      <c r="A165" s="69" t="s">
        <v>389</v>
      </c>
      <c r="B165" s="69" t="s">
        <v>388</v>
      </c>
      <c r="C165" s="69" t="s">
        <v>135</v>
      </c>
    </row>
    <row r="166" spans="1:3" hidden="1">
      <c r="A166" s="69" t="s">
        <v>390</v>
      </c>
      <c r="B166" s="69" t="s">
        <v>391</v>
      </c>
      <c r="C166" s="68"/>
    </row>
    <row r="167" spans="1:3" hidden="1">
      <c r="A167" s="69" t="s">
        <v>392</v>
      </c>
      <c r="B167" s="69" t="s">
        <v>391</v>
      </c>
      <c r="C167" s="69" t="s">
        <v>135</v>
      </c>
    </row>
    <row r="168" spans="1:3" hidden="1">
      <c r="A168" s="69" t="s">
        <v>393</v>
      </c>
      <c r="B168" s="69" t="s">
        <v>394</v>
      </c>
      <c r="C168" s="68"/>
    </row>
    <row r="169" spans="1:3" hidden="1">
      <c r="A169" s="69" t="s">
        <v>395</v>
      </c>
      <c r="B169" s="69" t="s">
        <v>396</v>
      </c>
      <c r="C169" s="68"/>
    </row>
    <row r="170" spans="1:3" hidden="1">
      <c r="A170" s="69" t="s">
        <v>397</v>
      </c>
      <c r="B170" s="69" t="s">
        <v>398</v>
      </c>
      <c r="C170" s="69" t="s">
        <v>135</v>
      </c>
    </row>
    <row r="171" spans="1:3" hidden="1">
      <c r="A171" s="69" t="s">
        <v>399</v>
      </c>
      <c r="B171" s="69" t="s">
        <v>400</v>
      </c>
      <c r="C171" s="69" t="s">
        <v>135</v>
      </c>
    </row>
    <row r="172" spans="1:3" hidden="1">
      <c r="A172" s="69" t="s">
        <v>401</v>
      </c>
      <c r="B172" s="69" t="s">
        <v>402</v>
      </c>
      <c r="C172" s="69" t="s">
        <v>135</v>
      </c>
    </row>
    <row r="173" spans="1:3" hidden="1">
      <c r="A173" s="69" t="s">
        <v>403</v>
      </c>
      <c r="B173" s="69" t="s">
        <v>404</v>
      </c>
      <c r="C173" s="69" t="s">
        <v>135</v>
      </c>
    </row>
    <row r="174" spans="1:3" hidden="1">
      <c r="A174" s="69" t="s">
        <v>405</v>
      </c>
      <c r="B174" s="69" t="s">
        <v>320</v>
      </c>
      <c r="C174" s="68"/>
    </row>
    <row r="175" spans="1:3" hidden="1">
      <c r="A175" s="69" t="s">
        <v>406</v>
      </c>
      <c r="B175" s="69" t="s">
        <v>320</v>
      </c>
      <c r="C175" s="68"/>
    </row>
    <row r="176" spans="1:3" hidden="1">
      <c r="A176" s="69" t="s">
        <v>407</v>
      </c>
      <c r="B176" s="69" t="s">
        <v>874</v>
      </c>
      <c r="C176" s="69" t="s">
        <v>135</v>
      </c>
    </row>
    <row r="177" spans="1:3" hidden="1">
      <c r="A177" s="69" t="s">
        <v>408</v>
      </c>
      <c r="B177" s="69" t="s">
        <v>875</v>
      </c>
      <c r="C177" s="69" t="s">
        <v>135</v>
      </c>
    </row>
    <row r="178" spans="1:3" hidden="1">
      <c r="A178" s="69" t="s">
        <v>409</v>
      </c>
      <c r="B178" s="69" t="s">
        <v>410</v>
      </c>
      <c r="C178" s="68"/>
    </row>
    <row r="179" spans="1:3" hidden="1">
      <c r="A179" s="69" t="s">
        <v>411</v>
      </c>
      <c r="B179" s="69" t="s">
        <v>412</v>
      </c>
      <c r="C179" s="68"/>
    </row>
    <row r="180" spans="1:3" hidden="1">
      <c r="A180" s="69" t="s">
        <v>413</v>
      </c>
      <c r="B180" s="69" t="s">
        <v>412</v>
      </c>
      <c r="C180" s="69" t="s">
        <v>135</v>
      </c>
    </row>
    <row r="181" spans="1:3" hidden="1">
      <c r="A181" s="69" t="s">
        <v>414</v>
      </c>
      <c r="B181" s="69" t="s">
        <v>415</v>
      </c>
      <c r="C181" s="68"/>
    </row>
    <row r="182" spans="1:3" hidden="1">
      <c r="A182" s="69" t="s">
        <v>416</v>
      </c>
      <c r="B182" s="69" t="s">
        <v>417</v>
      </c>
      <c r="C182" s="68"/>
    </row>
    <row r="183" spans="1:3" hidden="1">
      <c r="A183" s="69" t="s">
        <v>418</v>
      </c>
      <c r="B183" s="69" t="s">
        <v>417</v>
      </c>
      <c r="C183" s="68"/>
    </row>
    <row r="184" spans="1:3" hidden="1">
      <c r="A184" s="69" t="s">
        <v>419</v>
      </c>
      <c r="B184" s="69" t="s">
        <v>417</v>
      </c>
      <c r="C184" s="69" t="s">
        <v>135</v>
      </c>
    </row>
    <row r="185" spans="1:3" hidden="1">
      <c r="A185" s="69" t="s">
        <v>420</v>
      </c>
      <c r="B185" s="69" t="s">
        <v>421</v>
      </c>
      <c r="C185" s="68"/>
    </row>
    <row r="186" spans="1:3" hidden="1">
      <c r="A186" s="69" t="s">
        <v>422</v>
      </c>
      <c r="B186" s="69" t="s">
        <v>421</v>
      </c>
      <c r="C186" s="68"/>
    </row>
    <row r="187" spans="1:3" hidden="1">
      <c r="A187" s="69" t="s">
        <v>423</v>
      </c>
      <c r="B187" s="69" t="s">
        <v>421</v>
      </c>
      <c r="C187" s="69" t="s">
        <v>135</v>
      </c>
    </row>
    <row r="188" spans="1:3" hidden="1">
      <c r="A188" s="69" t="s">
        <v>424</v>
      </c>
      <c r="B188" s="69" t="s">
        <v>425</v>
      </c>
      <c r="C188" s="68"/>
    </row>
    <row r="189" spans="1:3" hidden="1">
      <c r="A189" s="69" t="s">
        <v>426</v>
      </c>
      <c r="B189" s="69" t="s">
        <v>427</v>
      </c>
      <c r="C189" s="68"/>
    </row>
    <row r="190" spans="1:3" hidden="1">
      <c r="A190" s="69" t="s">
        <v>428</v>
      </c>
      <c r="B190" s="69" t="s">
        <v>429</v>
      </c>
      <c r="C190" s="68"/>
    </row>
    <row r="191" spans="1:3" hidden="1">
      <c r="A191" s="69" t="s">
        <v>430</v>
      </c>
      <c r="B191" s="69" t="s">
        <v>429</v>
      </c>
      <c r="C191" s="68"/>
    </row>
    <row r="192" spans="1:3" hidden="1">
      <c r="A192" s="69" t="s">
        <v>431</v>
      </c>
      <c r="B192" s="69" t="s">
        <v>429</v>
      </c>
      <c r="C192" s="69" t="s">
        <v>201</v>
      </c>
    </row>
    <row r="193" spans="1:3" hidden="1">
      <c r="A193" s="69" t="s">
        <v>432</v>
      </c>
      <c r="B193" s="69" t="s">
        <v>433</v>
      </c>
      <c r="C193" s="69" t="s">
        <v>201</v>
      </c>
    </row>
    <row r="194" spans="1:3" hidden="1">
      <c r="A194" s="69" t="s">
        <v>434</v>
      </c>
      <c r="B194" s="69" t="s">
        <v>427</v>
      </c>
      <c r="C194" s="69" t="s">
        <v>201</v>
      </c>
    </row>
    <row r="195" spans="1:3" hidden="1">
      <c r="A195" s="69" t="s">
        <v>435</v>
      </c>
      <c r="B195" s="69" t="s">
        <v>436</v>
      </c>
      <c r="C195" s="68"/>
    </row>
    <row r="196" spans="1:3" hidden="1">
      <c r="A196" s="69" t="s">
        <v>437</v>
      </c>
      <c r="B196" s="69" t="s">
        <v>436</v>
      </c>
      <c r="C196" s="68"/>
    </row>
    <row r="197" spans="1:3" hidden="1">
      <c r="A197" s="69" t="s">
        <v>438</v>
      </c>
      <c r="B197" s="69" t="s">
        <v>436</v>
      </c>
      <c r="C197" s="69" t="s">
        <v>201</v>
      </c>
    </row>
    <row r="198" spans="1:3" hidden="1">
      <c r="A198" s="69" t="s">
        <v>439</v>
      </c>
      <c r="B198" s="69" t="s">
        <v>440</v>
      </c>
      <c r="C198" s="68"/>
    </row>
    <row r="199" spans="1:3" hidden="1">
      <c r="A199" s="69" t="s">
        <v>441</v>
      </c>
      <c r="B199" s="69" t="s">
        <v>440</v>
      </c>
      <c r="C199" s="68"/>
    </row>
    <row r="200" spans="1:3" hidden="1">
      <c r="A200" s="69" t="s">
        <v>442</v>
      </c>
      <c r="B200" s="69" t="s">
        <v>443</v>
      </c>
      <c r="C200" s="69" t="s">
        <v>201</v>
      </c>
    </row>
    <row r="201" spans="1:3" hidden="1">
      <c r="A201" s="69" t="s">
        <v>444</v>
      </c>
      <c r="B201" s="69" t="s">
        <v>445</v>
      </c>
      <c r="C201" s="68"/>
    </row>
    <row r="202" spans="1:3" hidden="1">
      <c r="A202" s="69" t="s">
        <v>446</v>
      </c>
      <c r="B202" s="69" t="s">
        <v>447</v>
      </c>
      <c r="C202" s="68"/>
    </row>
    <row r="203" spans="1:3" hidden="1">
      <c r="A203" s="69" t="s">
        <v>448</v>
      </c>
      <c r="B203" s="69" t="s">
        <v>447</v>
      </c>
      <c r="C203" s="68"/>
    </row>
    <row r="204" spans="1:3" hidden="1">
      <c r="A204" s="69" t="s">
        <v>449</v>
      </c>
      <c r="B204" s="69" t="s">
        <v>447</v>
      </c>
      <c r="C204" s="69" t="s">
        <v>201</v>
      </c>
    </row>
    <row r="205" spans="1:3" hidden="1">
      <c r="A205" s="69" t="s">
        <v>450</v>
      </c>
      <c r="B205" s="69" t="s">
        <v>451</v>
      </c>
      <c r="C205" s="68"/>
    </row>
    <row r="206" spans="1:3" hidden="1">
      <c r="A206" s="69" t="s">
        <v>452</v>
      </c>
      <c r="B206" s="69" t="s">
        <v>451</v>
      </c>
      <c r="C206" s="68"/>
    </row>
    <row r="207" spans="1:3" hidden="1">
      <c r="A207" s="69" t="s">
        <v>453</v>
      </c>
      <c r="B207" s="69" t="s">
        <v>454</v>
      </c>
      <c r="C207" s="68"/>
    </row>
    <row r="208" spans="1:3" hidden="1">
      <c r="A208" s="69" t="s">
        <v>455</v>
      </c>
      <c r="B208" s="69" t="s">
        <v>454</v>
      </c>
      <c r="C208" s="69" t="s">
        <v>201</v>
      </c>
    </row>
    <row r="209" spans="1:5" hidden="1">
      <c r="A209" s="69" t="s">
        <v>456</v>
      </c>
      <c r="B209" s="69" t="s">
        <v>451</v>
      </c>
      <c r="C209" s="69" t="s">
        <v>201</v>
      </c>
      <c r="D209" s="68"/>
      <c r="E209" s="68"/>
    </row>
    <row r="210" spans="1:5" hidden="1">
      <c r="A210" s="69" t="s">
        <v>457</v>
      </c>
      <c r="B210" s="69" t="s">
        <v>458</v>
      </c>
      <c r="C210" s="68"/>
      <c r="D210" s="68"/>
      <c r="E210" s="68"/>
    </row>
    <row r="211" spans="1:5" hidden="1">
      <c r="A211" s="69" t="s">
        <v>459</v>
      </c>
      <c r="B211" s="69" t="s">
        <v>458</v>
      </c>
      <c r="C211" s="69" t="s">
        <v>201</v>
      </c>
      <c r="D211" s="68"/>
      <c r="E211" s="68"/>
    </row>
    <row r="212" spans="1:5" hidden="1">
      <c r="A212" s="69" t="s">
        <v>460</v>
      </c>
      <c r="B212" s="69" t="s">
        <v>461</v>
      </c>
      <c r="C212" s="68"/>
      <c r="D212" s="68"/>
      <c r="E212" s="68"/>
    </row>
    <row r="213" spans="1:5" hidden="1">
      <c r="A213" s="69" t="s">
        <v>462</v>
      </c>
      <c r="B213" s="69" t="s">
        <v>461</v>
      </c>
      <c r="C213" s="68"/>
      <c r="D213" s="68"/>
      <c r="E213" s="68"/>
    </row>
    <row r="214" spans="1:5" hidden="1">
      <c r="A214" s="69" t="s">
        <v>463</v>
      </c>
      <c r="B214" s="69" t="s">
        <v>464</v>
      </c>
      <c r="C214" s="68"/>
      <c r="D214" s="68"/>
      <c r="E214" s="68"/>
    </row>
    <row r="215" spans="1:5" hidden="1">
      <c r="A215" s="69" t="s">
        <v>465</v>
      </c>
      <c r="B215" s="69" t="s">
        <v>464</v>
      </c>
      <c r="C215" s="68"/>
      <c r="D215" s="68"/>
      <c r="E215" s="68"/>
    </row>
    <row r="216" spans="1:5" hidden="1">
      <c r="A216" s="69" t="s">
        <v>466</v>
      </c>
      <c r="B216" s="69" t="s">
        <v>467</v>
      </c>
      <c r="C216" s="68"/>
      <c r="D216" s="68"/>
      <c r="E216" s="68"/>
    </row>
    <row r="217" spans="1:5" hidden="1">
      <c r="A217" s="69" t="s">
        <v>468</v>
      </c>
      <c r="B217" s="69" t="s">
        <v>467</v>
      </c>
      <c r="C217" s="68"/>
      <c r="D217" s="68"/>
      <c r="E217" s="68"/>
    </row>
    <row r="218" spans="1:5" hidden="1">
      <c r="A218" s="69" t="s">
        <v>469</v>
      </c>
      <c r="B218" s="69" t="s">
        <v>470</v>
      </c>
      <c r="C218" s="68"/>
      <c r="D218" s="68"/>
      <c r="E218" s="68"/>
    </row>
    <row r="219" spans="1:5" hidden="1">
      <c r="A219" s="69" t="s">
        <v>471</v>
      </c>
      <c r="B219" s="69" t="s">
        <v>470</v>
      </c>
      <c r="C219" s="68"/>
      <c r="D219" s="68"/>
      <c r="E219" s="68"/>
    </row>
    <row r="220" spans="1:5" hidden="1">
      <c r="A220" s="69" t="s">
        <v>472</v>
      </c>
      <c r="B220" s="69" t="s">
        <v>473</v>
      </c>
      <c r="C220" s="68"/>
      <c r="D220" s="68"/>
      <c r="E220" s="68"/>
    </row>
    <row r="221" spans="1:5" hidden="1">
      <c r="A221" s="69" t="s">
        <v>474</v>
      </c>
      <c r="B221" s="69" t="s">
        <v>475</v>
      </c>
      <c r="C221" s="68"/>
      <c r="D221" s="68"/>
      <c r="E221" s="68"/>
    </row>
    <row r="222" spans="1:5" hidden="1">
      <c r="A222" s="69" t="s">
        <v>476</v>
      </c>
      <c r="B222" s="69" t="s">
        <v>477</v>
      </c>
      <c r="C222" s="68"/>
      <c r="D222" s="68"/>
      <c r="E222" s="68"/>
    </row>
    <row r="223" spans="1:5" hidden="1">
      <c r="A223" s="69" t="s">
        <v>478</v>
      </c>
      <c r="B223" s="69" t="s">
        <v>475</v>
      </c>
      <c r="C223" s="68"/>
      <c r="D223" s="68"/>
      <c r="E223" s="68"/>
    </row>
    <row r="224" spans="1:5" hidden="1">
      <c r="A224" s="69" t="s">
        <v>479</v>
      </c>
      <c r="B224" s="69" t="s">
        <v>475</v>
      </c>
      <c r="C224" s="68"/>
      <c r="D224" s="68"/>
      <c r="E224" s="69" t="s">
        <v>480</v>
      </c>
    </row>
    <row r="225" spans="1:5" hidden="1">
      <c r="A225" s="69" t="s">
        <v>481</v>
      </c>
      <c r="B225" s="69" t="s">
        <v>482</v>
      </c>
      <c r="C225" s="68"/>
      <c r="D225" s="68"/>
      <c r="E225" s="68"/>
    </row>
    <row r="226" spans="1:5" hidden="1">
      <c r="A226" s="69" t="s">
        <v>483</v>
      </c>
      <c r="B226" s="69" t="s">
        <v>484</v>
      </c>
      <c r="C226" s="68"/>
      <c r="D226" s="68"/>
      <c r="E226" s="68"/>
    </row>
    <row r="227" spans="1:5" hidden="1">
      <c r="A227" s="69" t="s">
        <v>485</v>
      </c>
      <c r="B227" s="69" t="s">
        <v>484</v>
      </c>
      <c r="C227" s="68"/>
      <c r="D227" s="68"/>
      <c r="E227" s="69" t="s">
        <v>480</v>
      </c>
    </row>
    <row r="228" spans="1:5" hidden="1">
      <c r="A228" s="69" t="s">
        <v>486</v>
      </c>
      <c r="B228" s="69" t="s">
        <v>487</v>
      </c>
      <c r="C228" s="68"/>
      <c r="D228" s="68"/>
      <c r="E228" s="68"/>
    </row>
    <row r="229" spans="1:5" hidden="1">
      <c r="A229" s="69" t="s">
        <v>488</v>
      </c>
      <c r="B229" s="69" t="s">
        <v>489</v>
      </c>
      <c r="C229" s="68"/>
      <c r="D229" s="68"/>
      <c r="E229" s="68"/>
    </row>
    <row r="230" spans="1:5" hidden="1">
      <c r="A230" s="69" t="s">
        <v>490</v>
      </c>
      <c r="B230" s="69" t="s">
        <v>489</v>
      </c>
      <c r="C230" s="68"/>
      <c r="D230" s="68"/>
      <c r="E230" s="68"/>
    </row>
    <row r="231" spans="1:5" hidden="1">
      <c r="A231" s="69" t="s">
        <v>491</v>
      </c>
      <c r="B231" s="69" t="s">
        <v>489</v>
      </c>
      <c r="C231" s="68"/>
      <c r="D231" s="68"/>
      <c r="E231" s="69" t="s">
        <v>492</v>
      </c>
    </row>
    <row r="232" spans="1:5" hidden="1">
      <c r="A232" s="69" t="s">
        <v>493</v>
      </c>
      <c r="B232" s="69" t="s">
        <v>494</v>
      </c>
      <c r="C232" s="68"/>
      <c r="D232" s="68"/>
      <c r="E232" s="68"/>
    </row>
    <row r="233" spans="1:5" hidden="1">
      <c r="A233" s="69" t="s">
        <v>495</v>
      </c>
      <c r="B233" s="69" t="s">
        <v>494</v>
      </c>
      <c r="C233" s="68"/>
      <c r="D233" s="68"/>
      <c r="E233" s="68"/>
    </row>
    <row r="234" spans="1:5" hidden="1">
      <c r="A234" s="69" t="s">
        <v>496</v>
      </c>
      <c r="B234" s="69" t="s">
        <v>494</v>
      </c>
      <c r="C234" s="68"/>
      <c r="D234" s="68"/>
      <c r="E234" s="69" t="s">
        <v>492</v>
      </c>
    </row>
    <row r="235" spans="1:5" hidden="1">
      <c r="A235" s="69" t="s">
        <v>497</v>
      </c>
      <c r="B235" s="69" t="s">
        <v>498</v>
      </c>
      <c r="C235" s="68"/>
      <c r="D235" s="68"/>
      <c r="E235" s="68"/>
    </row>
    <row r="236" spans="1:5" hidden="1">
      <c r="A236" s="69" t="s">
        <v>499</v>
      </c>
      <c r="B236" s="69" t="s">
        <v>500</v>
      </c>
      <c r="C236" s="68"/>
      <c r="D236" s="68"/>
      <c r="E236" s="68"/>
    </row>
    <row r="237" spans="1:5" hidden="1">
      <c r="A237" s="69" t="s">
        <v>501</v>
      </c>
      <c r="B237" s="69" t="s">
        <v>500</v>
      </c>
      <c r="C237" s="68"/>
      <c r="D237" s="68"/>
      <c r="E237" s="68"/>
    </row>
    <row r="238" spans="1:5" hidden="1">
      <c r="A238" s="69" t="s">
        <v>502</v>
      </c>
      <c r="B238" s="69" t="s">
        <v>500</v>
      </c>
      <c r="C238" s="68"/>
      <c r="D238" s="68"/>
      <c r="E238" s="69" t="s">
        <v>503</v>
      </c>
    </row>
    <row r="239" spans="1:5" hidden="1">
      <c r="A239" s="69" t="s">
        <v>504</v>
      </c>
      <c r="B239" s="69" t="s">
        <v>505</v>
      </c>
      <c r="C239" s="68"/>
      <c r="D239" s="68"/>
      <c r="E239" s="69" t="s">
        <v>503</v>
      </c>
    </row>
    <row r="240" spans="1:5" hidden="1">
      <c r="A240" s="69" t="s">
        <v>506</v>
      </c>
      <c r="B240" s="69" t="s">
        <v>507</v>
      </c>
      <c r="C240" s="68"/>
      <c r="D240" s="68"/>
      <c r="E240" s="69" t="s">
        <v>503</v>
      </c>
    </row>
    <row r="241" spans="1:5" hidden="1">
      <c r="A241" s="69" t="s">
        <v>508</v>
      </c>
      <c r="B241" s="69" t="s">
        <v>509</v>
      </c>
      <c r="C241" s="68"/>
      <c r="D241" s="68"/>
      <c r="E241" s="68"/>
    </row>
    <row r="242" spans="1:5" hidden="1">
      <c r="A242" s="69" t="s">
        <v>510</v>
      </c>
      <c r="B242" s="69" t="s">
        <v>509</v>
      </c>
      <c r="C242" s="68"/>
      <c r="D242" s="68"/>
      <c r="E242" s="68"/>
    </row>
    <row r="243" spans="1:5" hidden="1">
      <c r="A243" s="69" t="s">
        <v>511</v>
      </c>
      <c r="B243" s="69" t="s">
        <v>509</v>
      </c>
      <c r="C243" s="68"/>
      <c r="D243" s="68"/>
      <c r="E243" s="69" t="s">
        <v>503</v>
      </c>
    </row>
    <row r="244" spans="1:5" hidden="1">
      <c r="A244" s="69" t="s">
        <v>512</v>
      </c>
      <c r="B244" s="69" t="s">
        <v>513</v>
      </c>
      <c r="C244" s="68"/>
      <c r="D244" s="68"/>
      <c r="E244" s="69" t="s">
        <v>503</v>
      </c>
    </row>
    <row r="245" spans="1:5" hidden="1">
      <c r="A245" s="69" t="s">
        <v>514</v>
      </c>
      <c r="B245" s="69" t="s">
        <v>515</v>
      </c>
      <c r="C245" s="68"/>
      <c r="D245" s="68"/>
      <c r="E245" s="68"/>
    </row>
    <row r="246" spans="1:5" hidden="1">
      <c r="A246" s="69" t="s">
        <v>516</v>
      </c>
      <c r="B246" s="69" t="s">
        <v>515</v>
      </c>
      <c r="C246" s="68"/>
      <c r="D246" s="68"/>
      <c r="E246" s="68"/>
    </row>
    <row r="247" spans="1:5" hidden="1">
      <c r="A247" s="69" t="s">
        <v>517</v>
      </c>
      <c r="B247" s="69" t="s">
        <v>515</v>
      </c>
      <c r="C247" s="68"/>
      <c r="D247" s="68"/>
      <c r="E247" s="69" t="s">
        <v>503</v>
      </c>
    </row>
    <row r="248" spans="1:5" hidden="1">
      <c r="A248" s="69" t="s">
        <v>518</v>
      </c>
      <c r="B248" s="69" t="s">
        <v>498</v>
      </c>
      <c r="C248" s="68"/>
      <c r="D248" s="68"/>
      <c r="E248" s="68"/>
    </row>
    <row r="249" spans="1:5" hidden="1">
      <c r="A249" s="69" t="s">
        <v>519</v>
      </c>
      <c r="B249" s="69" t="s">
        <v>498</v>
      </c>
      <c r="C249" s="68"/>
      <c r="D249" s="68"/>
      <c r="E249" s="69" t="s">
        <v>503</v>
      </c>
    </row>
    <row r="250" spans="1:5" hidden="1">
      <c r="A250" s="69" t="s">
        <v>520</v>
      </c>
      <c r="B250" s="69" t="s">
        <v>521</v>
      </c>
      <c r="C250" s="68"/>
      <c r="D250" s="68"/>
      <c r="E250" s="69" t="s">
        <v>503</v>
      </c>
    </row>
    <row r="251" spans="1:5" hidden="1">
      <c r="A251" s="69" t="s">
        <v>522</v>
      </c>
      <c r="B251" s="69" t="s">
        <v>523</v>
      </c>
      <c r="C251" s="68"/>
      <c r="D251" s="68"/>
      <c r="E251" s="69" t="s">
        <v>503</v>
      </c>
    </row>
    <row r="252" spans="1:5" hidden="1">
      <c r="A252" s="69" t="s">
        <v>524</v>
      </c>
      <c r="B252" s="69" t="s">
        <v>525</v>
      </c>
      <c r="C252" s="68"/>
      <c r="D252" s="68"/>
      <c r="E252" s="68"/>
    </row>
    <row r="253" spans="1:5" hidden="1">
      <c r="A253" s="69" t="s">
        <v>526</v>
      </c>
      <c r="B253" s="69" t="s">
        <v>527</v>
      </c>
      <c r="C253" s="68"/>
      <c r="D253" s="68"/>
      <c r="E253" s="68"/>
    </row>
    <row r="254" spans="1:5" hidden="1">
      <c r="A254" s="69" t="s">
        <v>528</v>
      </c>
      <c r="B254" s="69" t="s">
        <v>529</v>
      </c>
      <c r="C254" s="68"/>
      <c r="D254" s="68"/>
      <c r="E254" s="68"/>
    </row>
    <row r="255" spans="1:5" hidden="1">
      <c r="A255" s="69" t="s">
        <v>530</v>
      </c>
      <c r="B255" s="69" t="s">
        <v>529</v>
      </c>
      <c r="C255" s="68"/>
      <c r="D255" s="68"/>
      <c r="E255" s="68"/>
    </row>
    <row r="256" spans="1:5" hidden="1">
      <c r="A256" s="69" t="s">
        <v>531</v>
      </c>
      <c r="B256" s="69" t="s">
        <v>529</v>
      </c>
      <c r="C256" s="68"/>
      <c r="D256" s="68"/>
      <c r="E256" s="69" t="s">
        <v>532</v>
      </c>
    </row>
    <row r="257" spans="1:5" hidden="1">
      <c r="A257" s="69" t="s">
        <v>533</v>
      </c>
      <c r="B257" s="69" t="s">
        <v>534</v>
      </c>
      <c r="C257" s="68"/>
      <c r="D257" s="68"/>
      <c r="E257" s="69" t="s">
        <v>532</v>
      </c>
    </row>
    <row r="258" spans="1:5" hidden="1">
      <c r="A258" s="69" t="s">
        <v>535</v>
      </c>
      <c r="B258" s="69" t="s">
        <v>536</v>
      </c>
      <c r="C258" s="68"/>
      <c r="D258" s="68"/>
      <c r="E258" s="69" t="s">
        <v>532</v>
      </c>
    </row>
    <row r="259" spans="1:5" hidden="1">
      <c r="A259" s="69" t="s">
        <v>537</v>
      </c>
      <c r="B259" s="69" t="s">
        <v>538</v>
      </c>
      <c r="C259" s="68"/>
      <c r="D259" s="68"/>
      <c r="E259" s="69" t="s">
        <v>532</v>
      </c>
    </row>
    <row r="260" spans="1:5" hidden="1">
      <c r="A260" s="69" t="s">
        <v>539</v>
      </c>
      <c r="B260" s="69" t="s">
        <v>540</v>
      </c>
      <c r="C260" s="68"/>
      <c r="D260" s="68"/>
      <c r="E260" s="69" t="s">
        <v>532</v>
      </c>
    </row>
    <row r="261" spans="1:5" hidden="1">
      <c r="A261" s="69" t="s">
        <v>541</v>
      </c>
      <c r="B261" s="69" t="s">
        <v>542</v>
      </c>
      <c r="C261" s="68"/>
      <c r="D261" s="68"/>
      <c r="E261" s="68"/>
    </row>
    <row r="262" spans="1:5" hidden="1">
      <c r="A262" s="69" t="s">
        <v>543</v>
      </c>
      <c r="B262" s="69" t="s">
        <v>544</v>
      </c>
      <c r="C262" s="68"/>
      <c r="D262" s="68"/>
      <c r="E262" s="68"/>
    </row>
    <row r="263" spans="1:5" hidden="1">
      <c r="A263" s="69" t="s">
        <v>545</v>
      </c>
      <c r="B263" s="69" t="s">
        <v>544</v>
      </c>
      <c r="C263" s="68"/>
      <c r="D263" s="68"/>
      <c r="E263" s="69" t="s">
        <v>532</v>
      </c>
    </row>
    <row r="264" spans="1:5" hidden="1">
      <c r="A264" s="69" t="s">
        <v>546</v>
      </c>
      <c r="B264" s="69" t="s">
        <v>547</v>
      </c>
      <c r="C264" s="68"/>
      <c r="D264" s="68"/>
      <c r="E264" s="68"/>
    </row>
    <row r="265" spans="1:5" hidden="1">
      <c r="A265" s="69" t="s">
        <v>548</v>
      </c>
      <c r="B265" s="69" t="s">
        <v>547</v>
      </c>
      <c r="C265" s="68"/>
      <c r="D265" s="68"/>
      <c r="E265" s="69" t="s">
        <v>532</v>
      </c>
    </row>
    <row r="266" spans="1:5" hidden="1">
      <c r="A266" s="69" t="s">
        <v>549</v>
      </c>
      <c r="B266" s="69" t="s">
        <v>550</v>
      </c>
      <c r="C266" s="68"/>
      <c r="D266" s="68"/>
      <c r="E266" s="69" t="s">
        <v>532</v>
      </c>
    </row>
    <row r="267" spans="1:5" hidden="1">
      <c r="A267" s="69" t="s">
        <v>551</v>
      </c>
      <c r="B267" s="69" t="s">
        <v>552</v>
      </c>
      <c r="C267" s="68"/>
      <c r="D267" s="68"/>
      <c r="E267" s="68"/>
    </row>
    <row r="268" spans="1:5" hidden="1">
      <c r="A268" s="69" t="s">
        <v>553</v>
      </c>
      <c r="B268" s="69" t="s">
        <v>552</v>
      </c>
      <c r="C268" s="68"/>
      <c r="D268" s="68"/>
      <c r="E268" s="69" t="s">
        <v>532</v>
      </c>
    </row>
    <row r="269" spans="1:5" hidden="1">
      <c r="A269" s="69" t="s">
        <v>554</v>
      </c>
      <c r="B269" s="69" t="s">
        <v>555</v>
      </c>
      <c r="C269" s="68"/>
      <c r="D269" s="68"/>
      <c r="E269" s="68"/>
    </row>
    <row r="270" spans="1:5" hidden="1">
      <c r="A270" s="69" t="s">
        <v>556</v>
      </c>
      <c r="B270" s="69" t="s">
        <v>557</v>
      </c>
      <c r="C270" s="68"/>
      <c r="D270" s="68"/>
      <c r="E270" s="68"/>
    </row>
    <row r="271" spans="1:5" hidden="1">
      <c r="A271" s="69" t="s">
        <v>558</v>
      </c>
      <c r="B271" s="69" t="s">
        <v>557</v>
      </c>
      <c r="C271" s="68"/>
      <c r="D271" s="68"/>
      <c r="E271" s="69" t="s">
        <v>559</v>
      </c>
    </row>
    <row r="272" spans="1:5" hidden="1">
      <c r="A272" s="69" t="s">
        <v>560</v>
      </c>
      <c r="B272" s="69" t="s">
        <v>561</v>
      </c>
      <c r="C272" s="68"/>
      <c r="D272" s="68"/>
      <c r="E272" s="68"/>
    </row>
    <row r="273" spans="1:5" hidden="1">
      <c r="A273" s="69" t="s">
        <v>562</v>
      </c>
      <c r="B273" s="69" t="s">
        <v>561</v>
      </c>
      <c r="C273" s="68"/>
      <c r="D273" s="68"/>
      <c r="E273" s="69" t="s">
        <v>563</v>
      </c>
    </row>
    <row r="274" spans="1:5" hidden="1">
      <c r="A274" s="69" t="s">
        <v>564</v>
      </c>
      <c r="B274" s="69" t="s">
        <v>565</v>
      </c>
      <c r="C274" s="68"/>
      <c r="D274" s="68"/>
      <c r="E274" s="68"/>
    </row>
    <row r="275" spans="1:5" hidden="1">
      <c r="A275" s="69" t="s">
        <v>566</v>
      </c>
      <c r="B275" s="69" t="s">
        <v>567</v>
      </c>
      <c r="C275" s="68"/>
      <c r="D275" s="68"/>
      <c r="E275" s="68"/>
    </row>
    <row r="276" spans="1:5" hidden="1">
      <c r="A276" s="69" t="s">
        <v>568</v>
      </c>
      <c r="B276" s="69" t="s">
        <v>569</v>
      </c>
      <c r="C276" s="68"/>
      <c r="D276" s="68"/>
      <c r="E276" s="68"/>
    </row>
    <row r="277" spans="1:5" hidden="1">
      <c r="A277" s="69" t="s">
        <v>570</v>
      </c>
      <c r="B277" s="69" t="s">
        <v>571</v>
      </c>
      <c r="C277" s="68"/>
      <c r="D277" s="68"/>
      <c r="E277" s="68"/>
    </row>
    <row r="278" spans="1:5" hidden="1">
      <c r="A278" s="69" t="s">
        <v>572</v>
      </c>
      <c r="B278" s="69" t="s">
        <v>571</v>
      </c>
      <c r="C278" s="68"/>
      <c r="D278" s="68"/>
      <c r="E278" s="69" t="s">
        <v>573</v>
      </c>
    </row>
    <row r="279" spans="1:5" hidden="1">
      <c r="A279" s="69" t="s">
        <v>574</v>
      </c>
      <c r="B279" s="69" t="s">
        <v>575</v>
      </c>
      <c r="C279" s="68"/>
      <c r="D279" s="68"/>
      <c r="E279" s="69" t="s">
        <v>573</v>
      </c>
    </row>
    <row r="280" spans="1:5" hidden="1">
      <c r="A280" s="69" t="s">
        <v>576</v>
      </c>
      <c r="B280" s="69" t="s">
        <v>577</v>
      </c>
      <c r="C280" s="68"/>
      <c r="D280" s="68"/>
      <c r="E280" s="69" t="s">
        <v>573</v>
      </c>
    </row>
    <row r="281" spans="1:5" hidden="1">
      <c r="A281" s="69" t="s">
        <v>578</v>
      </c>
      <c r="B281" s="69" t="s">
        <v>579</v>
      </c>
      <c r="C281" s="68"/>
      <c r="D281" s="68"/>
      <c r="E281" s="69" t="s">
        <v>573</v>
      </c>
    </row>
    <row r="282" spans="1:5" hidden="1">
      <c r="A282" s="69" t="s">
        <v>580</v>
      </c>
      <c r="B282" s="69" t="s">
        <v>581</v>
      </c>
      <c r="C282" s="68"/>
      <c r="D282" s="68"/>
      <c r="E282" s="69" t="s">
        <v>573</v>
      </c>
    </row>
    <row r="283" spans="1:5" hidden="1">
      <c r="A283" s="69" t="s">
        <v>582</v>
      </c>
      <c r="B283" s="69" t="s">
        <v>583</v>
      </c>
      <c r="C283" s="68"/>
      <c r="D283" s="68"/>
      <c r="E283" s="69" t="s">
        <v>573</v>
      </c>
    </row>
    <row r="284" spans="1:5" hidden="1">
      <c r="A284" s="69" t="s">
        <v>584</v>
      </c>
      <c r="B284" s="69" t="s">
        <v>585</v>
      </c>
      <c r="C284" s="68"/>
      <c r="D284" s="68"/>
      <c r="E284" s="69" t="s">
        <v>573</v>
      </c>
    </row>
    <row r="285" spans="1:5" hidden="1">
      <c r="A285" s="69" t="s">
        <v>586</v>
      </c>
      <c r="B285" s="69" t="s">
        <v>587</v>
      </c>
      <c r="C285" s="68"/>
      <c r="D285" s="68"/>
      <c r="E285" s="68"/>
    </row>
    <row r="286" spans="1:5" hidden="1">
      <c r="A286" s="69" t="s">
        <v>588</v>
      </c>
      <c r="B286" s="69" t="s">
        <v>589</v>
      </c>
      <c r="C286" s="68"/>
      <c r="D286" s="68"/>
      <c r="E286" s="68"/>
    </row>
    <row r="287" spans="1:5" hidden="1">
      <c r="A287" s="69" t="s">
        <v>590</v>
      </c>
      <c r="B287" s="69" t="s">
        <v>591</v>
      </c>
      <c r="C287" s="68"/>
      <c r="D287" s="68"/>
      <c r="E287" s="68"/>
    </row>
    <row r="288" spans="1:5" hidden="1">
      <c r="A288" s="69" t="s">
        <v>592</v>
      </c>
      <c r="B288" s="69" t="s">
        <v>593</v>
      </c>
      <c r="C288" s="68"/>
      <c r="D288" s="68"/>
      <c r="E288" s="68"/>
    </row>
    <row r="289" spans="1:5" hidden="1">
      <c r="A289" s="69" t="s">
        <v>594</v>
      </c>
      <c r="B289" s="69" t="s">
        <v>593</v>
      </c>
      <c r="C289" s="68"/>
      <c r="D289" s="68"/>
      <c r="E289" s="69" t="s">
        <v>573</v>
      </c>
    </row>
    <row r="290" spans="1:5" hidden="1">
      <c r="A290" s="69" t="s">
        <v>595</v>
      </c>
      <c r="B290" s="69" t="s">
        <v>596</v>
      </c>
      <c r="C290" s="68"/>
      <c r="D290" s="68"/>
      <c r="E290" s="69" t="s">
        <v>573</v>
      </c>
    </row>
    <row r="291" spans="1:5" hidden="1">
      <c r="A291" s="69" t="s">
        <v>597</v>
      </c>
      <c r="B291" s="69" t="s">
        <v>598</v>
      </c>
      <c r="C291" s="68"/>
      <c r="D291" s="68"/>
      <c r="E291" s="68"/>
    </row>
    <row r="292" spans="1:5" hidden="1">
      <c r="A292" s="69" t="s">
        <v>599</v>
      </c>
      <c r="B292" s="69" t="s">
        <v>600</v>
      </c>
      <c r="C292" s="68"/>
      <c r="D292" s="68"/>
      <c r="E292" s="69" t="s">
        <v>573</v>
      </c>
    </row>
    <row r="293" spans="1:5" hidden="1">
      <c r="A293" s="69" t="s">
        <v>601</v>
      </c>
      <c r="B293" s="69" t="s">
        <v>602</v>
      </c>
      <c r="C293" s="68"/>
      <c r="D293" s="68"/>
      <c r="E293" s="69" t="s">
        <v>573</v>
      </c>
    </row>
    <row r="294" spans="1:5" hidden="1">
      <c r="A294" s="69" t="s">
        <v>603</v>
      </c>
      <c r="B294" s="69" t="s">
        <v>604</v>
      </c>
      <c r="C294" s="68"/>
      <c r="D294" s="68"/>
      <c r="E294" s="69" t="s">
        <v>573</v>
      </c>
    </row>
    <row r="295" spans="1:5" hidden="1">
      <c r="A295" s="69" t="s">
        <v>605</v>
      </c>
      <c r="B295" s="69" t="s">
        <v>606</v>
      </c>
      <c r="C295" s="68"/>
      <c r="D295" s="68"/>
      <c r="E295" s="69" t="s">
        <v>573</v>
      </c>
    </row>
    <row r="296" spans="1:5" hidden="1">
      <c r="A296" s="69" t="s">
        <v>607</v>
      </c>
      <c r="B296" s="69" t="s">
        <v>608</v>
      </c>
      <c r="C296" s="68"/>
      <c r="D296" s="68"/>
      <c r="E296" s="69" t="s">
        <v>573</v>
      </c>
    </row>
    <row r="297" spans="1:5" hidden="1">
      <c r="A297" s="69" t="s">
        <v>609</v>
      </c>
      <c r="B297" s="69" t="s">
        <v>610</v>
      </c>
      <c r="C297" s="68"/>
      <c r="D297" s="68"/>
      <c r="E297" s="69" t="s">
        <v>611</v>
      </c>
    </row>
    <row r="298" spans="1:5" hidden="1">
      <c r="A298" s="69" t="s">
        <v>612</v>
      </c>
      <c r="B298" s="69" t="s">
        <v>613</v>
      </c>
      <c r="C298" s="68"/>
      <c r="D298" s="68"/>
      <c r="E298" s="69" t="s">
        <v>611</v>
      </c>
    </row>
    <row r="299" spans="1:5" hidden="1">
      <c r="A299" s="69" t="s">
        <v>614</v>
      </c>
      <c r="B299" s="69" t="s">
        <v>615</v>
      </c>
      <c r="C299" s="68"/>
      <c r="D299" s="68"/>
      <c r="E299" s="68"/>
    </row>
    <row r="300" spans="1:5" hidden="1">
      <c r="A300" s="69" t="s">
        <v>616</v>
      </c>
      <c r="B300" s="69" t="s">
        <v>615</v>
      </c>
      <c r="C300" s="68"/>
      <c r="D300" s="68"/>
      <c r="E300" s="68"/>
    </row>
    <row r="301" spans="1:5" hidden="1">
      <c r="A301" s="69" t="s">
        <v>617</v>
      </c>
      <c r="B301" s="69" t="s">
        <v>618</v>
      </c>
      <c r="C301" s="68"/>
      <c r="D301" s="68"/>
      <c r="E301" s="69" t="s">
        <v>619</v>
      </c>
    </row>
    <row r="302" spans="1:5" hidden="1">
      <c r="A302" s="69" t="s">
        <v>620</v>
      </c>
      <c r="B302" s="69" t="s">
        <v>621</v>
      </c>
      <c r="C302" s="68"/>
      <c r="D302" s="68"/>
      <c r="E302" s="69" t="s">
        <v>619</v>
      </c>
    </row>
    <row r="303" spans="1:5" hidden="1">
      <c r="A303" s="69" t="s">
        <v>622</v>
      </c>
      <c r="B303" s="69" t="s">
        <v>623</v>
      </c>
      <c r="C303" s="68"/>
      <c r="D303" s="68"/>
      <c r="E303" s="69" t="s">
        <v>619</v>
      </c>
    </row>
    <row r="304" spans="1:5" hidden="1">
      <c r="A304" s="69" t="s">
        <v>624</v>
      </c>
      <c r="B304" s="69" t="s">
        <v>876</v>
      </c>
      <c r="C304" s="68"/>
      <c r="D304" s="68"/>
      <c r="E304" s="69" t="s">
        <v>619</v>
      </c>
    </row>
    <row r="305" spans="1:5" hidden="1">
      <c r="A305" s="69" t="s">
        <v>625</v>
      </c>
      <c r="B305" s="69" t="s">
        <v>626</v>
      </c>
      <c r="C305" s="68"/>
      <c r="D305" s="68"/>
      <c r="E305" s="69" t="s">
        <v>619</v>
      </c>
    </row>
    <row r="306" spans="1:5" hidden="1">
      <c r="A306" s="69" t="s">
        <v>877</v>
      </c>
      <c r="B306" s="69" t="s">
        <v>534</v>
      </c>
      <c r="C306" s="68"/>
      <c r="D306" s="68"/>
      <c r="E306" s="69" t="s">
        <v>619</v>
      </c>
    </row>
    <row r="307" spans="1:5" hidden="1">
      <c r="A307" s="69" t="s">
        <v>627</v>
      </c>
      <c r="B307" s="69" t="s">
        <v>628</v>
      </c>
      <c r="C307" s="68"/>
      <c r="D307" s="68"/>
      <c r="E307" s="69" t="s">
        <v>619</v>
      </c>
    </row>
    <row r="308" spans="1:5" hidden="1">
      <c r="A308" s="69" t="s">
        <v>629</v>
      </c>
      <c r="B308" s="69" t="s">
        <v>630</v>
      </c>
      <c r="C308" s="68"/>
      <c r="D308" s="68"/>
      <c r="E308" s="69" t="s">
        <v>619</v>
      </c>
    </row>
    <row r="309" spans="1:5" hidden="1">
      <c r="A309" s="69" t="s">
        <v>631</v>
      </c>
      <c r="B309" s="69" t="s">
        <v>632</v>
      </c>
      <c r="C309" s="68"/>
      <c r="D309" s="68"/>
      <c r="E309" s="69" t="s">
        <v>619</v>
      </c>
    </row>
    <row r="310" spans="1:5" hidden="1">
      <c r="A310" s="69" t="s">
        <v>633</v>
      </c>
      <c r="B310" s="69" t="s">
        <v>878</v>
      </c>
      <c r="C310" s="68"/>
      <c r="D310" s="68"/>
      <c r="E310" s="69" t="s">
        <v>619</v>
      </c>
    </row>
    <row r="311" spans="1:5" hidden="1">
      <c r="A311" s="69" t="s">
        <v>879</v>
      </c>
      <c r="B311" s="69" t="s">
        <v>639</v>
      </c>
      <c r="C311" s="68"/>
      <c r="D311" s="68"/>
      <c r="E311" s="69" t="s">
        <v>619</v>
      </c>
    </row>
    <row r="312" spans="1:5" hidden="1">
      <c r="A312" s="69" t="s">
        <v>634</v>
      </c>
      <c r="B312" s="69" t="s">
        <v>635</v>
      </c>
      <c r="C312" s="68"/>
      <c r="D312" s="68"/>
      <c r="E312" s="69" t="s">
        <v>619</v>
      </c>
    </row>
    <row r="313" spans="1:5" hidden="1">
      <c r="A313" s="69" t="s">
        <v>880</v>
      </c>
      <c r="B313" s="69" t="s">
        <v>638</v>
      </c>
      <c r="C313" s="68"/>
      <c r="D313" s="68"/>
      <c r="E313" s="69" t="s">
        <v>619</v>
      </c>
    </row>
    <row r="314" spans="1:5" hidden="1">
      <c r="A314" s="69" t="s">
        <v>636</v>
      </c>
      <c r="B314" s="69" t="s">
        <v>637</v>
      </c>
      <c r="C314" s="68"/>
      <c r="D314" s="68"/>
      <c r="E314" s="69" t="s">
        <v>619</v>
      </c>
    </row>
    <row r="315" spans="1:5" hidden="1">
      <c r="A315" s="69" t="s">
        <v>640</v>
      </c>
      <c r="B315" s="69" t="s">
        <v>641</v>
      </c>
      <c r="C315" s="68"/>
      <c r="D315" s="68"/>
      <c r="E315" s="68"/>
    </row>
    <row r="316" spans="1:5" hidden="1">
      <c r="A316" s="69" t="s">
        <v>642</v>
      </c>
      <c r="B316" s="69" t="s">
        <v>643</v>
      </c>
      <c r="C316" s="68"/>
      <c r="D316" s="68"/>
      <c r="E316" s="68"/>
    </row>
    <row r="317" spans="1:5" hidden="1">
      <c r="A317" s="69" t="s">
        <v>644</v>
      </c>
      <c r="B317" s="69" t="s">
        <v>643</v>
      </c>
      <c r="C317" s="68"/>
      <c r="D317" s="68"/>
      <c r="E317" s="69" t="s">
        <v>619</v>
      </c>
    </row>
    <row r="318" spans="1:5" hidden="1">
      <c r="A318" s="69" t="s">
        <v>645</v>
      </c>
      <c r="B318" s="69" t="s">
        <v>646</v>
      </c>
      <c r="C318" s="68"/>
      <c r="D318" s="68"/>
      <c r="E318" s="68"/>
    </row>
    <row r="319" spans="1:5" hidden="1">
      <c r="A319" s="69" t="s">
        <v>647</v>
      </c>
      <c r="B319" s="69" t="s">
        <v>648</v>
      </c>
      <c r="C319" s="68"/>
      <c r="D319" s="68"/>
      <c r="E319" s="68"/>
    </row>
    <row r="320" spans="1:5" hidden="1">
      <c r="A320" s="69" t="s">
        <v>649</v>
      </c>
      <c r="B320" s="69" t="s">
        <v>650</v>
      </c>
      <c r="C320" s="68"/>
      <c r="D320" s="68"/>
      <c r="E320" s="69" t="s">
        <v>651</v>
      </c>
    </row>
    <row r="321" spans="1:5" hidden="1">
      <c r="A321" s="69" t="s">
        <v>652</v>
      </c>
      <c r="B321" s="69" t="s">
        <v>653</v>
      </c>
      <c r="C321" s="68"/>
      <c r="D321" s="68"/>
      <c r="E321" s="69" t="s">
        <v>651</v>
      </c>
    </row>
    <row r="322" spans="1:5" hidden="1">
      <c r="A322" s="69" t="s">
        <v>654</v>
      </c>
      <c r="B322" s="69" t="s">
        <v>655</v>
      </c>
      <c r="C322" s="68"/>
      <c r="D322" s="68"/>
      <c r="E322" s="69" t="s">
        <v>651</v>
      </c>
    </row>
    <row r="323" spans="1:5" hidden="1">
      <c r="A323" s="69" t="s">
        <v>656</v>
      </c>
      <c r="B323" s="69" t="s">
        <v>657</v>
      </c>
      <c r="C323" s="68"/>
      <c r="D323" s="68"/>
      <c r="E323" s="69" t="s">
        <v>651</v>
      </c>
    </row>
    <row r="324" spans="1:5" hidden="1">
      <c r="A324" s="69" t="s">
        <v>658</v>
      </c>
      <c r="B324" s="69" t="s">
        <v>659</v>
      </c>
      <c r="C324" s="68"/>
      <c r="D324" s="68"/>
      <c r="E324" s="69" t="s">
        <v>651</v>
      </c>
    </row>
    <row r="325" spans="1:5" hidden="1">
      <c r="A325" s="69" t="s">
        <v>660</v>
      </c>
      <c r="B325" s="69" t="s">
        <v>661</v>
      </c>
      <c r="C325" s="68"/>
      <c r="D325" s="68"/>
      <c r="E325" s="68"/>
    </row>
    <row r="326" spans="1:5" hidden="1">
      <c r="A326" s="69" t="s">
        <v>662</v>
      </c>
      <c r="B326" s="69" t="s">
        <v>663</v>
      </c>
      <c r="C326" s="68"/>
      <c r="D326" s="68"/>
      <c r="E326" s="68"/>
    </row>
    <row r="327" spans="1:5" hidden="1">
      <c r="A327" s="69" t="s">
        <v>664</v>
      </c>
      <c r="B327" s="69" t="s">
        <v>665</v>
      </c>
      <c r="C327" s="68"/>
      <c r="D327" s="68"/>
      <c r="E327" s="69" t="s">
        <v>666</v>
      </c>
    </row>
    <row r="328" spans="1:5" hidden="1">
      <c r="A328" s="69" t="s">
        <v>667</v>
      </c>
      <c r="B328" s="69" t="s">
        <v>668</v>
      </c>
      <c r="C328" s="68"/>
      <c r="D328" s="68"/>
      <c r="E328" s="69" t="s">
        <v>666</v>
      </c>
    </row>
    <row r="329" spans="1:5" hidden="1">
      <c r="A329" s="69" t="s">
        <v>669</v>
      </c>
      <c r="B329" s="69" t="s">
        <v>671</v>
      </c>
      <c r="C329" s="68"/>
      <c r="D329" s="68"/>
      <c r="E329" s="69" t="s">
        <v>666</v>
      </c>
    </row>
    <row r="330" spans="1:5" hidden="1">
      <c r="A330" s="69" t="s">
        <v>670</v>
      </c>
      <c r="B330" s="69" t="s">
        <v>881</v>
      </c>
      <c r="C330" s="68"/>
      <c r="D330" s="68"/>
      <c r="E330" s="68"/>
    </row>
    <row r="331" spans="1:5" hidden="1">
      <c r="A331" s="69" t="s">
        <v>672</v>
      </c>
      <c r="B331" s="69" t="s">
        <v>673</v>
      </c>
      <c r="C331" s="68"/>
      <c r="D331" s="68"/>
      <c r="E331" s="68"/>
    </row>
    <row r="332" spans="1:5" hidden="1">
      <c r="A332" s="69" t="s">
        <v>674</v>
      </c>
      <c r="B332" s="69" t="s">
        <v>675</v>
      </c>
      <c r="C332" s="68"/>
      <c r="D332" s="68"/>
      <c r="E332" s="69" t="s">
        <v>666</v>
      </c>
    </row>
    <row r="333" spans="1:5" hidden="1">
      <c r="A333" s="69" t="s">
        <v>676</v>
      </c>
      <c r="B333" s="69" t="s">
        <v>677</v>
      </c>
      <c r="C333" s="68"/>
      <c r="D333" s="68"/>
      <c r="E333" s="69" t="s">
        <v>666</v>
      </c>
    </row>
    <row r="334" spans="1:5" hidden="1">
      <c r="A334" s="69" t="s">
        <v>678</v>
      </c>
      <c r="B334" s="69" t="s">
        <v>679</v>
      </c>
      <c r="C334" s="68"/>
      <c r="D334" s="68"/>
      <c r="E334" s="69" t="s">
        <v>666</v>
      </c>
    </row>
    <row r="335" spans="1:5" hidden="1">
      <c r="A335" s="69" t="s">
        <v>680</v>
      </c>
      <c r="B335" s="69" t="s">
        <v>681</v>
      </c>
      <c r="C335" s="68"/>
      <c r="D335" s="68"/>
      <c r="E335" s="68"/>
    </row>
    <row r="336" spans="1:5" hidden="1">
      <c r="A336" s="69" t="s">
        <v>682</v>
      </c>
      <c r="B336" s="69" t="s">
        <v>571</v>
      </c>
      <c r="C336" s="68"/>
      <c r="D336" s="68"/>
      <c r="E336" s="68"/>
    </row>
    <row r="337" spans="1:5" hidden="1">
      <c r="A337" s="69" t="s">
        <v>683</v>
      </c>
      <c r="B337" s="69" t="s">
        <v>684</v>
      </c>
      <c r="C337" s="68"/>
      <c r="D337" s="68"/>
      <c r="E337" s="68"/>
    </row>
    <row r="338" spans="1:5" hidden="1">
      <c r="A338" s="69" t="s">
        <v>685</v>
      </c>
      <c r="B338" s="69" t="s">
        <v>684</v>
      </c>
      <c r="C338" s="68"/>
      <c r="D338" s="68"/>
      <c r="E338" s="69" t="s">
        <v>686</v>
      </c>
    </row>
    <row r="339" spans="1:5" hidden="1">
      <c r="A339" s="69" t="s">
        <v>687</v>
      </c>
      <c r="B339" s="69" t="s">
        <v>575</v>
      </c>
      <c r="C339" s="68"/>
      <c r="D339" s="68"/>
      <c r="E339" s="69" t="s">
        <v>686</v>
      </c>
    </row>
    <row r="340" spans="1:5" hidden="1">
      <c r="A340" s="69" t="s">
        <v>688</v>
      </c>
      <c r="B340" s="69" t="s">
        <v>689</v>
      </c>
      <c r="C340" s="68"/>
      <c r="D340" s="68"/>
      <c r="E340" s="69" t="s">
        <v>686</v>
      </c>
    </row>
    <row r="341" spans="1:5" hidden="1">
      <c r="A341" s="69" t="s">
        <v>690</v>
      </c>
      <c r="B341" s="69" t="s">
        <v>579</v>
      </c>
      <c r="C341" s="68"/>
      <c r="D341" s="68"/>
      <c r="E341" s="69" t="s">
        <v>686</v>
      </c>
    </row>
    <row r="342" spans="1:5" hidden="1">
      <c r="A342" s="69" t="s">
        <v>691</v>
      </c>
      <c r="B342" s="69" t="s">
        <v>581</v>
      </c>
      <c r="C342" s="68"/>
      <c r="D342" s="68"/>
      <c r="E342" s="69" t="s">
        <v>686</v>
      </c>
    </row>
    <row r="343" spans="1:5" hidden="1">
      <c r="A343" s="69" t="s">
        <v>692</v>
      </c>
      <c r="B343" s="69" t="s">
        <v>693</v>
      </c>
      <c r="C343" s="68"/>
      <c r="D343" s="68"/>
      <c r="E343" s="69" t="s">
        <v>686</v>
      </c>
    </row>
    <row r="344" spans="1:5" hidden="1">
      <c r="A344" s="69" t="s">
        <v>694</v>
      </c>
      <c r="B344" s="69" t="s">
        <v>695</v>
      </c>
      <c r="C344" s="68"/>
      <c r="D344" s="68"/>
      <c r="E344" s="69" t="s">
        <v>611</v>
      </c>
    </row>
    <row r="345" spans="1:5" hidden="1">
      <c r="A345" s="69" t="s">
        <v>696</v>
      </c>
      <c r="B345" s="69" t="s">
        <v>697</v>
      </c>
      <c r="C345" s="68"/>
      <c r="D345" s="68"/>
      <c r="E345" s="69" t="s">
        <v>611</v>
      </c>
    </row>
    <row r="346" spans="1:5" hidden="1">
      <c r="A346" s="69" t="s">
        <v>698</v>
      </c>
      <c r="B346" s="69" t="s">
        <v>699</v>
      </c>
      <c r="C346" s="68"/>
      <c r="D346" s="68"/>
      <c r="E346" s="69" t="s">
        <v>611</v>
      </c>
    </row>
    <row r="347" spans="1:5" hidden="1">
      <c r="A347" s="69" t="s">
        <v>700</v>
      </c>
      <c r="B347" s="69" t="s">
        <v>701</v>
      </c>
      <c r="C347" s="68"/>
      <c r="D347" s="68"/>
      <c r="E347" s="69" t="s">
        <v>611</v>
      </c>
    </row>
    <row r="348" spans="1:5" hidden="1">
      <c r="A348" s="69" t="s">
        <v>702</v>
      </c>
      <c r="B348" s="69" t="s">
        <v>703</v>
      </c>
      <c r="C348" s="68"/>
      <c r="D348" s="68"/>
      <c r="E348" s="69" t="s">
        <v>686</v>
      </c>
    </row>
    <row r="349" spans="1:5" hidden="1">
      <c r="A349" s="69" t="s">
        <v>704</v>
      </c>
      <c r="B349" s="69" t="s">
        <v>705</v>
      </c>
      <c r="C349" s="68"/>
      <c r="D349" s="68"/>
      <c r="E349" s="69" t="s">
        <v>686</v>
      </c>
    </row>
    <row r="350" spans="1:5" hidden="1">
      <c r="A350" s="69" t="s">
        <v>706</v>
      </c>
      <c r="B350" s="69" t="s">
        <v>707</v>
      </c>
      <c r="C350" s="68"/>
      <c r="D350" s="68"/>
      <c r="E350" s="69" t="s">
        <v>611</v>
      </c>
    </row>
    <row r="351" spans="1:5" hidden="1">
      <c r="A351" s="69" t="s">
        <v>708</v>
      </c>
      <c r="B351" s="69" t="s">
        <v>709</v>
      </c>
      <c r="C351" s="68"/>
      <c r="D351" s="68"/>
      <c r="E351" s="69" t="s">
        <v>611</v>
      </c>
    </row>
    <row r="352" spans="1:5" hidden="1">
      <c r="A352" s="69" t="s">
        <v>710</v>
      </c>
      <c r="B352" s="69" t="s">
        <v>711</v>
      </c>
      <c r="C352" s="68"/>
      <c r="D352" s="68"/>
      <c r="E352" s="69" t="s">
        <v>611</v>
      </c>
    </row>
    <row r="353" spans="1:5" hidden="1">
      <c r="A353" s="69" t="s">
        <v>712</v>
      </c>
      <c r="B353" s="69" t="s">
        <v>713</v>
      </c>
      <c r="C353" s="68"/>
      <c r="D353" s="68"/>
      <c r="E353" s="69" t="s">
        <v>611</v>
      </c>
    </row>
    <row r="354" spans="1:5" hidden="1">
      <c r="A354" s="69" t="s">
        <v>714</v>
      </c>
      <c r="B354" s="69" t="s">
        <v>715</v>
      </c>
      <c r="C354" s="68"/>
      <c r="D354" s="68"/>
      <c r="E354" s="69" t="s">
        <v>686</v>
      </c>
    </row>
    <row r="355" spans="1:5" hidden="1">
      <c r="A355" s="69" t="s">
        <v>716</v>
      </c>
      <c r="B355" s="69" t="s">
        <v>593</v>
      </c>
      <c r="C355" s="68"/>
      <c r="D355" s="68"/>
      <c r="E355" s="68"/>
    </row>
    <row r="356" spans="1:5" hidden="1">
      <c r="A356" s="69" t="s">
        <v>717</v>
      </c>
      <c r="B356" s="69" t="s">
        <v>593</v>
      </c>
      <c r="C356" s="68"/>
      <c r="D356" s="68"/>
      <c r="E356" s="69" t="s">
        <v>686</v>
      </c>
    </row>
    <row r="357" spans="1:5" hidden="1">
      <c r="A357" s="69" t="s">
        <v>718</v>
      </c>
      <c r="B357" s="69" t="s">
        <v>596</v>
      </c>
      <c r="C357" s="68"/>
      <c r="D357" s="68"/>
      <c r="E357" s="69" t="s">
        <v>686</v>
      </c>
    </row>
    <row r="358" spans="1:5" hidden="1">
      <c r="A358" s="69" t="s">
        <v>719</v>
      </c>
      <c r="B358" s="69" t="s">
        <v>598</v>
      </c>
      <c r="C358" s="68"/>
      <c r="D358" s="68"/>
      <c r="E358" s="68"/>
    </row>
    <row r="359" spans="1:5" hidden="1">
      <c r="A359" s="69" t="s">
        <v>720</v>
      </c>
      <c r="B359" s="69" t="s">
        <v>600</v>
      </c>
      <c r="C359" s="68"/>
      <c r="D359" s="68"/>
      <c r="E359" s="69" t="s">
        <v>686</v>
      </c>
    </row>
    <row r="360" spans="1:5" hidden="1">
      <c r="A360" s="69" t="s">
        <v>721</v>
      </c>
      <c r="B360" s="69" t="s">
        <v>602</v>
      </c>
      <c r="C360" s="68"/>
      <c r="D360" s="68"/>
      <c r="E360" s="69" t="s">
        <v>686</v>
      </c>
    </row>
    <row r="361" spans="1:5" hidden="1">
      <c r="A361" s="69" t="s">
        <v>722</v>
      </c>
      <c r="B361" s="69" t="s">
        <v>604</v>
      </c>
      <c r="C361" s="68"/>
      <c r="D361" s="68"/>
      <c r="E361" s="69" t="s">
        <v>686</v>
      </c>
    </row>
    <row r="362" spans="1:5" hidden="1">
      <c r="A362" s="69" t="s">
        <v>723</v>
      </c>
      <c r="B362" s="69" t="s">
        <v>724</v>
      </c>
      <c r="C362" s="68"/>
      <c r="D362" s="68"/>
      <c r="E362" s="69" t="s">
        <v>686</v>
      </c>
    </row>
    <row r="363" spans="1:5" hidden="1">
      <c r="A363" s="69" t="s">
        <v>725</v>
      </c>
      <c r="B363" s="69" t="s">
        <v>726</v>
      </c>
      <c r="C363" s="68"/>
      <c r="D363" s="68"/>
      <c r="E363" s="69" t="s">
        <v>686</v>
      </c>
    </row>
    <row r="364" spans="1:5" hidden="1">
      <c r="A364" s="69" t="s">
        <v>727</v>
      </c>
      <c r="B364" s="69" t="s">
        <v>643</v>
      </c>
      <c r="C364" s="68"/>
      <c r="D364" s="68"/>
      <c r="E364" s="68"/>
    </row>
    <row r="365" spans="1:5" hidden="1">
      <c r="A365" s="69" t="s">
        <v>728</v>
      </c>
      <c r="B365" s="69" t="s">
        <v>643</v>
      </c>
      <c r="C365" s="68"/>
      <c r="D365" s="68"/>
      <c r="E365" s="68"/>
    </row>
    <row r="366" spans="1:5" hidden="1">
      <c r="A366" s="69" t="s">
        <v>729</v>
      </c>
      <c r="B366" s="69" t="s">
        <v>730</v>
      </c>
      <c r="C366" s="68"/>
      <c r="D366" s="68"/>
      <c r="E366" s="69" t="s">
        <v>666</v>
      </c>
    </row>
    <row r="367" spans="1:5" hidden="1">
      <c r="A367" s="69" t="s">
        <v>731</v>
      </c>
      <c r="B367" s="69" t="s">
        <v>732</v>
      </c>
      <c r="C367" s="68"/>
      <c r="D367" s="68"/>
      <c r="E367" s="69" t="s">
        <v>666</v>
      </c>
    </row>
    <row r="368" spans="1:5" hidden="1">
      <c r="A368" s="69" t="s">
        <v>733</v>
      </c>
      <c r="B368" s="69" t="s">
        <v>734</v>
      </c>
      <c r="C368" s="68"/>
      <c r="D368" s="68"/>
      <c r="E368" s="69" t="s">
        <v>666</v>
      </c>
    </row>
    <row r="369" spans="1:5" hidden="1">
      <c r="A369" s="69" t="s">
        <v>735</v>
      </c>
      <c r="B369" s="69" t="s">
        <v>736</v>
      </c>
      <c r="C369" s="68"/>
      <c r="D369" s="68"/>
      <c r="E369" s="69" t="s">
        <v>666</v>
      </c>
    </row>
    <row r="370" spans="1:5" hidden="1">
      <c r="A370" s="69" t="s">
        <v>737</v>
      </c>
      <c r="B370" s="69" t="s">
        <v>615</v>
      </c>
      <c r="C370" s="68"/>
      <c r="D370" s="68"/>
      <c r="E370" s="68"/>
    </row>
    <row r="371" spans="1:5" hidden="1">
      <c r="A371" s="69" t="s">
        <v>738</v>
      </c>
      <c r="B371" s="69" t="s">
        <v>615</v>
      </c>
      <c r="C371" s="68"/>
      <c r="D371" s="68"/>
      <c r="E371" s="68"/>
    </row>
    <row r="372" spans="1:5" hidden="1">
      <c r="A372" s="69" t="s">
        <v>739</v>
      </c>
      <c r="B372" s="69" t="s">
        <v>740</v>
      </c>
      <c r="C372" s="68"/>
      <c r="D372" s="68"/>
      <c r="E372" s="69" t="s">
        <v>686</v>
      </c>
    </row>
    <row r="373" spans="1:5" hidden="1">
      <c r="A373" s="69" t="s">
        <v>741</v>
      </c>
      <c r="B373" s="69" t="s">
        <v>742</v>
      </c>
      <c r="C373" s="68"/>
      <c r="D373" s="68"/>
      <c r="E373" s="69" t="s">
        <v>686</v>
      </c>
    </row>
    <row r="374" spans="1:5" hidden="1">
      <c r="A374" s="69" t="s">
        <v>743</v>
      </c>
      <c r="B374" s="69" t="s">
        <v>744</v>
      </c>
      <c r="C374" s="68"/>
      <c r="D374" s="68"/>
      <c r="E374" s="69" t="s">
        <v>686</v>
      </c>
    </row>
    <row r="375" spans="1:5" hidden="1">
      <c r="A375" s="69" t="s">
        <v>745</v>
      </c>
      <c r="B375" s="69" t="s">
        <v>746</v>
      </c>
      <c r="C375" s="68"/>
      <c r="D375" s="68"/>
      <c r="E375" s="68"/>
    </row>
    <row r="376" spans="1:5" hidden="1">
      <c r="A376" s="69" t="s">
        <v>747</v>
      </c>
      <c r="B376" s="69" t="s">
        <v>748</v>
      </c>
      <c r="C376" s="68"/>
      <c r="D376" s="68"/>
      <c r="E376" s="68"/>
    </row>
    <row r="377" spans="1:5" hidden="1">
      <c r="A377" s="69" t="s">
        <v>749</v>
      </c>
      <c r="B377" s="69" t="s">
        <v>748</v>
      </c>
      <c r="C377" s="68"/>
      <c r="D377" s="68"/>
      <c r="E377" s="68"/>
    </row>
    <row r="378" spans="1:5" hidden="1">
      <c r="A378" s="69" t="s">
        <v>750</v>
      </c>
      <c r="B378" s="69" t="s">
        <v>751</v>
      </c>
      <c r="C378" s="68"/>
      <c r="D378" s="68"/>
      <c r="E378" s="69" t="s">
        <v>611</v>
      </c>
    </row>
    <row r="379" spans="1:5" hidden="1">
      <c r="A379" s="69" t="s">
        <v>752</v>
      </c>
      <c r="B379" s="69" t="s">
        <v>753</v>
      </c>
      <c r="C379" s="68"/>
      <c r="D379" s="68"/>
      <c r="E379" s="69" t="s">
        <v>611</v>
      </c>
    </row>
    <row r="380" spans="1:5" hidden="1">
      <c r="A380" s="69" t="s">
        <v>754</v>
      </c>
      <c r="B380" s="69" t="s">
        <v>755</v>
      </c>
      <c r="C380" s="68"/>
      <c r="D380" s="68"/>
      <c r="E380" s="69" t="s">
        <v>611</v>
      </c>
    </row>
    <row r="381" spans="1:5" hidden="1">
      <c r="A381" s="69" t="s">
        <v>756</v>
      </c>
      <c r="B381" s="69" t="s">
        <v>757</v>
      </c>
      <c r="C381" s="68"/>
      <c r="D381" s="68"/>
      <c r="E381" s="69" t="s">
        <v>611</v>
      </c>
    </row>
    <row r="382" spans="1:5" hidden="1">
      <c r="A382" s="69" t="s">
        <v>758</v>
      </c>
      <c r="B382" s="69" t="s">
        <v>759</v>
      </c>
      <c r="C382" s="68"/>
      <c r="D382" s="68"/>
      <c r="E382" s="68"/>
    </row>
    <row r="383" spans="1:5" hidden="1">
      <c r="A383" s="69" t="s">
        <v>760</v>
      </c>
      <c r="B383" s="69" t="s">
        <v>759</v>
      </c>
      <c r="C383" s="68"/>
      <c r="D383" s="68"/>
      <c r="E383" s="68"/>
    </row>
    <row r="384" spans="1:5" hidden="1">
      <c r="A384" s="69" t="s">
        <v>761</v>
      </c>
      <c r="B384" s="69" t="s">
        <v>762</v>
      </c>
      <c r="C384" s="68"/>
      <c r="D384" s="68"/>
      <c r="E384" s="69" t="s">
        <v>611</v>
      </c>
    </row>
    <row r="385" spans="1:5" hidden="1">
      <c r="A385" s="69" t="s">
        <v>763</v>
      </c>
      <c r="B385" s="69" t="s">
        <v>759</v>
      </c>
      <c r="C385" s="68"/>
      <c r="D385" s="68"/>
      <c r="E385" s="69" t="s">
        <v>611</v>
      </c>
    </row>
    <row r="386" spans="1:5" hidden="1">
      <c r="A386" s="69" t="s">
        <v>764</v>
      </c>
      <c r="B386" s="69" t="s">
        <v>765</v>
      </c>
      <c r="C386" s="68"/>
      <c r="D386" s="68"/>
      <c r="E386" s="68"/>
    </row>
    <row r="387" spans="1:5" hidden="1">
      <c r="A387" s="69" t="s">
        <v>766</v>
      </c>
      <c r="B387" s="69" t="s">
        <v>767</v>
      </c>
      <c r="C387" s="68"/>
      <c r="D387" s="68"/>
      <c r="E387" s="68"/>
    </row>
    <row r="388" spans="1:5" hidden="1">
      <c r="A388" s="69" t="s">
        <v>768</v>
      </c>
      <c r="B388" s="69" t="s">
        <v>767</v>
      </c>
      <c r="C388" s="68"/>
      <c r="D388" s="68"/>
      <c r="E388" s="69" t="s">
        <v>611</v>
      </c>
    </row>
    <row r="389" spans="1:5" hidden="1">
      <c r="A389" s="69" t="s">
        <v>769</v>
      </c>
      <c r="B389" s="69" t="s">
        <v>770</v>
      </c>
      <c r="C389" s="68"/>
      <c r="D389" s="68"/>
      <c r="E389" s="69" t="s">
        <v>611</v>
      </c>
    </row>
    <row r="390" spans="1:5" hidden="1">
      <c r="A390" s="69" t="s">
        <v>771</v>
      </c>
      <c r="B390" s="69" t="s">
        <v>350</v>
      </c>
      <c r="C390" s="68"/>
      <c r="D390" s="68"/>
      <c r="E390" s="68"/>
    </row>
    <row r="391" spans="1:5" hidden="1">
      <c r="A391" s="69" t="s">
        <v>772</v>
      </c>
      <c r="B391" s="69" t="s">
        <v>350</v>
      </c>
      <c r="C391" s="68"/>
      <c r="D391" s="68"/>
      <c r="E391" s="69" t="s">
        <v>611</v>
      </c>
    </row>
    <row r="392" spans="1:5" hidden="1">
      <c r="A392" s="69" t="s">
        <v>773</v>
      </c>
      <c r="B392" s="69" t="s">
        <v>774</v>
      </c>
      <c r="C392" s="68"/>
      <c r="D392" s="68"/>
      <c r="E392" s="68"/>
    </row>
    <row r="393" spans="1:5" hidden="1">
      <c r="A393" s="69" t="s">
        <v>775</v>
      </c>
      <c r="B393" s="69" t="s">
        <v>774</v>
      </c>
      <c r="C393" s="68"/>
      <c r="D393" s="68"/>
      <c r="E393" s="69" t="s">
        <v>611</v>
      </c>
    </row>
    <row r="394" spans="1:5" hidden="1">
      <c r="A394" s="69" t="s">
        <v>776</v>
      </c>
      <c r="B394" s="69" t="s">
        <v>777</v>
      </c>
      <c r="C394" s="68"/>
      <c r="D394" s="68"/>
      <c r="E394" s="69" t="s">
        <v>611</v>
      </c>
    </row>
    <row r="395" spans="1:5" hidden="1">
      <c r="A395" s="69" t="s">
        <v>778</v>
      </c>
      <c r="B395" s="69" t="s">
        <v>779</v>
      </c>
      <c r="C395" s="68"/>
      <c r="D395" s="68"/>
      <c r="E395" s="68"/>
    </row>
    <row r="396" spans="1:5" hidden="1">
      <c r="A396" s="69" t="s">
        <v>780</v>
      </c>
      <c r="B396" s="69" t="s">
        <v>781</v>
      </c>
      <c r="C396" s="68"/>
      <c r="D396" s="68"/>
      <c r="E396" s="69" t="s">
        <v>611</v>
      </c>
    </row>
    <row r="397" spans="1:5" hidden="1">
      <c r="A397" s="69" t="s">
        <v>782</v>
      </c>
      <c r="B397" s="69" t="s">
        <v>783</v>
      </c>
      <c r="C397" s="68"/>
      <c r="D397" s="68"/>
      <c r="E397" s="69" t="s">
        <v>611</v>
      </c>
    </row>
    <row r="398" spans="1:5" hidden="1">
      <c r="A398" s="69" t="s">
        <v>784</v>
      </c>
      <c r="B398" s="69" t="s">
        <v>785</v>
      </c>
      <c r="C398" s="68"/>
      <c r="D398" s="68"/>
      <c r="E398" s="69" t="s">
        <v>611</v>
      </c>
    </row>
    <row r="399" spans="1:5" hidden="1">
      <c r="A399" s="69" t="s">
        <v>786</v>
      </c>
      <c r="B399" s="69" t="s">
        <v>787</v>
      </c>
      <c r="C399" s="68"/>
      <c r="D399" s="68"/>
      <c r="E399" s="69" t="s">
        <v>611</v>
      </c>
    </row>
    <row r="400" spans="1:5" hidden="1">
      <c r="A400" s="69" t="s">
        <v>788</v>
      </c>
      <c r="B400" s="69" t="s">
        <v>789</v>
      </c>
      <c r="C400" s="68"/>
      <c r="D400" s="68"/>
      <c r="E400" s="68"/>
    </row>
    <row r="401" spans="1:5" hidden="1">
      <c r="A401" s="69" t="s">
        <v>790</v>
      </c>
      <c r="B401" s="69" t="s">
        <v>789</v>
      </c>
      <c r="C401" s="68"/>
      <c r="D401" s="68"/>
      <c r="E401" s="69" t="s">
        <v>611</v>
      </c>
    </row>
    <row r="402" spans="1:5" hidden="1">
      <c r="A402" s="69" t="s">
        <v>791</v>
      </c>
      <c r="B402" s="69" t="s">
        <v>792</v>
      </c>
      <c r="C402" s="68"/>
      <c r="D402" s="68"/>
      <c r="E402" s="69" t="s">
        <v>611</v>
      </c>
    </row>
    <row r="403" spans="1:5" hidden="1">
      <c r="A403" s="69" t="s">
        <v>793</v>
      </c>
      <c r="B403" s="69" t="s">
        <v>794</v>
      </c>
      <c r="C403" s="68"/>
      <c r="D403" s="68"/>
      <c r="E403" s="68"/>
    </row>
    <row r="404" spans="1:5" hidden="1">
      <c r="A404" s="69" t="s">
        <v>795</v>
      </c>
      <c r="B404" s="69" t="s">
        <v>796</v>
      </c>
      <c r="C404" s="68"/>
      <c r="D404" s="68"/>
      <c r="E404" s="69" t="s">
        <v>611</v>
      </c>
    </row>
    <row r="405" spans="1:5" hidden="1">
      <c r="A405" s="69" t="s">
        <v>797</v>
      </c>
      <c r="B405" s="69" t="s">
        <v>798</v>
      </c>
      <c r="C405" s="68"/>
      <c r="D405" s="68"/>
      <c r="E405" s="68"/>
    </row>
    <row r="406" spans="1:5" hidden="1">
      <c r="A406" s="69" t="s">
        <v>799</v>
      </c>
      <c r="B406" s="69" t="s">
        <v>800</v>
      </c>
      <c r="C406" s="68"/>
      <c r="D406" s="68"/>
      <c r="E406" s="69" t="s">
        <v>611</v>
      </c>
    </row>
    <row r="407" spans="1:5" hidden="1">
      <c r="A407" s="69" t="s">
        <v>801</v>
      </c>
      <c r="B407" s="69" t="s">
        <v>802</v>
      </c>
      <c r="C407" s="68"/>
      <c r="D407" s="68"/>
      <c r="E407" s="68"/>
    </row>
    <row r="408" spans="1:5" hidden="1">
      <c r="A408" s="69" t="s">
        <v>803</v>
      </c>
      <c r="B408" s="69" t="s">
        <v>802</v>
      </c>
      <c r="C408" s="68"/>
      <c r="D408" s="68"/>
      <c r="E408" s="68"/>
    </row>
    <row r="409" spans="1:5" hidden="1">
      <c r="A409" s="69" t="s">
        <v>804</v>
      </c>
      <c r="B409" s="69" t="s">
        <v>802</v>
      </c>
      <c r="C409" s="68"/>
      <c r="D409" s="68"/>
      <c r="E409" s="69" t="s">
        <v>611</v>
      </c>
    </row>
    <row r="410" spans="1:5" hidden="1">
      <c r="A410" s="69" t="s">
        <v>805</v>
      </c>
      <c r="B410" s="69" t="s">
        <v>806</v>
      </c>
      <c r="C410" s="68"/>
      <c r="D410" s="68"/>
      <c r="E410" s="68"/>
    </row>
    <row r="411" spans="1:5" hidden="1">
      <c r="A411" s="69" t="s">
        <v>807</v>
      </c>
      <c r="B411" s="69" t="s">
        <v>808</v>
      </c>
      <c r="C411" s="68"/>
      <c r="D411" s="68"/>
      <c r="E411" s="68"/>
    </row>
    <row r="412" spans="1:5" hidden="1">
      <c r="A412" s="69" t="s">
        <v>809</v>
      </c>
      <c r="B412" s="69" t="s">
        <v>808</v>
      </c>
      <c r="C412" s="68"/>
      <c r="D412" s="68"/>
      <c r="E412" s="69" t="s">
        <v>611</v>
      </c>
    </row>
    <row r="413" spans="1:5" hidden="1">
      <c r="A413" s="69" t="s">
        <v>810</v>
      </c>
      <c r="B413" s="69" t="s">
        <v>811</v>
      </c>
      <c r="C413" s="68"/>
      <c r="D413" s="68"/>
      <c r="E413" s="69" t="s">
        <v>611</v>
      </c>
    </row>
    <row r="414" spans="1:5" hidden="1">
      <c r="A414" s="69" t="s">
        <v>812</v>
      </c>
      <c r="B414" s="69" t="s">
        <v>813</v>
      </c>
      <c r="C414" s="68"/>
      <c r="D414" s="68"/>
      <c r="E414" s="68"/>
    </row>
    <row r="415" spans="1:5" hidden="1">
      <c r="A415" s="69" t="s">
        <v>814</v>
      </c>
      <c r="B415" s="69" t="s">
        <v>813</v>
      </c>
      <c r="C415" s="68"/>
      <c r="D415" s="68"/>
      <c r="E415" s="68"/>
    </row>
    <row r="416" spans="1:5" hidden="1">
      <c r="A416" s="69" t="s">
        <v>815</v>
      </c>
      <c r="B416" s="69" t="s">
        <v>816</v>
      </c>
      <c r="C416" s="68"/>
      <c r="D416" s="68"/>
      <c r="E416" s="68"/>
    </row>
    <row r="417" spans="1:5" hidden="1">
      <c r="A417" s="69" t="s">
        <v>817</v>
      </c>
      <c r="B417" s="69" t="s">
        <v>818</v>
      </c>
      <c r="C417" s="68"/>
      <c r="D417" s="68"/>
      <c r="E417" s="68"/>
    </row>
    <row r="418" spans="1:5" hidden="1">
      <c r="A418" s="69" t="s">
        <v>819</v>
      </c>
      <c r="B418" s="69" t="s">
        <v>818</v>
      </c>
      <c r="C418" s="68"/>
      <c r="D418" s="68"/>
      <c r="E418" s="68"/>
    </row>
    <row r="419" spans="1:5" hidden="1">
      <c r="A419" s="69" t="s">
        <v>820</v>
      </c>
      <c r="B419" s="69" t="s">
        <v>821</v>
      </c>
      <c r="C419" s="68"/>
      <c r="D419" s="68"/>
      <c r="E419" s="68"/>
    </row>
    <row r="420" spans="1:5" hidden="1">
      <c r="A420" s="69" t="s">
        <v>822</v>
      </c>
      <c r="B420" s="69" t="s">
        <v>821</v>
      </c>
      <c r="C420" s="68"/>
      <c r="D420" s="68"/>
      <c r="E420" s="69" t="s">
        <v>611</v>
      </c>
    </row>
    <row r="421" spans="1:5" hidden="1">
      <c r="A421" s="69" t="s">
        <v>823</v>
      </c>
      <c r="B421" s="69" t="s">
        <v>824</v>
      </c>
      <c r="C421" s="68"/>
      <c r="D421" s="68"/>
      <c r="E421" s="69" t="s">
        <v>611</v>
      </c>
    </row>
    <row r="422" spans="1:5" hidden="1">
      <c r="A422" s="69" t="s">
        <v>825</v>
      </c>
      <c r="B422" s="69" t="s">
        <v>826</v>
      </c>
      <c r="C422" s="68"/>
      <c r="D422" s="68"/>
      <c r="E422" s="69" t="s">
        <v>611</v>
      </c>
    </row>
    <row r="423" spans="1:5" hidden="1">
      <c r="A423" s="69" t="s">
        <v>827</v>
      </c>
      <c r="B423" s="69" t="s">
        <v>828</v>
      </c>
      <c r="C423" s="68"/>
      <c r="D423" s="68"/>
      <c r="E423" s="68"/>
    </row>
    <row r="424" spans="1:5" hidden="1">
      <c r="A424" s="69" t="s">
        <v>829</v>
      </c>
      <c r="B424" s="69" t="s">
        <v>828</v>
      </c>
      <c r="C424" s="68"/>
      <c r="D424" s="68"/>
      <c r="E424" s="69" t="s">
        <v>611</v>
      </c>
    </row>
    <row r="425" spans="1:5" hidden="1">
      <c r="A425" s="69" t="s">
        <v>830</v>
      </c>
      <c r="B425" s="69" t="s">
        <v>831</v>
      </c>
      <c r="C425" s="68"/>
      <c r="D425" s="68"/>
      <c r="E425" s="69" t="s">
        <v>611</v>
      </c>
    </row>
    <row r="426" spans="1:5" hidden="1">
      <c r="A426" s="69" t="s">
        <v>832</v>
      </c>
      <c r="B426" s="69" t="s">
        <v>833</v>
      </c>
      <c r="C426" s="68"/>
      <c r="D426" s="68"/>
      <c r="E426" s="68"/>
    </row>
    <row r="427" spans="1:5" hidden="1">
      <c r="A427" s="69" t="s">
        <v>834</v>
      </c>
      <c r="B427" s="69" t="s">
        <v>835</v>
      </c>
      <c r="C427" s="68"/>
      <c r="D427" s="68"/>
      <c r="E427" s="69" t="s">
        <v>611</v>
      </c>
    </row>
    <row r="428" spans="1:5" hidden="1">
      <c r="A428" s="69" t="s">
        <v>836</v>
      </c>
      <c r="B428" s="69" t="s">
        <v>342</v>
      </c>
      <c r="C428" s="68"/>
      <c r="D428" s="68"/>
      <c r="E428" s="68"/>
    </row>
    <row r="429" spans="1:5" hidden="1">
      <c r="A429" s="69" t="s">
        <v>837</v>
      </c>
      <c r="B429" s="69" t="s">
        <v>342</v>
      </c>
      <c r="C429" s="68"/>
      <c r="D429" s="68"/>
      <c r="E429" s="68"/>
    </row>
    <row r="430" spans="1:5" hidden="1">
      <c r="A430" s="69" t="s">
        <v>838</v>
      </c>
      <c r="B430" s="69" t="s">
        <v>342</v>
      </c>
      <c r="C430" s="68"/>
      <c r="D430" s="68"/>
      <c r="E430" s="68"/>
    </row>
    <row r="431" spans="1:5" hidden="1">
      <c r="A431" s="69" t="s">
        <v>839</v>
      </c>
      <c r="B431" s="69" t="s">
        <v>342</v>
      </c>
      <c r="C431" s="68"/>
      <c r="D431" s="68"/>
      <c r="E431" s="68"/>
    </row>
    <row r="432" spans="1:5" hidden="1">
      <c r="A432" s="69" t="s">
        <v>840</v>
      </c>
      <c r="B432" s="69" t="s">
        <v>342</v>
      </c>
      <c r="C432" s="68"/>
      <c r="D432" s="68"/>
      <c r="E432" s="68"/>
    </row>
  </sheetData>
  <autoFilter ref="A5:E432">
    <filterColumn colId="0">
      <filters>
        <filter val="213100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G434"/>
  <sheetViews>
    <sheetView zoomScale="115" zoomScaleNormal="115" workbookViewId="0">
      <selection activeCell="G4" sqref="G4"/>
    </sheetView>
  </sheetViews>
  <sheetFormatPr baseColWidth="10" defaultColWidth="9.33203125" defaultRowHeight="12.75"/>
  <cols>
    <col min="1" max="1" width="17.6640625" bestFit="1" customWidth="1"/>
    <col min="2" max="2" width="9.5" bestFit="1" customWidth="1"/>
    <col min="3" max="3" width="43.83203125" bestFit="1" customWidth="1"/>
    <col min="4" max="4" width="17" bestFit="1" customWidth="1"/>
    <col min="5" max="5" width="24.6640625" style="25" bestFit="1" customWidth="1"/>
    <col min="6" max="6" width="18.6640625" style="25" bestFit="1" customWidth="1"/>
    <col min="7" max="7" width="21.6640625" bestFit="1" customWidth="1"/>
  </cols>
  <sheetData>
    <row r="1" spans="1:7">
      <c r="C1" s="1" t="s">
        <v>0</v>
      </c>
      <c r="D1" s="2">
        <v>29724949.09</v>
      </c>
    </row>
    <row r="2" spans="1:7" ht="14.25">
      <c r="C2" s="3" t="s">
        <v>1</v>
      </c>
      <c r="D2" s="102">
        <v>1064734460.2399999</v>
      </c>
      <c r="E2" s="166" t="s">
        <v>1292</v>
      </c>
      <c r="F2" s="165" t="s">
        <v>1302</v>
      </c>
    </row>
    <row r="3" spans="1:7" ht="14.25">
      <c r="C3" s="4" t="s">
        <v>2</v>
      </c>
      <c r="D3" s="5">
        <v>-2362237.5899999985</v>
      </c>
      <c r="E3" s="2" t="s">
        <v>1292</v>
      </c>
      <c r="F3" s="165" t="s">
        <v>1302</v>
      </c>
    </row>
    <row r="4" spans="1:7" ht="14.25">
      <c r="C4" s="12" t="s">
        <v>3</v>
      </c>
      <c r="D4" s="134">
        <v>-87345108.430000037</v>
      </c>
      <c r="E4" s="2" t="s">
        <v>1291</v>
      </c>
      <c r="F4" s="165" t="s">
        <v>1302</v>
      </c>
      <c r="G4" s="192">
        <f>-D3</f>
        <v>2362237.5899999985</v>
      </c>
    </row>
    <row r="5" spans="1:7" ht="14.25">
      <c r="C5" s="13" t="s">
        <v>4</v>
      </c>
      <c r="D5" s="141">
        <v>-95328307.950000003</v>
      </c>
      <c r="E5" s="191" t="s">
        <v>1320</v>
      </c>
      <c r="F5" s="165"/>
    </row>
    <row r="6" spans="1:7" ht="14.25">
      <c r="C6" s="16" t="s">
        <v>98</v>
      </c>
      <c r="D6" s="17">
        <v>-917628604.02999997</v>
      </c>
      <c r="E6" s="2" t="s">
        <v>1293</v>
      </c>
      <c r="F6" s="165" t="s">
        <v>1302</v>
      </c>
    </row>
    <row r="7" spans="1:7" ht="14.25">
      <c r="C7" s="14" t="s">
        <v>5</v>
      </c>
      <c r="D7" s="15">
        <v>15400000</v>
      </c>
      <c r="F7" s="165"/>
    </row>
    <row r="8" spans="1:7" ht="14.25">
      <c r="C8" s="6" t="s">
        <v>6</v>
      </c>
      <c r="D8" s="7"/>
      <c r="F8" s="165"/>
    </row>
    <row r="9" spans="1:7" ht="14.25">
      <c r="C9" s="6" t="s">
        <v>7</v>
      </c>
      <c r="D9" s="38">
        <v>0</v>
      </c>
      <c r="F9" s="165"/>
    </row>
    <row r="10" spans="1:7" ht="14.25">
      <c r="C10" s="8"/>
      <c r="D10" s="9"/>
      <c r="F10" s="165"/>
    </row>
    <row r="11" spans="1:7">
      <c r="C11" s="10"/>
      <c r="D11" s="2">
        <f>SUBTOTAL(9,D1:D9)</f>
        <v>7195151.3299999237</v>
      </c>
    </row>
    <row r="12" spans="1:7">
      <c r="C12" s="1" t="s">
        <v>8</v>
      </c>
      <c r="D12" s="2">
        <v>7195151.3300000001</v>
      </c>
    </row>
    <row r="13" spans="1:7">
      <c r="C13" s="1" t="s">
        <v>9</v>
      </c>
      <c r="D13" s="11">
        <f>+D11-D12</f>
        <v>-7.6368451118469238E-8</v>
      </c>
      <c r="E13" s="38">
        <f>+C11+D11</f>
        <v>7195151.3299999237</v>
      </c>
    </row>
    <row r="15" spans="1:7" s="10" customFormat="1" ht="13.5">
      <c r="A15" s="31"/>
      <c r="B15" s="31"/>
      <c r="C15" s="30" t="s">
        <v>17</v>
      </c>
      <c r="D15" s="31"/>
      <c r="E15" s="142"/>
      <c r="F15" s="143">
        <v>29724949.09</v>
      </c>
      <c r="G15" s="31"/>
    </row>
    <row r="16" spans="1:7" s="10" customFormat="1">
      <c r="A16" s="28" t="s">
        <v>10</v>
      </c>
      <c r="B16" s="28" t="s">
        <v>11</v>
      </c>
      <c r="C16" s="28" t="s">
        <v>12</v>
      </c>
      <c r="D16" s="29" t="s">
        <v>13</v>
      </c>
      <c r="E16" s="144" t="s">
        <v>14</v>
      </c>
      <c r="F16" s="144" t="s">
        <v>15</v>
      </c>
      <c r="G16" s="29" t="s">
        <v>16</v>
      </c>
    </row>
    <row r="17" spans="1:7" s="10" customFormat="1" ht="13.5" hidden="1">
      <c r="A17" s="167">
        <v>44015</v>
      </c>
      <c r="B17" s="168">
        <v>1315</v>
      </c>
      <c r="C17" s="169" t="s">
        <v>23</v>
      </c>
      <c r="D17" s="170">
        <v>44015</v>
      </c>
      <c r="E17" s="171">
        <v>3950000</v>
      </c>
      <c r="F17" s="172"/>
      <c r="G17" s="173">
        <v>1123296.92</v>
      </c>
    </row>
    <row r="18" spans="1:7" s="10" customFormat="1" ht="13.5" hidden="1">
      <c r="A18" s="110">
        <v>44020</v>
      </c>
      <c r="B18" s="111">
        <v>1374</v>
      </c>
      <c r="C18" s="115" t="s">
        <v>23</v>
      </c>
      <c r="D18" s="113">
        <v>44020</v>
      </c>
      <c r="E18" s="145">
        <v>26000000</v>
      </c>
      <c r="F18" s="146"/>
      <c r="G18" s="114">
        <v>1684800.65</v>
      </c>
    </row>
    <row r="19" spans="1:7" s="10" customFormat="1" ht="13.5" hidden="1">
      <c r="A19" s="110">
        <v>44026</v>
      </c>
      <c r="B19" s="111">
        <v>1405</v>
      </c>
      <c r="C19" s="115" t="s">
        <v>23</v>
      </c>
      <c r="D19" s="113">
        <v>44026</v>
      </c>
      <c r="E19" s="145">
        <v>21500000</v>
      </c>
      <c r="F19" s="146"/>
      <c r="G19" s="114">
        <v>28665241.809999999</v>
      </c>
    </row>
    <row r="20" spans="1:7" s="10" customFormat="1" ht="13.5" hidden="1">
      <c r="A20" s="110">
        <v>44029</v>
      </c>
      <c r="B20" s="111">
        <v>1559</v>
      </c>
      <c r="C20" s="115" t="s">
        <v>75</v>
      </c>
      <c r="D20" s="113">
        <v>44029</v>
      </c>
      <c r="E20" s="145">
        <v>19387486.059999999</v>
      </c>
      <c r="F20" s="146"/>
      <c r="G20" s="114">
        <v>83185541.310000002</v>
      </c>
    </row>
    <row r="21" spans="1:7" s="10" customFormat="1" ht="13.5" hidden="1">
      <c r="A21" s="110">
        <v>44033</v>
      </c>
      <c r="B21" s="111">
        <v>1583</v>
      </c>
      <c r="C21" s="115" t="s">
        <v>81</v>
      </c>
      <c r="D21" s="113">
        <v>44033</v>
      </c>
      <c r="E21" s="145">
        <v>5000000</v>
      </c>
      <c r="F21" s="146"/>
      <c r="G21" s="114">
        <v>63029380.299999997</v>
      </c>
    </row>
    <row r="22" spans="1:7" s="183" customFormat="1" ht="13.5" hidden="1">
      <c r="A22" s="110">
        <v>44043</v>
      </c>
      <c r="B22" s="111">
        <v>1717</v>
      </c>
      <c r="C22" s="112" t="s">
        <v>95</v>
      </c>
      <c r="D22" s="113">
        <v>44043</v>
      </c>
      <c r="E22" s="145">
        <v>19000000</v>
      </c>
      <c r="F22" s="146"/>
      <c r="G22" s="114">
        <v>38219683.899999999</v>
      </c>
    </row>
    <row r="23" spans="1:7" s="10" customFormat="1" ht="13.5" hidden="1">
      <c r="A23" s="110">
        <v>44035</v>
      </c>
      <c r="B23" s="111">
        <v>1598</v>
      </c>
      <c r="C23" s="115" t="s">
        <v>85</v>
      </c>
      <c r="D23" s="113">
        <v>44035</v>
      </c>
      <c r="E23" s="145">
        <v>490821.89</v>
      </c>
      <c r="F23" s="146"/>
      <c r="G23" s="114">
        <v>89221597.530000001</v>
      </c>
    </row>
    <row r="24" spans="1:7" s="183" customFormat="1" ht="13.5" hidden="1">
      <c r="A24" s="174">
        <v>44027</v>
      </c>
      <c r="B24" s="175">
        <v>1550</v>
      </c>
      <c r="C24" s="176" t="s">
        <v>72</v>
      </c>
      <c r="D24" s="177">
        <v>44027</v>
      </c>
      <c r="E24" s="178"/>
      <c r="F24" s="179">
        <v>200000</v>
      </c>
      <c r="G24" s="180">
        <v>2113869.4700000002</v>
      </c>
    </row>
    <row r="25" spans="1:7" s="183" customFormat="1" ht="13.5" hidden="1">
      <c r="A25" s="174">
        <v>44029</v>
      </c>
      <c r="B25" s="175">
        <v>1567</v>
      </c>
      <c r="C25" s="181" t="s">
        <v>72</v>
      </c>
      <c r="D25" s="177">
        <v>44029</v>
      </c>
      <c r="E25" s="178"/>
      <c r="F25" s="182">
        <v>15200000</v>
      </c>
      <c r="G25" s="180">
        <v>75617274.959999993</v>
      </c>
    </row>
    <row r="26" spans="1:7" s="10" customFormat="1" ht="13.5">
      <c r="A26" s="84">
        <v>44027</v>
      </c>
      <c r="B26" s="85">
        <v>1489</v>
      </c>
      <c r="C26" s="86" t="s">
        <v>22</v>
      </c>
      <c r="D26" s="87">
        <v>44027</v>
      </c>
      <c r="E26" s="153">
        <v>433.33</v>
      </c>
      <c r="F26" s="154"/>
      <c r="G26" s="88">
        <v>15453730.869999999</v>
      </c>
    </row>
    <row r="27" spans="1:7" s="10" customFormat="1" ht="13.5">
      <c r="A27" s="84">
        <v>44027</v>
      </c>
      <c r="B27" s="85">
        <v>1483</v>
      </c>
      <c r="C27" s="86" t="s">
        <v>22</v>
      </c>
      <c r="D27" s="87">
        <v>44027</v>
      </c>
      <c r="E27" s="153">
        <v>466.67</v>
      </c>
      <c r="F27" s="154"/>
      <c r="G27" s="88">
        <v>16028497.529999999</v>
      </c>
    </row>
    <row r="28" spans="1:7" s="10" customFormat="1" ht="13.5" hidden="1">
      <c r="A28" s="78">
        <v>44013</v>
      </c>
      <c r="B28" s="79">
        <v>1311</v>
      </c>
      <c r="C28" s="80" t="s">
        <v>20</v>
      </c>
      <c r="D28" s="81">
        <v>44013</v>
      </c>
      <c r="E28" s="149"/>
      <c r="F28" s="150">
        <v>14821083.550000001</v>
      </c>
      <c r="G28" s="82">
        <v>44506032.640000001</v>
      </c>
    </row>
    <row r="29" spans="1:7" s="10" customFormat="1" ht="13.5" hidden="1">
      <c r="A29" s="78">
        <v>44014</v>
      </c>
      <c r="B29" s="79">
        <v>1312</v>
      </c>
      <c r="C29" s="80" t="s">
        <v>20</v>
      </c>
      <c r="D29" s="81">
        <v>44014</v>
      </c>
      <c r="E29" s="149"/>
      <c r="F29" s="150">
        <v>2946527.15</v>
      </c>
      <c r="G29" s="82">
        <v>47452559.789999999</v>
      </c>
    </row>
    <row r="30" spans="1:7" s="75" customFormat="1" ht="13.5" hidden="1">
      <c r="A30" s="96">
        <v>44040</v>
      </c>
      <c r="B30" s="97">
        <v>1653</v>
      </c>
      <c r="C30" s="98" t="s">
        <v>90</v>
      </c>
      <c r="D30" s="99">
        <v>44040</v>
      </c>
      <c r="E30" s="151">
        <v>2042687.5</v>
      </c>
      <c r="F30" s="152"/>
      <c r="G30" s="100">
        <v>41261431.079999998</v>
      </c>
    </row>
    <row r="31" spans="1:7" s="75" customFormat="1" ht="13.5">
      <c r="A31" s="84">
        <v>44027</v>
      </c>
      <c r="B31" s="85">
        <v>1503</v>
      </c>
      <c r="C31" s="86" t="s">
        <v>22</v>
      </c>
      <c r="D31" s="87">
        <v>44027</v>
      </c>
      <c r="E31" s="153">
        <v>466.67</v>
      </c>
      <c r="F31" s="154"/>
      <c r="G31" s="88">
        <v>14063597.529999999</v>
      </c>
    </row>
    <row r="32" spans="1:7" s="75" customFormat="1" ht="13.5" hidden="1">
      <c r="A32" s="78">
        <v>44016</v>
      </c>
      <c r="B32" s="79">
        <v>1316</v>
      </c>
      <c r="C32" s="80" t="s">
        <v>20</v>
      </c>
      <c r="D32" s="81">
        <v>44016</v>
      </c>
      <c r="E32" s="149"/>
      <c r="F32" s="150">
        <v>62992108.609999999</v>
      </c>
      <c r="G32" s="82">
        <v>64115405.530000001</v>
      </c>
    </row>
    <row r="33" spans="1:7" s="10" customFormat="1" ht="13.5" hidden="1">
      <c r="A33" s="78">
        <v>44017</v>
      </c>
      <c r="B33" s="79">
        <v>1317</v>
      </c>
      <c r="C33" s="80" t="s">
        <v>20</v>
      </c>
      <c r="D33" s="81">
        <v>44017</v>
      </c>
      <c r="E33" s="149"/>
      <c r="F33" s="150">
        <v>15052826.699999999</v>
      </c>
      <c r="G33" s="82">
        <v>79168232.230000004</v>
      </c>
    </row>
    <row r="34" spans="1:7" s="10" customFormat="1" ht="13.5">
      <c r="A34" s="84">
        <v>44027</v>
      </c>
      <c r="B34" s="85">
        <v>1425</v>
      </c>
      <c r="C34" s="89" t="s">
        <v>22</v>
      </c>
      <c r="D34" s="87">
        <v>44027</v>
      </c>
      <c r="E34" s="153">
        <v>500</v>
      </c>
      <c r="F34" s="154"/>
      <c r="G34" s="88">
        <v>22491280.870000001</v>
      </c>
    </row>
    <row r="35" spans="1:7" s="10" customFormat="1" ht="13.5" hidden="1">
      <c r="A35" s="78">
        <v>44018</v>
      </c>
      <c r="B35" s="79">
        <v>1319</v>
      </c>
      <c r="C35" s="80" t="s">
        <v>20</v>
      </c>
      <c r="D35" s="81">
        <v>44018</v>
      </c>
      <c r="E35" s="149"/>
      <c r="F35" s="150">
        <v>37445775.939999998</v>
      </c>
      <c r="G35" s="82">
        <v>116594008.17</v>
      </c>
    </row>
    <row r="36" spans="1:7" s="10" customFormat="1" ht="13.5" hidden="1">
      <c r="A36" s="96">
        <v>44040</v>
      </c>
      <c r="B36" s="97">
        <v>1651</v>
      </c>
      <c r="C36" s="98" t="s">
        <v>28</v>
      </c>
      <c r="D36" s="99">
        <v>44040</v>
      </c>
      <c r="E36" s="151">
        <v>2288000</v>
      </c>
      <c r="F36" s="152"/>
      <c r="G36" s="100">
        <v>43309838.579999998</v>
      </c>
    </row>
    <row r="37" spans="1:7" s="10" customFormat="1" ht="13.5" hidden="1">
      <c r="A37" s="32">
        <v>44018</v>
      </c>
      <c r="B37" s="33">
        <v>1321</v>
      </c>
      <c r="C37" s="37" t="s">
        <v>23</v>
      </c>
      <c r="D37" s="35">
        <v>44018</v>
      </c>
      <c r="E37" s="155">
        <v>1015000</v>
      </c>
      <c r="F37" s="156"/>
      <c r="G37" s="36">
        <v>104329238.56999999</v>
      </c>
    </row>
    <row r="38" spans="1:7" s="10" customFormat="1" ht="13.5" hidden="1">
      <c r="A38" s="32">
        <v>44018</v>
      </c>
      <c r="B38" s="33">
        <v>1322</v>
      </c>
      <c r="C38" s="37" t="s">
        <v>23</v>
      </c>
      <c r="D38" s="35">
        <v>44018</v>
      </c>
      <c r="E38" s="155">
        <v>1015000</v>
      </c>
      <c r="F38" s="156"/>
      <c r="G38" s="36">
        <v>103314238.56999999</v>
      </c>
    </row>
    <row r="39" spans="1:7" s="10" customFormat="1" ht="13.5" hidden="1">
      <c r="A39" s="32">
        <v>44018</v>
      </c>
      <c r="B39" s="33">
        <v>1323</v>
      </c>
      <c r="C39" s="37" t="s">
        <v>23</v>
      </c>
      <c r="D39" s="35">
        <v>44018</v>
      </c>
      <c r="E39" s="155">
        <v>1015000</v>
      </c>
      <c r="F39" s="156"/>
      <c r="G39" s="36">
        <v>102299238.56999999</v>
      </c>
    </row>
    <row r="40" spans="1:7" s="10" customFormat="1" ht="13.5" hidden="1">
      <c r="A40" s="96">
        <v>44029</v>
      </c>
      <c r="B40" s="97">
        <v>1563</v>
      </c>
      <c r="C40" s="101" t="s">
        <v>28</v>
      </c>
      <c r="D40" s="99">
        <v>44029</v>
      </c>
      <c r="E40" s="151">
        <v>2392000</v>
      </c>
      <c r="F40" s="152"/>
      <c r="G40" s="100">
        <v>65507072.590000004</v>
      </c>
    </row>
    <row r="41" spans="1:7" s="10" customFormat="1" ht="13.5" hidden="1">
      <c r="A41" s="78">
        <v>44019</v>
      </c>
      <c r="B41" s="79">
        <v>1325</v>
      </c>
      <c r="C41" s="80" t="s">
        <v>25</v>
      </c>
      <c r="D41" s="81">
        <v>44019</v>
      </c>
      <c r="E41" s="149"/>
      <c r="F41" s="150">
        <v>372758.62</v>
      </c>
      <c r="G41" s="82">
        <v>90191997.189999998</v>
      </c>
    </row>
    <row r="42" spans="1:7" s="10" customFormat="1" ht="13.5" hidden="1">
      <c r="A42" s="78">
        <v>44019</v>
      </c>
      <c r="B42" s="79">
        <v>1326</v>
      </c>
      <c r="C42" s="80" t="s">
        <v>20</v>
      </c>
      <c r="D42" s="81">
        <v>44019</v>
      </c>
      <c r="E42" s="149"/>
      <c r="F42" s="150">
        <v>20100643.289999999</v>
      </c>
      <c r="G42" s="82">
        <v>110292640.48</v>
      </c>
    </row>
    <row r="43" spans="1:7" s="10" customFormat="1" ht="13.5" hidden="1">
      <c r="A43" s="96">
        <v>44019</v>
      </c>
      <c r="B43" s="97">
        <v>1331</v>
      </c>
      <c r="C43" s="98" t="s">
        <v>28</v>
      </c>
      <c r="D43" s="99">
        <v>44019</v>
      </c>
      <c r="E43" s="151">
        <v>2400000</v>
      </c>
      <c r="F43" s="152"/>
      <c r="G43" s="100">
        <v>80273765.469999999</v>
      </c>
    </row>
    <row r="44" spans="1:7" s="10" customFormat="1" ht="13.5">
      <c r="A44" s="84">
        <v>44027</v>
      </c>
      <c r="B44" s="85">
        <v>1447</v>
      </c>
      <c r="C44" s="89" t="s">
        <v>22</v>
      </c>
      <c r="D44" s="87">
        <v>44027</v>
      </c>
      <c r="E44" s="153">
        <v>500</v>
      </c>
      <c r="F44" s="157"/>
      <c r="G44" s="90">
        <v>19844680.870000001</v>
      </c>
    </row>
    <row r="45" spans="1:7" s="10" customFormat="1" ht="13.5" hidden="1">
      <c r="A45" s="96">
        <v>44035</v>
      </c>
      <c r="B45" s="97">
        <v>1600</v>
      </c>
      <c r="C45" s="101" t="s">
        <v>28</v>
      </c>
      <c r="D45" s="99">
        <v>44035</v>
      </c>
      <c r="E45" s="151">
        <v>2400000</v>
      </c>
      <c r="F45" s="152"/>
      <c r="G45" s="100">
        <v>86820370.480000004</v>
      </c>
    </row>
    <row r="46" spans="1:7" s="75" customFormat="1" ht="13.5">
      <c r="A46" s="84">
        <v>44027</v>
      </c>
      <c r="B46" s="85">
        <v>1449</v>
      </c>
      <c r="C46" s="89" t="s">
        <v>22</v>
      </c>
      <c r="D46" s="87">
        <v>44027</v>
      </c>
      <c r="E46" s="153">
        <v>500</v>
      </c>
      <c r="F46" s="157"/>
      <c r="G46" s="90">
        <v>19644180.870000001</v>
      </c>
    </row>
    <row r="47" spans="1:7" s="10" customFormat="1" ht="13.5" hidden="1">
      <c r="A47" s="96">
        <v>44032</v>
      </c>
      <c r="B47" s="97">
        <v>1576</v>
      </c>
      <c r="C47" s="101" t="s">
        <v>79</v>
      </c>
      <c r="D47" s="99">
        <v>44032</v>
      </c>
      <c r="E47" s="151">
        <v>2700000</v>
      </c>
      <c r="F47" s="152"/>
      <c r="G47" s="100">
        <v>143534054.81999999</v>
      </c>
    </row>
    <row r="48" spans="1:7" s="75" customFormat="1" ht="13.5">
      <c r="A48" s="84">
        <v>44027</v>
      </c>
      <c r="B48" s="85">
        <v>1455</v>
      </c>
      <c r="C48" s="89" t="s">
        <v>22</v>
      </c>
      <c r="D48" s="87">
        <v>44027</v>
      </c>
      <c r="E48" s="153">
        <v>500</v>
      </c>
      <c r="F48" s="157"/>
      <c r="G48" s="90">
        <v>19002580.870000001</v>
      </c>
    </row>
    <row r="49" spans="1:7" s="10" customFormat="1" ht="13.5" hidden="1">
      <c r="A49" s="96">
        <v>44041</v>
      </c>
      <c r="B49" s="97">
        <v>1659</v>
      </c>
      <c r="C49" s="98" t="s">
        <v>91</v>
      </c>
      <c r="D49" s="99">
        <v>44041</v>
      </c>
      <c r="E49" s="151">
        <v>3043728</v>
      </c>
      <c r="F49" s="152"/>
      <c r="G49" s="100">
        <v>8513077.2400000002</v>
      </c>
    </row>
    <row r="50" spans="1:7" s="75" customFormat="1" ht="13.5">
      <c r="A50" s="84">
        <v>44027</v>
      </c>
      <c r="B50" s="85">
        <v>1465</v>
      </c>
      <c r="C50" s="89" t="s">
        <v>22</v>
      </c>
      <c r="D50" s="87">
        <v>44027</v>
      </c>
      <c r="E50" s="153">
        <v>500</v>
      </c>
      <c r="F50" s="157"/>
      <c r="G50" s="90">
        <v>17819630.870000001</v>
      </c>
    </row>
    <row r="51" spans="1:7" s="10" customFormat="1" ht="13.5" hidden="1">
      <c r="A51" s="96">
        <v>44041</v>
      </c>
      <c r="B51" s="97">
        <v>1657</v>
      </c>
      <c r="C51" s="98" t="s">
        <v>48</v>
      </c>
      <c r="D51" s="99">
        <v>44041</v>
      </c>
      <c r="E51" s="151">
        <v>3095057.79</v>
      </c>
      <c r="F51" s="152"/>
      <c r="G51" s="100">
        <v>11564542.880000001</v>
      </c>
    </row>
    <row r="52" spans="1:7" s="75" customFormat="1" ht="13.5">
      <c r="A52" s="84">
        <v>44027</v>
      </c>
      <c r="B52" s="85">
        <v>1467</v>
      </c>
      <c r="C52" s="89" t="s">
        <v>22</v>
      </c>
      <c r="D52" s="87">
        <v>44027</v>
      </c>
      <c r="E52" s="153">
        <v>500</v>
      </c>
      <c r="F52" s="157"/>
      <c r="G52" s="90">
        <v>17619130.870000001</v>
      </c>
    </row>
    <row r="53" spans="1:7" s="10" customFormat="1" ht="13.5" hidden="1">
      <c r="A53" s="32">
        <v>44019</v>
      </c>
      <c r="B53" s="33">
        <v>1337</v>
      </c>
      <c r="C53" s="37" t="s">
        <v>30</v>
      </c>
      <c r="D53" s="35">
        <v>44019</v>
      </c>
      <c r="E53" s="155">
        <v>1015000</v>
      </c>
      <c r="F53" s="156"/>
      <c r="G53" s="36">
        <v>41145152.32</v>
      </c>
    </row>
    <row r="54" spans="1:7" s="75" customFormat="1" ht="13.5">
      <c r="A54" s="84">
        <v>44027</v>
      </c>
      <c r="B54" s="85">
        <v>1469</v>
      </c>
      <c r="C54" s="89" t="s">
        <v>22</v>
      </c>
      <c r="D54" s="87">
        <v>44027</v>
      </c>
      <c r="E54" s="153">
        <v>500</v>
      </c>
      <c r="F54" s="157"/>
      <c r="G54" s="90">
        <v>17418630.870000001</v>
      </c>
    </row>
    <row r="55" spans="1:7" s="10" customFormat="1" ht="13.5" hidden="1">
      <c r="A55" s="32">
        <v>44019</v>
      </c>
      <c r="B55" s="33">
        <v>1339</v>
      </c>
      <c r="C55" s="37" t="s">
        <v>31</v>
      </c>
      <c r="D55" s="35">
        <v>44019</v>
      </c>
      <c r="E55" s="155">
        <v>1015000</v>
      </c>
      <c r="F55" s="156"/>
      <c r="G55" s="36">
        <v>40127614.82</v>
      </c>
    </row>
    <row r="56" spans="1:7" s="75" customFormat="1" ht="13.5">
      <c r="A56" s="84">
        <v>44027</v>
      </c>
      <c r="B56" s="85">
        <v>1471</v>
      </c>
      <c r="C56" s="89" t="s">
        <v>22</v>
      </c>
      <c r="D56" s="87">
        <v>44027</v>
      </c>
      <c r="E56" s="153">
        <v>500</v>
      </c>
      <c r="F56" s="157"/>
      <c r="G56" s="90">
        <v>17218130.870000001</v>
      </c>
    </row>
    <row r="57" spans="1:7" s="10" customFormat="1" ht="13.5" hidden="1">
      <c r="A57" s="32">
        <v>44019</v>
      </c>
      <c r="B57" s="33">
        <v>1341</v>
      </c>
      <c r="C57" s="37" t="s">
        <v>32</v>
      </c>
      <c r="D57" s="35">
        <v>44019</v>
      </c>
      <c r="E57" s="155">
        <v>1015000</v>
      </c>
      <c r="F57" s="156"/>
      <c r="G57" s="36">
        <v>39110077.32</v>
      </c>
    </row>
    <row r="58" spans="1:7" s="75" customFormat="1" ht="13.5">
      <c r="A58" s="84">
        <v>44027</v>
      </c>
      <c r="B58" s="85">
        <v>1473</v>
      </c>
      <c r="C58" s="89" t="s">
        <v>22</v>
      </c>
      <c r="D58" s="87">
        <v>44027</v>
      </c>
      <c r="E58" s="153">
        <v>500</v>
      </c>
      <c r="F58" s="157"/>
      <c r="G58" s="90">
        <v>17017630.870000001</v>
      </c>
    </row>
    <row r="59" spans="1:7" s="10" customFormat="1" ht="13.5" hidden="1">
      <c r="A59" s="32">
        <v>44019</v>
      </c>
      <c r="B59" s="33">
        <v>1343</v>
      </c>
      <c r="C59" s="37" t="s">
        <v>33</v>
      </c>
      <c r="D59" s="35">
        <v>44019</v>
      </c>
      <c r="E59" s="155">
        <v>1015000</v>
      </c>
      <c r="F59" s="156"/>
      <c r="G59" s="36">
        <v>38092539.82</v>
      </c>
    </row>
    <row r="60" spans="1:7" s="75" customFormat="1" ht="13.5">
      <c r="A60" s="84">
        <v>44027</v>
      </c>
      <c r="B60" s="85">
        <v>1475</v>
      </c>
      <c r="C60" s="89" t="s">
        <v>22</v>
      </c>
      <c r="D60" s="87">
        <v>44027</v>
      </c>
      <c r="E60" s="153">
        <v>500</v>
      </c>
      <c r="F60" s="157"/>
      <c r="G60" s="90">
        <v>16817130.870000001</v>
      </c>
    </row>
    <row r="61" spans="1:7" s="10" customFormat="1" ht="13.5" hidden="1">
      <c r="A61" s="32">
        <v>44019</v>
      </c>
      <c r="B61" s="33">
        <v>1345</v>
      </c>
      <c r="C61" s="37" t="s">
        <v>34</v>
      </c>
      <c r="D61" s="35">
        <v>44019</v>
      </c>
      <c r="E61" s="155">
        <v>1015000</v>
      </c>
      <c r="F61" s="156"/>
      <c r="G61" s="36">
        <v>37075002.32</v>
      </c>
    </row>
    <row r="62" spans="1:7" s="75" customFormat="1" ht="13.5">
      <c r="A62" s="84">
        <v>44027</v>
      </c>
      <c r="B62" s="85">
        <v>1477</v>
      </c>
      <c r="C62" s="89" t="s">
        <v>22</v>
      </c>
      <c r="D62" s="87">
        <v>44027</v>
      </c>
      <c r="E62" s="153">
        <v>500</v>
      </c>
      <c r="F62" s="157"/>
      <c r="G62" s="90">
        <v>16616630.869999999</v>
      </c>
    </row>
    <row r="63" spans="1:7" s="10" customFormat="1" ht="13.5" hidden="1">
      <c r="A63" s="32">
        <v>44019</v>
      </c>
      <c r="B63" s="33">
        <v>1347</v>
      </c>
      <c r="C63" s="37" t="s">
        <v>35</v>
      </c>
      <c r="D63" s="35">
        <v>44019</v>
      </c>
      <c r="E63" s="155">
        <v>1015000</v>
      </c>
      <c r="F63" s="156"/>
      <c r="G63" s="36">
        <v>36057464.82</v>
      </c>
    </row>
    <row r="64" spans="1:7" s="75" customFormat="1" ht="13.5">
      <c r="A64" s="84">
        <v>44027</v>
      </c>
      <c r="B64" s="85">
        <v>1479</v>
      </c>
      <c r="C64" s="89" t="s">
        <v>22</v>
      </c>
      <c r="D64" s="87">
        <v>44027</v>
      </c>
      <c r="E64" s="153">
        <v>500</v>
      </c>
      <c r="F64" s="157"/>
      <c r="G64" s="90">
        <v>16416130.869999999</v>
      </c>
    </row>
    <row r="65" spans="1:7" s="10" customFormat="1" ht="13.5" hidden="1">
      <c r="A65" s="32">
        <v>44019</v>
      </c>
      <c r="B65" s="33">
        <v>1349</v>
      </c>
      <c r="C65" s="37" t="s">
        <v>36</v>
      </c>
      <c r="D65" s="35">
        <v>44019</v>
      </c>
      <c r="E65" s="155">
        <v>1015000</v>
      </c>
      <c r="F65" s="156"/>
      <c r="G65" s="36">
        <v>35039927.32</v>
      </c>
    </row>
    <row r="66" spans="1:7" s="75" customFormat="1" ht="13.5">
      <c r="A66" s="84">
        <v>44027</v>
      </c>
      <c r="B66" s="85">
        <v>1481</v>
      </c>
      <c r="C66" s="86" t="s">
        <v>22</v>
      </c>
      <c r="D66" s="87">
        <v>44027</v>
      </c>
      <c r="E66" s="153">
        <v>500</v>
      </c>
      <c r="F66" s="154"/>
      <c r="G66" s="88">
        <v>16215630.869999999</v>
      </c>
    </row>
    <row r="67" spans="1:7" s="10" customFormat="1" ht="13.5" hidden="1">
      <c r="A67" s="32">
        <v>44019</v>
      </c>
      <c r="B67" s="33">
        <v>1351</v>
      </c>
      <c r="C67" s="37" t="s">
        <v>37</v>
      </c>
      <c r="D67" s="35">
        <v>44019</v>
      </c>
      <c r="E67" s="155">
        <v>1015000</v>
      </c>
      <c r="F67" s="156"/>
      <c r="G67" s="36">
        <v>34022389.82</v>
      </c>
    </row>
    <row r="68" spans="1:7" s="75" customFormat="1" ht="13.5">
      <c r="A68" s="84">
        <v>44027</v>
      </c>
      <c r="B68" s="85">
        <v>1485</v>
      </c>
      <c r="C68" s="86" t="s">
        <v>22</v>
      </c>
      <c r="D68" s="87">
        <v>44027</v>
      </c>
      <c r="E68" s="153">
        <v>500</v>
      </c>
      <c r="F68" s="154"/>
      <c r="G68" s="88">
        <v>15827997.529999999</v>
      </c>
    </row>
    <row r="69" spans="1:7" s="10" customFormat="1" ht="13.5" hidden="1">
      <c r="A69" s="32">
        <v>44019</v>
      </c>
      <c r="B69" s="33">
        <v>1353</v>
      </c>
      <c r="C69" s="37" t="s">
        <v>38</v>
      </c>
      <c r="D69" s="35">
        <v>44019</v>
      </c>
      <c r="E69" s="155">
        <v>1015000</v>
      </c>
      <c r="F69" s="156"/>
      <c r="G69" s="36">
        <v>33004852.32</v>
      </c>
    </row>
    <row r="70" spans="1:7" s="75" customFormat="1" ht="13.5">
      <c r="A70" s="84">
        <v>44027</v>
      </c>
      <c r="B70" s="85">
        <v>1487</v>
      </c>
      <c r="C70" s="86" t="s">
        <v>22</v>
      </c>
      <c r="D70" s="87">
        <v>44027</v>
      </c>
      <c r="E70" s="153">
        <v>500</v>
      </c>
      <c r="F70" s="154"/>
      <c r="G70" s="88">
        <v>15627497.529999999</v>
      </c>
    </row>
    <row r="71" spans="1:7" s="10" customFormat="1" ht="13.5" hidden="1">
      <c r="A71" s="32">
        <v>44019</v>
      </c>
      <c r="B71" s="33">
        <v>1355</v>
      </c>
      <c r="C71" s="37" t="s">
        <v>39</v>
      </c>
      <c r="D71" s="35">
        <v>44019</v>
      </c>
      <c r="E71" s="155">
        <v>1015000</v>
      </c>
      <c r="F71" s="156"/>
      <c r="G71" s="36">
        <v>31987314.82</v>
      </c>
    </row>
    <row r="72" spans="1:7" s="75" customFormat="1" ht="13.5">
      <c r="A72" s="84">
        <v>44027</v>
      </c>
      <c r="B72" s="85">
        <v>1491</v>
      </c>
      <c r="C72" s="86" t="s">
        <v>22</v>
      </c>
      <c r="D72" s="87">
        <v>44027</v>
      </c>
      <c r="E72" s="153">
        <v>500</v>
      </c>
      <c r="F72" s="154"/>
      <c r="G72" s="88">
        <v>15253230.869999999</v>
      </c>
    </row>
    <row r="73" spans="1:7" s="10" customFormat="1" ht="13.5" hidden="1">
      <c r="A73" s="32">
        <v>44019</v>
      </c>
      <c r="B73" s="33">
        <v>1357</v>
      </c>
      <c r="C73" s="37" t="s">
        <v>40</v>
      </c>
      <c r="D73" s="35">
        <v>44019</v>
      </c>
      <c r="E73" s="155">
        <v>1015000</v>
      </c>
      <c r="F73" s="156"/>
      <c r="G73" s="36">
        <v>30969777.32</v>
      </c>
    </row>
    <row r="74" spans="1:7" s="75" customFormat="1" ht="13.5">
      <c r="A74" s="84">
        <v>44027</v>
      </c>
      <c r="B74" s="85">
        <v>1493</v>
      </c>
      <c r="C74" s="86" t="s">
        <v>22</v>
      </c>
      <c r="D74" s="87">
        <v>44027</v>
      </c>
      <c r="E74" s="153">
        <v>500</v>
      </c>
      <c r="F74" s="154"/>
      <c r="G74" s="88">
        <v>15052730.869999999</v>
      </c>
    </row>
    <row r="75" spans="1:7" s="10" customFormat="1" ht="13.5" hidden="1">
      <c r="A75" s="32">
        <v>44019</v>
      </c>
      <c r="B75" s="33">
        <v>1359</v>
      </c>
      <c r="C75" s="37" t="s">
        <v>41</v>
      </c>
      <c r="D75" s="35">
        <v>44019</v>
      </c>
      <c r="E75" s="155">
        <v>1015000</v>
      </c>
      <c r="F75" s="156"/>
      <c r="G75" s="36">
        <v>29952239.82</v>
      </c>
    </row>
    <row r="76" spans="1:7" s="75" customFormat="1" ht="13.5">
      <c r="A76" s="84">
        <v>44027</v>
      </c>
      <c r="B76" s="85">
        <v>1495</v>
      </c>
      <c r="C76" s="86" t="s">
        <v>22</v>
      </c>
      <c r="D76" s="87">
        <v>44027</v>
      </c>
      <c r="E76" s="153">
        <v>500</v>
      </c>
      <c r="F76" s="154"/>
      <c r="G76" s="88">
        <v>14852230.869999999</v>
      </c>
    </row>
    <row r="77" spans="1:7" s="10" customFormat="1" ht="13.5" hidden="1">
      <c r="A77" s="32">
        <v>44019</v>
      </c>
      <c r="B77" s="33">
        <v>1361</v>
      </c>
      <c r="C77" s="34" t="s">
        <v>42</v>
      </c>
      <c r="D77" s="35">
        <v>44019</v>
      </c>
      <c r="E77" s="155">
        <v>1015000</v>
      </c>
      <c r="F77" s="156"/>
      <c r="G77" s="36">
        <v>28934702.32</v>
      </c>
    </row>
    <row r="78" spans="1:7" s="10" customFormat="1" ht="13.5">
      <c r="A78" s="84">
        <v>44027</v>
      </c>
      <c r="B78" s="85">
        <v>1497</v>
      </c>
      <c r="C78" s="86" t="s">
        <v>22</v>
      </c>
      <c r="D78" s="87">
        <v>44027</v>
      </c>
      <c r="E78" s="153">
        <v>500</v>
      </c>
      <c r="F78" s="154"/>
      <c r="G78" s="88">
        <v>14651730.869999999</v>
      </c>
    </row>
    <row r="79" spans="1:7" s="10" customFormat="1" ht="13.5" hidden="1">
      <c r="A79" s="32">
        <v>44019</v>
      </c>
      <c r="B79" s="33">
        <v>1363</v>
      </c>
      <c r="C79" s="34" t="s">
        <v>43</v>
      </c>
      <c r="D79" s="35">
        <v>44019</v>
      </c>
      <c r="E79" s="155">
        <v>1015000</v>
      </c>
      <c r="F79" s="156"/>
      <c r="G79" s="36">
        <v>27917164.82</v>
      </c>
    </row>
    <row r="80" spans="1:7" s="10" customFormat="1" ht="13.5">
      <c r="A80" s="84">
        <v>44027</v>
      </c>
      <c r="B80" s="85">
        <v>1499</v>
      </c>
      <c r="C80" s="86" t="s">
        <v>22</v>
      </c>
      <c r="D80" s="87">
        <v>44027</v>
      </c>
      <c r="E80" s="153">
        <v>500</v>
      </c>
      <c r="F80" s="154"/>
      <c r="G80" s="88">
        <v>14451230.869999999</v>
      </c>
    </row>
    <row r="81" spans="1:7" s="10" customFormat="1" ht="13.5" hidden="1">
      <c r="A81" s="32">
        <v>44019</v>
      </c>
      <c r="B81" s="33">
        <v>1365</v>
      </c>
      <c r="C81" s="34" t="s">
        <v>44</v>
      </c>
      <c r="D81" s="35">
        <v>44019</v>
      </c>
      <c r="E81" s="155">
        <v>1015000</v>
      </c>
      <c r="F81" s="156"/>
      <c r="G81" s="36">
        <v>26899627.32</v>
      </c>
    </row>
    <row r="82" spans="1:7" s="10" customFormat="1" ht="13.5">
      <c r="A82" s="84">
        <v>44027</v>
      </c>
      <c r="B82" s="85">
        <v>1501</v>
      </c>
      <c r="C82" s="86" t="s">
        <v>22</v>
      </c>
      <c r="D82" s="87">
        <v>44027</v>
      </c>
      <c r="E82" s="153">
        <v>500</v>
      </c>
      <c r="F82" s="154"/>
      <c r="G82" s="88">
        <v>14250730.869999999</v>
      </c>
    </row>
    <row r="83" spans="1:7" s="10" customFormat="1" ht="13.5" hidden="1">
      <c r="A83" s="32">
        <v>44019</v>
      </c>
      <c r="B83" s="33">
        <v>1367</v>
      </c>
      <c r="C83" s="34" t="s">
        <v>45</v>
      </c>
      <c r="D83" s="35">
        <v>44019</v>
      </c>
      <c r="E83" s="155">
        <v>1015000</v>
      </c>
      <c r="F83" s="156"/>
      <c r="G83" s="36">
        <v>25882089.82</v>
      </c>
    </row>
    <row r="84" spans="1:7" s="10" customFormat="1" ht="13.5">
      <c r="A84" s="84">
        <v>44027</v>
      </c>
      <c r="B84" s="85">
        <v>1505</v>
      </c>
      <c r="C84" s="86" t="s">
        <v>22</v>
      </c>
      <c r="D84" s="87">
        <v>44027</v>
      </c>
      <c r="E84" s="153">
        <v>500</v>
      </c>
      <c r="F84" s="154"/>
      <c r="G84" s="88">
        <v>13863097.529999999</v>
      </c>
    </row>
    <row r="85" spans="1:7" s="10" customFormat="1" ht="13.5">
      <c r="A85" s="84">
        <v>44027</v>
      </c>
      <c r="B85" s="85">
        <v>1507</v>
      </c>
      <c r="C85" s="86" t="s">
        <v>22</v>
      </c>
      <c r="D85" s="87">
        <v>44027</v>
      </c>
      <c r="E85" s="153">
        <v>500</v>
      </c>
      <c r="F85" s="154"/>
      <c r="G85" s="88">
        <v>13662597.529999999</v>
      </c>
    </row>
    <row r="86" spans="1:7" s="10" customFormat="1" ht="13.5">
      <c r="A86" s="84">
        <v>44027</v>
      </c>
      <c r="B86" s="85">
        <v>1517</v>
      </c>
      <c r="C86" s="86" t="s">
        <v>22</v>
      </c>
      <c r="D86" s="87">
        <v>44027</v>
      </c>
      <c r="E86" s="153">
        <v>540.9</v>
      </c>
      <c r="F86" s="154"/>
      <c r="G86" s="88">
        <v>10365915.359999999</v>
      </c>
    </row>
    <row r="87" spans="1:7" s="10" customFormat="1" ht="13.5" hidden="1">
      <c r="A87" s="78">
        <v>44020</v>
      </c>
      <c r="B87" s="79">
        <v>1371</v>
      </c>
      <c r="C87" s="83" t="s">
        <v>20</v>
      </c>
      <c r="D87" s="81">
        <v>44020</v>
      </c>
      <c r="E87" s="149"/>
      <c r="F87" s="150">
        <v>26122037.789999999</v>
      </c>
      <c r="G87" s="82">
        <v>51961590.109999999</v>
      </c>
    </row>
    <row r="88" spans="1:7" s="10" customFormat="1" ht="13.5" hidden="1">
      <c r="A88" s="96">
        <v>44022</v>
      </c>
      <c r="B88" s="97">
        <v>1385</v>
      </c>
      <c r="C88" s="101" t="s">
        <v>28</v>
      </c>
      <c r="D88" s="99">
        <v>44022</v>
      </c>
      <c r="E88" s="151">
        <v>3204500</v>
      </c>
      <c r="F88" s="152"/>
      <c r="G88" s="100">
        <v>37683953.539999999</v>
      </c>
    </row>
    <row r="89" spans="1:7" s="10" customFormat="1" ht="13.5">
      <c r="A89" s="84">
        <v>44027</v>
      </c>
      <c r="B89" s="85">
        <v>1525</v>
      </c>
      <c r="C89" s="86" t="s">
        <v>22</v>
      </c>
      <c r="D89" s="87">
        <v>44027</v>
      </c>
      <c r="E89" s="153">
        <v>540.9</v>
      </c>
      <c r="F89" s="154"/>
      <c r="G89" s="88">
        <v>8571003.75</v>
      </c>
    </row>
    <row r="90" spans="1:7" s="10" customFormat="1" ht="13.5">
      <c r="A90" s="84">
        <v>44027</v>
      </c>
      <c r="B90" s="85">
        <v>1437</v>
      </c>
      <c r="C90" s="89" t="s">
        <v>22</v>
      </c>
      <c r="D90" s="87">
        <v>44027</v>
      </c>
      <c r="E90" s="153">
        <v>550</v>
      </c>
      <c r="F90" s="157"/>
      <c r="G90" s="90">
        <v>20987530.870000001</v>
      </c>
    </row>
    <row r="91" spans="1:7" s="10" customFormat="1" ht="13.5" hidden="1">
      <c r="A91" s="78">
        <v>44021</v>
      </c>
      <c r="B91" s="79">
        <v>1376</v>
      </c>
      <c r="C91" s="83" t="s">
        <v>25</v>
      </c>
      <c r="D91" s="81">
        <v>44021</v>
      </c>
      <c r="E91" s="149"/>
      <c r="F91" s="150">
        <v>354120.69</v>
      </c>
      <c r="G91" s="82">
        <v>2018921.34</v>
      </c>
    </row>
    <row r="92" spans="1:7" s="10" customFormat="1" ht="13.5" hidden="1">
      <c r="A92" s="78">
        <v>44021</v>
      </c>
      <c r="B92" s="79">
        <v>1377</v>
      </c>
      <c r="C92" s="83" t="s">
        <v>20</v>
      </c>
      <c r="D92" s="81">
        <v>44021</v>
      </c>
      <c r="E92" s="149"/>
      <c r="F92" s="150">
        <v>46372644.229999997</v>
      </c>
      <c r="G92" s="82">
        <v>48391565.57</v>
      </c>
    </row>
    <row r="93" spans="1:7" s="10" customFormat="1" ht="13.5" hidden="1">
      <c r="A93" s="78">
        <v>44022</v>
      </c>
      <c r="B93" s="79">
        <v>1378</v>
      </c>
      <c r="C93" s="83" t="s">
        <v>20</v>
      </c>
      <c r="D93" s="81">
        <v>44022</v>
      </c>
      <c r="E93" s="149"/>
      <c r="F93" s="150">
        <v>26317466.550000001</v>
      </c>
      <c r="G93" s="82">
        <v>74709032.120000005</v>
      </c>
    </row>
    <row r="94" spans="1:7" s="10" customFormat="1" ht="13.5" hidden="1">
      <c r="A94" s="96">
        <v>44019</v>
      </c>
      <c r="B94" s="97">
        <v>1335</v>
      </c>
      <c r="C94" s="98" t="s">
        <v>28</v>
      </c>
      <c r="D94" s="99">
        <v>44019</v>
      </c>
      <c r="E94" s="151">
        <v>3594500</v>
      </c>
      <c r="F94" s="152"/>
      <c r="G94" s="100">
        <v>42169138.57</v>
      </c>
    </row>
    <row r="95" spans="1:7" s="10" customFormat="1" ht="13.5">
      <c r="A95" s="84">
        <v>44027</v>
      </c>
      <c r="B95" s="85">
        <v>1439</v>
      </c>
      <c r="C95" s="89" t="s">
        <v>22</v>
      </c>
      <c r="D95" s="87">
        <v>44027</v>
      </c>
      <c r="E95" s="153">
        <v>550</v>
      </c>
      <c r="F95" s="157"/>
      <c r="G95" s="90">
        <v>20766980.870000001</v>
      </c>
    </row>
    <row r="96" spans="1:7" s="10" customFormat="1" ht="13.5" hidden="1">
      <c r="A96" s="96">
        <v>44022</v>
      </c>
      <c r="B96" s="97">
        <v>1383</v>
      </c>
      <c r="C96" s="101" t="s">
        <v>51</v>
      </c>
      <c r="D96" s="99">
        <v>44022</v>
      </c>
      <c r="E96" s="151">
        <v>3600000</v>
      </c>
      <c r="F96" s="152"/>
      <c r="G96" s="100">
        <v>40897453.539999999</v>
      </c>
    </row>
    <row r="97" spans="1:7" s="10" customFormat="1" ht="13.5">
      <c r="A97" s="84">
        <v>44027</v>
      </c>
      <c r="B97" s="85">
        <v>1443</v>
      </c>
      <c r="C97" s="89" t="s">
        <v>22</v>
      </c>
      <c r="D97" s="87">
        <v>44027</v>
      </c>
      <c r="E97" s="153">
        <v>550</v>
      </c>
      <c r="F97" s="157"/>
      <c r="G97" s="90">
        <v>20305830.870000001</v>
      </c>
    </row>
    <row r="98" spans="1:7" s="10" customFormat="1" ht="13.5" hidden="1">
      <c r="A98" s="96">
        <v>44033</v>
      </c>
      <c r="B98" s="97">
        <v>1587</v>
      </c>
      <c r="C98" s="101" t="s">
        <v>74</v>
      </c>
      <c r="D98" s="99">
        <v>44033</v>
      </c>
      <c r="E98" s="151">
        <v>3629875</v>
      </c>
      <c r="F98" s="152"/>
      <c r="G98" s="100">
        <v>25386204.920000002</v>
      </c>
    </row>
    <row r="99" spans="1:7" s="10" customFormat="1" ht="13.5">
      <c r="A99" s="84">
        <v>44027</v>
      </c>
      <c r="B99" s="85">
        <v>1451</v>
      </c>
      <c r="C99" s="89" t="s">
        <v>22</v>
      </c>
      <c r="D99" s="87">
        <v>44027</v>
      </c>
      <c r="E99" s="153">
        <v>550</v>
      </c>
      <c r="F99" s="157"/>
      <c r="G99" s="90">
        <v>19423630.870000001</v>
      </c>
    </row>
    <row r="100" spans="1:7" s="10" customFormat="1" ht="13.5" hidden="1">
      <c r="A100" s="96">
        <v>44040</v>
      </c>
      <c r="B100" s="97">
        <v>1649</v>
      </c>
      <c r="C100" s="98" t="s">
        <v>89</v>
      </c>
      <c r="D100" s="99">
        <v>44040</v>
      </c>
      <c r="E100" s="151">
        <v>3693600.01</v>
      </c>
      <c r="F100" s="152"/>
      <c r="G100" s="100">
        <v>45607072.579999998</v>
      </c>
    </row>
    <row r="101" spans="1:7" s="10" customFormat="1" ht="13.5">
      <c r="A101" s="84">
        <v>44027</v>
      </c>
      <c r="B101" s="85">
        <v>1453</v>
      </c>
      <c r="C101" s="89" t="s">
        <v>22</v>
      </c>
      <c r="D101" s="87">
        <v>44027</v>
      </c>
      <c r="E101" s="153">
        <v>550</v>
      </c>
      <c r="F101" s="157"/>
      <c r="G101" s="90">
        <v>19203080.870000001</v>
      </c>
    </row>
    <row r="102" spans="1:7" s="10" customFormat="1" ht="13.5" hidden="1">
      <c r="A102" s="96">
        <v>44019</v>
      </c>
      <c r="B102" s="97">
        <v>1329</v>
      </c>
      <c r="C102" s="98" t="s">
        <v>27</v>
      </c>
      <c r="D102" s="99">
        <v>44019</v>
      </c>
      <c r="E102" s="151">
        <v>4176000</v>
      </c>
      <c r="F102" s="152"/>
      <c r="G102" s="100">
        <v>82684205.469999999</v>
      </c>
    </row>
    <row r="103" spans="1:7" s="10" customFormat="1" ht="13.5" hidden="1">
      <c r="A103" s="78">
        <v>44023</v>
      </c>
      <c r="B103" s="79">
        <v>1388</v>
      </c>
      <c r="C103" s="83" t="s">
        <v>25</v>
      </c>
      <c r="D103" s="81">
        <v>44023</v>
      </c>
      <c r="E103" s="149"/>
      <c r="F103" s="150">
        <v>1169809.74</v>
      </c>
      <c r="G103" s="82">
        <v>2756502.11</v>
      </c>
    </row>
    <row r="104" spans="1:7" s="10" customFormat="1" ht="13.5" hidden="1">
      <c r="A104" s="78">
        <v>44023</v>
      </c>
      <c r="B104" s="79">
        <v>1389</v>
      </c>
      <c r="C104" s="83" t="s">
        <v>20</v>
      </c>
      <c r="D104" s="81">
        <v>44023</v>
      </c>
      <c r="E104" s="149"/>
      <c r="F104" s="150">
        <v>64866143.200000003</v>
      </c>
      <c r="G104" s="82">
        <v>67622645.310000002</v>
      </c>
    </row>
    <row r="105" spans="1:7" s="10" customFormat="1" ht="13.5" hidden="1">
      <c r="A105" s="78">
        <v>44024</v>
      </c>
      <c r="B105" s="79">
        <v>1390</v>
      </c>
      <c r="C105" s="83" t="s">
        <v>25</v>
      </c>
      <c r="D105" s="81">
        <v>44024</v>
      </c>
      <c r="E105" s="149"/>
      <c r="F105" s="150">
        <v>4154544.15</v>
      </c>
      <c r="G105" s="82">
        <v>71777189.459999993</v>
      </c>
    </row>
    <row r="106" spans="1:7" s="10" customFormat="1" ht="13.5" hidden="1">
      <c r="A106" s="78">
        <v>44024</v>
      </c>
      <c r="B106" s="79">
        <v>1391</v>
      </c>
      <c r="C106" s="83" t="s">
        <v>20</v>
      </c>
      <c r="D106" s="81">
        <v>44024</v>
      </c>
      <c r="E106" s="149"/>
      <c r="F106" s="150">
        <v>83451274.450000003</v>
      </c>
      <c r="G106" s="82">
        <v>155228463.91</v>
      </c>
    </row>
    <row r="107" spans="1:7" s="10" customFormat="1" ht="13.5">
      <c r="A107" s="84">
        <v>44027</v>
      </c>
      <c r="B107" s="85">
        <v>1457</v>
      </c>
      <c r="C107" s="89" t="s">
        <v>22</v>
      </c>
      <c r="D107" s="87">
        <v>44027</v>
      </c>
      <c r="E107" s="153">
        <v>550</v>
      </c>
      <c r="F107" s="157"/>
      <c r="G107" s="90">
        <v>18782030.870000001</v>
      </c>
    </row>
    <row r="108" spans="1:7" s="10" customFormat="1" ht="13.5" hidden="1">
      <c r="A108" s="78">
        <v>44025</v>
      </c>
      <c r="B108" s="79">
        <v>1393</v>
      </c>
      <c r="C108" s="83" t="s">
        <v>25</v>
      </c>
      <c r="D108" s="81">
        <v>44025</v>
      </c>
      <c r="E108" s="149"/>
      <c r="F108" s="150">
        <v>260931.03</v>
      </c>
      <c r="G108" s="82">
        <v>155469394.94</v>
      </c>
    </row>
    <row r="109" spans="1:7" s="10" customFormat="1" ht="13.5" hidden="1">
      <c r="A109" s="78">
        <v>44025</v>
      </c>
      <c r="B109" s="79">
        <v>1394</v>
      </c>
      <c r="C109" s="83" t="s">
        <v>20</v>
      </c>
      <c r="D109" s="81">
        <v>44025</v>
      </c>
      <c r="E109" s="149"/>
      <c r="F109" s="150">
        <v>51668809.229999997</v>
      </c>
      <c r="G109" s="82">
        <v>207138204.16999999</v>
      </c>
    </row>
    <row r="110" spans="1:7" s="10" customFormat="1" ht="13.5" hidden="1">
      <c r="A110" s="96">
        <v>44029</v>
      </c>
      <c r="B110" s="97">
        <v>1565</v>
      </c>
      <c r="C110" s="101" t="s">
        <v>74</v>
      </c>
      <c r="D110" s="99">
        <v>44029</v>
      </c>
      <c r="E110" s="151">
        <v>5071139.78</v>
      </c>
      <c r="F110" s="152"/>
      <c r="G110" s="100">
        <v>60429952.810000002</v>
      </c>
    </row>
    <row r="111" spans="1:7" s="10" customFormat="1" ht="13.5" hidden="1">
      <c r="A111" s="96">
        <v>44029</v>
      </c>
      <c r="B111" s="97">
        <v>1555</v>
      </c>
      <c r="C111" s="98" t="s">
        <v>73</v>
      </c>
      <c r="D111" s="99">
        <v>44029</v>
      </c>
      <c r="E111" s="151">
        <v>5100900.7699999996</v>
      </c>
      <c r="F111" s="152"/>
      <c r="G111" s="100">
        <v>108389116.95</v>
      </c>
    </row>
    <row r="112" spans="1:7" s="10" customFormat="1" ht="13.5" hidden="1">
      <c r="A112" s="78">
        <v>44026</v>
      </c>
      <c r="B112" s="79">
        <v>1397</v>
      </c>
      <c r="C112" s="83" t="s">
        <v>25</v>
      </c>
      <c r="D112" s="81">
        <v>44026</v>
      </c>
      <c r="E112" s="149"/>
      <c r="F112" s="150">
        <v>278637.07</v>
      </c>
      <c r="G112" s="82">
        <v>82125865.140000001</v>
      </c>
    </row>
    <row r="113" spans="1:7" s="10" customFormat="1" ht="13.5" hidden="1">
      <c r="A113" s="78">
        <v>44026</v>
      </c>
      <c r="B113" s="79">
        <v>1398</v>
      </c>
      <c r="C113" s="83" t="s">
        <v>20</v>
      </c>
      <c r="D113" s="81">
        <v>44026</v>
      </c>
      <c r="E113" s="149"/>
      <c r="F113" s="150">
        <v>44295750.960000001</v>
      </c>
      <c r="G113" s="82">
        <v>126421616.09999999</v>
      </c>
    </row>
    <row r="114" spans="1:7" s="10" customFormat="1" ht="13.5" hidden="1">
      <c r="A114" s="96">
        <v>44026</v>
      </c>
      <c r="B114" s="97">
        <v>1401</v>
      </c>
      <c r="C114" s="101" t="s">
        <v>53</v>
      </c>
      <c r="D114" s="99">
        <v>44026</v>
      </c>
      <c r="E114" s="151">
        <v>5663700</v>
      </c>
      <c r="F114" s="152"/>
      <c r="G114" s="100">
        <v>87940219.819999993</v>
      </c>
    </row>
    <row r="115" spans="1:7" s="10" customFormat="1" ht="13.5">
      <c r="A115" s="84">
        <v>44027</v>
      </c>
      <c r="B115" s="85">
        <v>1433</v>
      </c>
      <c r="C115" s="89" t="s">
        <v>22</v>
      </c>
      <c r="D115" s="87">
        <v>44027</v>
      </c>
      <c r="E115" s="153">
        <v>600</v>
      </c>
      <c r="F115" s="157"/>
      <c r="G115" s="90">
        <v>21448680.870000001</v>
      </c>
    </row>
    <row r="116" spans="1:7" s="10" customFormat="1" ht="13.5" hidden="1">
      <c r="A116" s="96">
        <v>44040</v>
      </c>
      <c r="B116" s="97">
        <v>1647</v>
      </c>
      <c r="C116" s="98" t="s">
        <v>51</v>
      </c>
      <c r="D116" s="99">
        <v>44040</v>
      </c>
      <c r="E116" s="151">
        <v>5760000</v>
      </c>
      <c r="F116" s="152"/>
      <c r="G116" s="100">
        <v>49315072.590000004</v>
      </c>
    </row>
    <row r="117" spans="1:7" s="10" customFormat="1" ht="13.5">
      <c r="A117" s="84">
        <v>44027</v>
      </c>
      <c r="B117" s="85">
        <v>1435</v>
      </c>
      <c r="C117" s="89" t="s">
        <v>22</v>
      </c>
      <c r="D117" s="87">
        <v>44027</v>
      </c>
      <c r="E117" s="153">
        <v>600</v>
      </c>
      <c r="F117" s="157"/>
      <c r="G117" s="90">
        <v>21208080.870000001</v>
      </c>
    </row>
    <row r="118" spans="1:7" s="10" customFormat="1" ht="13.5" hidden="1">
      <c r="A118" s="96">
        <v>44029</v>
      </c>
      <c r="B118" s="97">
        <v>1557</v>
      </c>
      <c r="C118" s="101" t="s">
        <v>74</v>
      </c>
      <c r="D118" s="99">
        <v>44029</v>
      </c>
      <c r="E118" s="151">
        <v>5788865.1699999999</v>
      </c>
      <c r="F118" s="152"/>
      <c r="G118" s="100">
        <v>102587499.53</v>
      </c>
    </row>
    <row r="119" spans="1:7" s="10" customFormat="1" ht="13.5">
      <c r="A119" s="84">
        <v>44027</v>
      </c>
      <c r="B119" s="85">
        <v>1441</v>
      </c>
      <c r="C119" s="89" t="s">
        <v>22</v>
      </c>
      <c r="D119" s="87">
        <v>44027</v>
      </c>
      <c r="E119" s="153">
        <v>600</v>
      </c>
      <c r="F119" s="157"/>
      <c r="G119" s="90">
        <v>20526380.870000001</v>
      </c>
    </row>
    <row r="120" spans="1:7" s="10" customFormat="1" ht="13.5">
      <c r="A120" s="84">
        <v>44027</v>
      </c>
      <c r="B120" s="85">
        <v>1461</v>
      </c>
      <c r="C120" s="89" t="s">
        <v>22</v>
      </c>
      <c r="D120" s="87">
        <v>44027</v>
      </c>
      <c r="E120" s="153">
        <v>600</v>
      </c>
      <c r="F120" s="157"/>
      <c r="G120" s="90">
        <v>18260730.870000001</v>
      </c>
    </row>
    <row r="121" spans="1:7" s="10" customFormat="1" ht="13.5">
      <c r="A121" s="84">
        <v>44027</v>
      </c>
      <c r="B121" s="85">
        <v>1463</v>
      </c>
      <c r="C121" s="89" t="s">
        <v>22</v>
      </c>
      <c r="D121" s="87">
        <v>44027</v>
      </c>
      <c r="E121" s="153">
        <v>600</v>
      </c>
      <c r="F121" s="157"/>
      <c r="G121" s="90">
        <v>18020130.870000001</v>
      </c>
    </row>
    <row r="122" spans="1:7" s="75" customFormat="1" ht="13.5" hidden="1">
      <c r="A122" s="32">
        <v>44027</v>
      </c>
      <c r="B122" s="33">
        <v>1408</v>
      </c>
      <c r="C122" s="34" t="s">
        <v>23</v>
      </c>
      <c r="D122" s="35">
        <v>44027</v>
      </c>
      <c r="E122" s="155">
        <v>649692.18000000005</v>
      </c>
      <c r="F122" s="156"/>
      <c r="G122" s="36">
        <v>27975549.629999999</v>
      </c>
    </row>
    <row r="123" spans="1:7" s="75" customFormat="1" ht="13.5" hidden="1">
      <c r="A123" s="32">
        <v>44027</v>
      </c>
      <c r="B123" s="33">
        <v>1409</v>
      </c>
      <c r="C123" s="34" t="s">
        <v>23</v>
      </c>
      <c r="D123" s="35">
        <v>44027</v>
      </c>
      <c r="E123" s="155">
        <v>559692.18000000005</v>
      </c>
      <c r="F123" s="156"/>
      <c r="G123" s="36">
        <v>27415857.449999999</v>
      </c>
    </row>
    <row r="124" spans="1:7" s="75" customFormat="1" ht="13.5" hidden="1">
      <c r="A124" s="32">
        <v>44027</v>
      </c>
      <c r="B124" s="33">
        <v>1410</v>
      </c>
      <c r="C124" s="34" t="s">
        <v>23</v>
      </c>
      <c r="D124" s="35">
        <v>44027</v>
      </c>
      <c r="E124" s="155">
        <v>559692.18000000005</v>
      </c>
      <c r="F124" s="156"/>
      <c r="G124" s="36">
        <v>26856165.27</v>
      </c>
    </row>
    <row r="125" spans="1:7" s="75" customFormat="1" ht="13.5" hidden="1">
      <c r="A125" s="32">
        <v>44027</v>
      </c>
      <c r="B125" s="33">
        <v>1411</v>
      </c>
      <c r="C125" s="34" t="s">
        <v>23</v>
      </c>
      <c r="D125" s="35">
        <v>44027</v>
      </c>
      <c r="E125" s="155">
        <v>644692.19999999995</v>
      </c>
      <c r="F125" s="156"/>
      <c r="G125" s="36">
        <v>26211473.07</v>
      </c>
    </row>
    <row r="126" spans="1:7" s="75" customFormat="1" ht="13.5" hidden="1">
      <c r="A126" s="32">
        <v>44027</v>
      </c>
      <c r="B126" s="33">
        <v>1412</v>
      </c>
      <c r="C126" s="34" t="s">
        <v>23</v>
      </c>
      <c r="D126" s="35">
        <v>44027</v>
      </c>
      <c r="E126" s="155">
        <v>639692.19999999995</v>
      </c>
      <c r="F126" s="156"/>
      <c r="G126" s="36">
        <v>25571780.870000001</v>
      </c>
    </row>
    <row r="127" spans="1:7" s="75" customFormat="1" ht="13.5" hidden="1">
      <c r="A127" s="32">
        <v>44027</v>
      </c>
      <c r="B127" s="33">
        <v>1413</v>
      </c>
      <c r="C127" s="34" t="s">
        <v>23</v>
      </c>
      <c r="D127" s="35">
        <v>44027</v>
      </c>
      <c r="E127" s="155">
        <v>200000</v>
      </c>
      <c r="F127" s="156"/>
      <c r="G127" s="36">
        <v>25371780.870000001</v>
      </c>
    </row>
    <row r="128" spans="1:7" s="75" customFormat="1" ht="13.5" hidden="1">
      <c r="A128" s="32">
        <v>44027</v>
      </c>
      <c r="B128" s="33">
        <v>1414</v>
      </c>
      <c r="C128" s="34" t="s">
        <v>23</v>
      </c>
      <c r="D128" s="35">
        <v>44027</v>
      </c>
      <c r="E128" s="155">
        <v>200000</v>
      </c>
      <c r="F128" s="156"/>
      <c r="G128" s="36">
        <v>25171780.870000001</v>
      </c>
    </row>
    <row r="129" spans="1:7" s="75" customFormat="1" ht="13.5" hidden="1">
      <c r="A129" s="32">
        <v>44027</v>
      </c>
      <c r="B129" s="33">
        <v>1415</v>
      </c>
      <c r="C129" s="34" t="s">
        <v>23</v>
      </c>
      <c r="D129" s="35">
        <v>44027</v>
      </c>
      <c r="E129" s="155">
        <v>200000</v>
      </c>
      <c r="F129" s="156"/>
      <c r="G129" s="36">
        <v>24971780.870000001</v>
      </c>
    </row>
    <row r="130" spans="1:7" s="75" customFormat="1" ht="13.5" hidden="1">
      <c r="A130" s="32">
        <v>44027</v>
      </c>
      <c r="B130" s="33">
        <v>1416</v>
      </c>
      <c r="C130" s="34" t="s">
        <v>23</v>
      </c>
      <c r="D130" s="35">
        <v>44027</v>
      </c>
      <c r="E130" s="155">
        <v>200000</v>
      </c>
      <c r="F130" s="156"/>
      <c r="G130" s="36">
        <v>24771780.870000001</v>
      </c>
    </row>
    <row r="131" spans="1:7" s="75" customFormat="1" ht="13.5" hidden="1">
      <c r="A131" s="32">
        <v>44027</v>
      </c>
      <c r="B131" s="33">
        <v>1417</v>
      </c>
      <c r="C131" s="34" t="s">
        <v>23</v>
      </c>
      <c r="D131" s="35">
        <v>44027</v>
      </c>
      <c r="E131" s="155">
        <v>200000</v>
      </c>
      <c r="F131" s="156"/>
      <c r="G131" s="36">
        <v>24571780.870000001</v>
      </c>
    </row>
    <row r="132" spans="1:7" s="10" customFormat="1" ht="13.5" hidden="1">
      <c r="A132" s="32">
        <v>44027</v>
      </c>
      <c r="B132" s="33">
        <v>1418</v>
      </c>
      <c r="C132" s="34" t="s">
        <v>23</v>
      </c>
      <c r="D132" s="35">
        <v>44027</v>
      </c>
      <c r="E132" s="155">
        <v>240000</v>
      </c>
      <c r="F132" s="156"/>
      <c r="G132" s="36">
        <v>24331780.870000001</v>
      </c>
    </row>
    <row r="133" spans="1:7" s="75" customFormat="1" ht="13.5" hidden="1">
      <c r="A133" s="32">
        <v>44027</v>
      </c>
      <c r="B133" s="33">
        <v>1419</v>
      </c>
      <c r="C133" s="34" t="s">
        <v>23</v>
      </c>
      <c r="D133" s="35">
        <v>44027</v>
      </c>
      <c r="E133" s="155">
        <v>260000</v>
      </c>
      <c r="F133" s="156"/>
      <c r="G133" s="36">
        <v>24071780.870000001</v>
      </c>
    </row>
    <row r="134" spans="1:7" s="10" customFormat="1" ht="13.5" hidden="1">
      <c r="A134" s="32">
        <v>44027</v>
      </c>
      <c r="B134" s="33">
        <v>1420</v>
      </c>
      <c r="C134" s="34" t="s">
        <v>23</v>
      </c>
      <c r="D134" s="35">
        <v>44027</v>
      </c>
      <c r="E134" s="155">
        <v>240000</v>
      </c>
      <c r="F134" s="156"/>
      <c r="G134" s="36">
        <v>23831780.870000001</v>
      </c>
    </row>
    <row r="135" spans="1:7" s="75" customFormat="1" ht="13.5" hidden="1">
      <c r="A135" s="32">
        <v>44027</v>
      </c>
      <c r="B135" s="33">
        <v>1421</v>
      </c>
      <c r="C135" s="34" t="s">
        <v>23</v>
      </c>
      <c r="D135" s="35">
        <v>44027</v>
      </c>
      <c r="E135" s="155">
        <v>280000</v>
      </c>
      <c r="F135" s="156"/>
      <c r="G135" s="36">
        <v>23551780.870000001</v>
      </c>
    </row>
    <row r="136" spans="1:7" s="10" customFormat="1" ht="13.5" hidden="1">
      <c r="A136" s="32">
        <v>44027</v>
      </c>
      <c r="B136" s="33">
        <v>1422</v>
      </c>
      <c r="C136" s="34" t="s">
        <v>23</v>
      </c>
      <c r="D136" s="35">
        <v>44027</v>
      </c>
      <c r="E136" s="155">
        <v>260000</v>
      </c>
      <c r="F136" s="156"/>
      <c r="G136" s="36">
        <v>23291780.870000001</v>
      </c>
    </row>
    <row r="137" spans="1:7" s="75" customFormat="1" ht="13.5">
      <c r="A137" s="92">
        <v>44043</v>
      </c>
      <c r="B137" s="93">
        <v>1706</v>
      </c>
      <c r="C137" s="86" t="s">
        <v>22</v>
      </c>
      <c r="D137" s="94">
        <v>44043</v>
      </c>
      <c r="E137" s="164">
        <v>628.48</v>
      </c>
      <c r="F137" s="148"/>
      <c r="G137" s="95">
        <v>60630985.119999997</v>
      </c>
    </row>
    <row r="138" spans="1:7" s="10" customFormat="1" ht="13.5" hidden="1">
      <c r="A138" s="32">
        <v>44027</v>
      </c>
      <c r="B138" s="33">
        <v>1424</v>
      </c>
      <c r="C138" s="34" t="s">
        <v>57</v>
      </c>
      <c r="D138" s="35">
        <v>44027</v>
      </c>
      <c r="E138" s="155">
        <v>200000</v>
      </c>
      <c r="F138" s="156"/>
      <c r="G138" s="36">
        <v>22491780.870000001</v>
      </c>
    </row>
    <row r="139" spans="1:7" s="75" customFormat="1" ht="13.5">
      <c r="A139" s="84">
        <v>44027</v>
      </c>
      <c r="B139" s="85">
        <v>1429</v>
      </c>
      <c r="C139" s="89" t="s">
        <v>22</v>
      </c>
      <c r="D139" s="87">
        <v>44027</v>
      </c>
      <c r="E139" s="153">
        <v>650</v>
      </c>
      <c r="F139" s="154"/>
      <c r="G139" s="88">
        <v>21949930.870000001</v>
      </c>
    </row>
    <row r="140" spans="1:7" s="10" customFormat="1" ht="13.5" hidden="1">
      <c r="A140" s="32">
        <v>44027</v>
      </c>
      <c r="B140" s="33">
        <v>1426</v>
      </c>
      <c r="C140" s="34" t="s">
        <v>58</v>
      </c>
      <c r="D140" s="35">
        <v>44027</v>
      </c>
      <c r="E140" s="155">
        <v>280000</v>
      </c>
      <c r="F140" s="156"/>
      <c r="G140" s="36">
        <v>22211280.870000001</v>
      </c>
    </row>
    <row r="141" spans="1:7" s="75" customFormat="1" ht="13.5">
      <c r="A141" s="84">
        <v>44027</v>
      </c>
      <c r="B141" s="85">
        <v>1431</v>
      </c>
      <c r="C141" s="89" t="s">
        <v>22</v>
      </c>
      <c r="D141" s="87">
        <v>44027</v>
      </c>
      <c r="E141" s="153">
        <v>650</v>
      </c>
      <c r="F141" s="157"/>
      <c r="G141" s="90">
        <v>21689280.870000001</v>
      </c>
    </row>
    <row r="142" spans="1:7" s="10" customFormat="1" ht="13.5" hidden="1">
      <c r="A142" s="32">
        <v>44027</v>
      </c>
      <c r="B142" s="33">
        <v>1428</v>
      </c>
      <c r="C142" s="34" t="s">
        <v>59</v>
      </c>
      <c r="D142" s="35">
        <v>44027</v>
      </c>
      <c r="E142" s="155">
        <v>260000</v>
      </c>
      <c r="F142" s="156"/>
      <c r="G142" s="36">
        <v>21950580.870000001</v>
      </c>
    </row>
    <row r="143" spans="1:7" s="75" customFormat="1" ht="13.5">
      <c r="A143" s="84">
        <v>44027</v>
      </c>
      <c r="B143" s="85">
        <v>1445</v>
      </c>
      <c r="C143" s="89" t="s">
        <v>22</v>
      </c>
      <c r="D143" s="87">
        <v>44027</v>
      </c>
      <c r="E143" s="153">
        <v>650</v>
      </c>
      <c r="F143" s="157"/>
      <c r="G143" s="90">
        <v>20045180.870000001</v>
      </c>
    </row>
    <row r="144" spans="1:7" s="10" customFormat="1" ht="13.5" hidden="1">
      <c r="A144" s="32">
        <v>44027</v>
      </c>
      <c r="B144" s="33">
        <v>1430</v>
      </c>
      <c r="C144" s="37" t="s">
        <v>60</v>
      </c>
      <c r="D144" s="35">
        <v>44027</v>
      </c>
      <c r="E144" s="155">
        <v>260000</v>
      </c>
      <c r="F144" s="156"/>
      <c r="G144" s="36">
        <v>21689930.870000001</v>
      </c>
    </row>
    <row r="145" spans="1:7" s="75" customFormat="1" ht="13.5">
      <c r="A145" s="84">
        <v>44027</v>
      </c>
      <c r="B145" s="85">
        <v>1427</v>
      </c>
      <c r="C145" s="89" t="s">
        <v>22</v>
      </c>
      <c r="D145" s="87">
        <v>44027</v>
      </c>
      <c r="E145" s="153">
        <v>700</v>
      </c>
      <c r="F145" s="154"/>
      <c r="G145" s="88">
        <v>22210580.870000001</v>
      </c>
    </row>
    <row r="146" spans="1:7" s="10" customFormat="1" ht="13.5" hidden="1">
      <c r="A146" s="32">
        <v>44027</v>
      </c>
      <c r="B146" s="33">
        <v>1432</v>
      </c>
      <c r="C146" s="34" t="s">
        <v>61</v>
      </c>
      <c r="D146" s="35">
        <v>44027</v>
      </c>
      <c r="E146" s="155">
        <v>240000</v>
      </c>
      <c r="F146" s="158"/>
      <c r="G146" s="77">
        <v>21449280.870000001</v>
      </c>
    </row>
    <row r="147" spans="1:7" s="75" customFormat="1" ht="13.5">
      <c r="A147" s="84">
        <v>44027</v>
      </c>
      <c r="B147" s="85">
        <v>1459</v>
      </c>
      <c r="C147" s="89" t="s">
        <v>22</v>
      </c>
      <c r="D147" s="87">
        <v>44027</v>
      </c>
      <c r="E147" s="153">
        <v>700</v>
      </c>
      <c r="F147" s="157"/>
      <c r="G147" s="90">
        <v>18501330.870000001</v>
      </c>
    </row>
    <row r="148" spans="1:7" s="10" customFormat="1" ht="13.5" hidden="1">
      <c r="A148" s="32">
        <v>44027</v>
      </c>
      <c r="B148" s="33">
        <v>1434</v>
      </c>
      <c r="C148" s="34" t="s">
        <v>62</v>
      </c>
      <c r="D148" s="35">
        <v>44027</v>
      </c>
      <c r="E148" s="155">
        <v>240000</v>
      </c>
      <c r="F148" s="158"/>
      <c r="G148" s="77">
        <v>21208680.870000001</v>
      </c>
    </row>
    <row r="149" spans="1:7" s="75" customFormat="1" ht="13.5">
      <c r="A149" s="92">
        <v>44043</v>
      </c>
      <c r="B149" s="93">
        <v>1720</v>
      </c>
      <c r="C149" s="86" t="s">
        <v>96</v>
      </c>
      <c r="D149" s="94">
        <v>44043</v>
      </c>
      <c r="E149" s="164">
        <v>833</v>
      </c>
      <c r="F149" s="148"/>
      <c r="G149" s="95">
        <v>7200594.3300000001</v>
      </c>
    </row>
    <row r="150" spans="1:7" s="10" customFormat="1" ht="13.5" hidden="1">
      <c r="A150" s="32">
        <v>44027</v>
      </c>
      <c r="B150" s="33">
        <v>1436</v>
      </c>
      <c r="C150" s="34" t="s">
        <v>63</v>
      </c>
      <c r="D150" s="35">
        <v>44027</v>
      </c>
      <c r="E150" s="155">
        <v>220000</v>
      </c>
      <c r="F150" s="158"/>
      <c r="G150" s="77">
        <v>20988080.870000001</v>
      </c>
    </row>
    <row r="151" spans="1:7" s="75" customFormat="1" ht="13.5">
      <c r="A151" s="84">
        <v>44027</v>
      </c>
      <c r="B151" s="85">
        <v>1531</v>
      </c>
      <c r="C151" s="86" t="s">
        <v>22</v>
      </c>
      <c r="D151" s="87">
        <v>44027</v>
      </c>
      <c r="E151" s="153">
        <v>874.23</v>
      </c>
      <c r="F151" s="154"/>
      <c r="G151" s="88">
        <v>7147483.8499999996</v>
      </c>
    </row>
    <row r="152" spans="1:7" s="10" customFormat="1" ht="13.5" hidden="1">
      <c r="A152" s="32">
        <v>44027</v>
      </c>
      <c r="B152" s="33">
        <v>1438</v>
      </c>
      <c r="C152" s="34" t="s">
        <v>33</v>
      </c>
      <c r="D152" s="35">
        <v>44027</v>
      </c>
      <c r="E152" s="155">
        <v>220000</v>
      </c>
      <c r="F152" s="158"/>
      <c r="G152" s="77">
        <v>20767530.870000001</v>
      </c>
    </row>
    <row r="153" spans="1:7" s="75" customFormat="1" ht="13.5">
      <c r="A153" s="84">
        <v>44027</v>
      </c>
      <c r="B153" s="85">
        <v>1521</v>
      </c>
      <c r="C153" s="86" t="s">
        <v>22</v>
      </c>
      <c r="D153" s="87">
        <v>44027</v>
      </c>
      <c r="E153" s="153">
        <v>1024.23</v>
      </c>
      <c r="F153" s="154"/>
      <c r="G153" s="88">
        <v>9394107.4800000004</v>
      </c>
    </row>
    <row r="154" spans="1:7" s="10" customFormat="1" ht="13.5" hidden="1">
      <c r="A154" s="32">
        <v>44027</v>
      </c>
      <c r="B154" s="33">
        <v>1440</v>
      </c>
      <c r="C154" s="34" t="s">
        <v>64</v>
      </c>
      <c r="D154" s="35">
        <v>44027</v>
      </c>
      <c r="E154" s="155">
        <v>240000</v>
      </c>
      <c r="F154" s="158"/>
      <c r="G154" s="77">
        <v>20526980.870000001</v>
      </c>
    </row>
    <row r="155" spans="1:7" s="75" customFormat="1" ht="13.5">
      <c r="A155" s="92">
        <v>44043</v>
      </c>
      <c r="B155" s="93">
        <v>1682</v>
      </c>
      <c r="C155" s="86" t="s">
        <v>22</v>
      </c>
      <c r="D155" s="94">
        <v>44043</v>
      </c>
      <c r="E155" s="164">
        <v>1086.81</v>
      </c>
      <c r="F155" s="148"/>
      <c r="G155" s="95">
        <v>67254070.459999993</v>
      </c>
    </row>
    <row r="156" spans="1:7" s="10" customFormat="1" ht="13.5" hidden="1">
      <c r="A156" s="32">
        <v>44027</v>
      </c>
      <c r="B156" s="33">
        <v>1442</v>
      </c>
      <c r="C156" s="34" t="s">
        <v>35</v>
      </c>
      <c r="D156" s="35">
        <v>44027</v>
      </c>
      <c r="E156" s="155">
        <v>220000</v>
      </c>
      <c r="F156" s="158"/>
      <c r="G156" s="77">
        <v>20306380.870000001</v>
      </c>
    </row>
    <row r="157" spans="1:7" s="75" customFormat="1" ht="13.5">
      <c r="A157" s="84">
        <v>44027</v>
      </c>
      <c r="B157" s="85">
        <v>1541</v>
      </c>
      <c r="C157" s="86" t="s">
        <v>22</v>
      </c>
      <c r="D157" s="87">
        <v>44027</v>
      </c>
      <c r="E157" s="153">
        <v>1161.73</v>
      </c>
      <c r="F157" s="154"/>
      <c r="G157" s="88">
        <v>4347039.28</v>
      </c>
    </row>
    <row r="158" spans="1:7" s="10" customFormat="1" ht="13.5" hidden="1">
      <c r="A158" s="32">
        <v>44027</v>
      </c>
      <c r="B158" s="33">
        <v>1444</v>
      </c>
      <c r="C158" s="34" t="s">
        <v>65</v>
      </c>
      <c r="D158" s="35">
        <v>44027</v>
      </c>
      <c r="E158" s="155">
        <v>260000</v>
      </c>
      <c r="F158" s="158"/>
      <c r="G158" s="77">
        <v>20045830.870000001</v>
      </c>
    </row>
    <row r="159" spans="1:7" s="75" customFormat="1" ht="13.5">
      <c r="A159" s="92">
        <v>44043</v>
      </c>
      <c r="B159" s="93">
        <v>1690</v>
      </c>
      <c r="C159" s="86" t="s">
        <v>22</v>
      </c>
      <c r="D159" s="94">
        <v>44043</v>
      </c>
      <c r="E159" s="164">
        <v>1165.79</v>
      </c>
      <c r="F159" s="148"/>
      <c r="G159" s="95">
        <v>65126683.609999999</v>
      </c>
    </row>
    <row r="160" spans="1:7" s="10" customFormat="1" ht="13.5" hidden="1">
      <c r="A160" s="32">
        <v>44027</v>
      </c>
      <c r="B160" s="33">
        <v>1446</v>
      </c>
      <c r="C160" s="34" t="s">
        <v>38</v>
      </c>
      <c r="D160" s="35">
        <v>44027</v>
      </c>
      <c r="E160" s="155">
        <v>200000</v>
      </c>
      <c r="F160" s="158"/>
      <c r="G160" s="77">
        <v>19845180.870000001</v>
      </c>
    </row>
    <row r="161" spans="1:7" s="75" customFormat="1" ht="13.5">
      <c r="A161" s="92">
        <v>44043</v>
      </c>
      <c r="B161" s="93">
        <v>1686</v>
      </c>
      <c r="C161" s="86" t="s">
        <v>22</v>
      </c>
      <c r="D161" s="94">
        <v>44043</v>
      </c>
      <c r="E161" s="164">
        <v>1174.1199999999999</v>
      </c>
      <c r="F161" s="148"/>
      <c r="G161" s="95">
        <v>66141087.450000003</v>
      </c>
    </row>
    <row r="162" spans="1:7" s="10" customFormat="1" ht="13.5" hidden="1">
      <c r="A162" s="32">
        <v>44027</v>
      </c>
      <c r="B162" s="33">
        <v>1448</v>
      </c>
      <c r="C162" s="34" t="s">
        <v>39</v>
      </c>
      <c r="D162" s="35">
        <v>44027</v>
      </c>
      <c r="E162" s="155">
        <v>200000</v>
      </c>
      <c r="F162" s="158"/>
      <c r="G162" s="77">
        <v>19644680.870000001</v>
      </c>
    </row>
    <row r="163" spans="1:7" s="75" customFormat="1" ht="13.5">
      <c r="A163" s="84">
        <v>44035</v>
      </c>
      <c r="B163" s="85">
        <v>1599</v>
      </c>
      <c r="C163" s="89" t="s">
        <v>22</v>
      </c>
      <c r="D163" s="87">
        <v>44035</v>
      </c>
      <c r="E163" s="153">
        <v>1227.05</v>
      </c>
      <c r="F163" s="154"/>
      <c r="G163" s="88">
        <v>89220370.480000004</v>
      </c>
    </row>
    <row r="164" spans="1:7" s="10" customFormat="1" ht="13.5" hidden="1">
      <c r="A164" s="32">
        <v>44027</v>
      </c>
      <c r="B164" s="33">
        <v>1450</v>
      </c>
      <c r="C164" s="34" t="s">
        <v>40</v>
      </c>
      <c r="D164" s="35">
        <v>44027</v>
      </c>
      <c r="E164" s="155">
        <v>220000</v>
      </c>
      <c r="F164" s="158"/>
      <c r="G164" s="77">
        <v>19424180.870000001</v>
      </c>
    </row>
    <row r="165" spans="1:7" s="75" customFormat="1" ht="13.5">
      <c r="A165" s="92">
        <v>44043</v>
      </c>
      <c r="B165" s="93">
        <v>1692</v>
      </c>
      <c r="C165" s="86" t="s">
        <v>22</v>
      </c>
      <c r="D165" s="94">
        <v>44043</v>
      </c>
      <c r="E165" s="164">
        <v>1245.1500000000001</v>
      </c>
      <c r="F165" s="148"/>
      <c r="G165" s="95">
        <v>64627379.619999997</v>
      </c>
    </row>
    <row r="166" spans="1:7" s="10" customFormat="1" ht="13.5" hidden="1">
      <c r="A166" s="32">
        <v>44027</v>
      </c>
      <c r="B166" s="33">
        <v>1452</v>
      </c>
      <c r="C166" s="34" t="s">
        <v>66</v>
      </c>
      <c r="D166" s="35">
        <v>44027</v>
      </c>
      <c r="E166" s="155">
        <v>220000</v>
      </c>
      <c r="F166" s="158"/>
      <c r="G166" s="77">
        <v>19203630.870000001</v>
      </c>
    </row>
    <row r="167" spans="1:7" s="75" customFormat="1" ht="13.5">
      <c r="A167" s="92">
        <v>44043</v>
      </c>
      <c r="B167" s="93">
        <v>1698</v>
      </c>
      <c r="C167" s="86" t="s">
        <v>22</v>
      </c>
      <c r="D167" s="94">
        <v>44043</v>
      </c>
      <c r="E167" s="164">
        <v>1245.1500000000001</v>
      </c>
      <c r="F167" s="148"/>
      <c r="G167" s="95">
        <v>62864624.060000002</v>
      </c>
    </row>
    <row r="168" spans="1:7" s="10" customFormat="1" ht="13.5" hidden="1">
      <c r="A168" s="32">
        <v>44027</v>
      </c>
      <c r="B168" s="33">
        <v>1454</v>
      </c>
      <c r="C168" s="34" t="s">
        <v>67</v>
      </c>
      <c r="D168" s="35">
        <v>44027</v>
      </c>
      <c r="E168" s="155">
        <v>200000</v>
      </c>
      <c r="F168" s="158"/>
      <c r="G168" s="77">
        <v>19003080.870000001</v>
      </c>
    </row>
    <row r="169" spans="1:7" s="75" customFormat="1" ht="13.5">
      <c r="A169" s="84">
        <v>44027</v>
      </c>
      <c r="B169" s="85">
        <v>1527</v>
      </c>
      <c r="C169" s="86" t="s">
        <v>22</v>
      </c>
      <c r="D169" s="87">
        <v>44027</v>
      </c>
      <c r="E169" s="153">
        <v>1274.23</v>
      </c>
      <c r="F169" s="154"/>
      <c r="G169" s="88">
        <v>8060037.3399999999</v>
      </c>
    </row>
    <row r="170" spans="1:7" s="10" customFormat="1" ht="13.5" hidden="1">
      <c r="A170" s="32">
        <v>44027</v>
      </c>
      <c r="B170" s="33">
        <v>1456</v>
      </c>
      <c r="C170" s="34" t="s">
        <v>42</v>
      </c>
      <c r="D170" s="35">
        <v>44027</v>
      </c>
      <c r="E170" s="155">
        <v>220000</v>
      </c>
      <c r="F170" s="158"/>
      <c r="G170" s="77">
        <v>18782580.870000001</v>
      </c>
    </row>
    <row r="171" spans="1:7" s="75" customFormat="1" ht="13.5">
      <c r="A171" s="92">
        <v>44043</v>
      </c>
      <c r="B171" s="93">
        <v>1688</v>
      </c>
      <c r="C171" s="86" t="s">
        <v>22</v>
      </c>
      <c r="D171" s="94">
        <v>44043</v>
      </c>
      <c r="E171" s="164">
        <v>1363.9</v>
      </c>
      <c r="F171" s="148"/>
      <c r="G171" s="95">
        <v>65594164.689999998</v>
      </c>
    </row>
    <row r="172" spans="1:7" s="10" customFormat="1" ht="13.5" hidden="1">
      <c r="A172" s="32">
        <v>44027</v>
      </c>
      <c r="B172" s="33">
        <v>1458</v>
      </c>
      <c r="C172" s="34" t="s">
        <v>68</v>
      </c>
      <c r="D172" s="35">
        <v>44027</v>
      </c>
      <c r="E172" s="155">
        <v>280000</v>
      </c>
      <c r="F172" s="158"/>
      <c r="G172" s="77">
        <v>18502030.870000001</v>
      </c>
    </row>
    <row r="173" spans="1:7" s="75" customFormat="1" ht="13.5">
      <c r="A173" s="92">
        <v>44043</v>
      </c>
      <c r="B173" s="93">
        <v>1708</v>
      </c>
      <c r="C173" s="86" t="s">
        <v>22</v>
      </c>
      <c r="D173" s="94">
        <v>44043</v>
      </c>
      <c r="E173" s="164">
        <v>1363.9</v>
      </c>
      <c r="F173" s="148"/>
      <c r="G173" s="95">
        <v>60084062.359999999</v>
      </c>
    </row>
    <row r="174" spans="1:7" s="10" customFormat="1" ht="13.5" hidden="1">
      <c r="A174" s="32">
        <v>44027</v>
      </c>
      <c r="B174" s="33">
        <v>1460</v>
      </c>
      <c r="C174" s="34" t="s">
        <v>69</v>
      </c>
      <c r="D174" s="35">
        <v>44027</v>
      </c>
      <c r="E174" s="155">
        <v>240000</v>
      </c>
      <c r="F174" s="158"/>
      <c r="G174" s="77">
        <v>18261330.870000001</v>
      </c>
    </row>
    <row r="175" spans="1:7" s="75" customFormat="1" ht="13.5">
      <c r="A175" s="84">
        <v>44027</v>
      </c>
      <c r="B175" s="85">
        <v>1513</v>
      </c>
      <c r="C175" s="86" t="s">
        <v>22</v>
      </c>
      <c r="D175" s="87">
        <v>44027</v>
      </c>
      <c r="E175" s="153">
        <v>1374.23</v>
      </c>
      <c r="F175" s="154"/>
      <c r="G175" s="88">
        <v>11608398.300000001</v>
      </c>
    </row>
    <row r="176" spans="1:7" s="10" customFormat="1" ht="13.5" hidden="1">
      <c r="A176" s="32">
        <v>44027</v>
      </c>
      <c r="B176" s="33">
        <v>1462</v>
      </c>
      <c r="C176" s="34" t="s">
        <v>70</v>
      </c>
      <c r="D176" s="35">
        <v>44027</v>
      </c>
      <c r="E176" s="155">
        <v>240000</v>
      </c>
      <c r="F176" s="158"/>
      <c r="G176" s="77">
        <v>18020730.870000001</v>
      </c>
    </row>
    <row r="177" spans="1:7" s="75" customFormat="1" ht="13.5">
      <c r="A177" s="84">
        <v>44027</v>
      </c>
      <c r="B177" s="85">
        <v>1519</v>
      </c>
      <c r="C177" s="86" t="s">
        <v>22</v>
      </c>
      <c r="D177" s="87">
        <v>44027</v>
      </c>
      <c r="E177" s="153">
        <v>1399.23</v>
      </c>
      <c r="F177" s="154"/>
      <c r="G177" s="88">
        <v>9804823.9499999993</v>
      </c>
    </row>
    <row r="178" spans="1:7" s="10" customFormat="1" ht="13.5" hidden="1">
      <c r="A178" s="32">
        <v>44027</v>
      </c>
      <c r="B178" s="33">
        <v>1464</v>
      </c>
      <c r="C178" s="34" t="s">
        <v>45</v>
      </c>
      <c r="D178" s="35">
        <v>44027</v>
      </c>
      <c r="E178" s="155">
        <v>200000</v>
      </c>
      <c r="F178" s="158"/>
      <c r="G178" s="77">
        <v>17820130.870000001</v>
      </c>
    </row>
    <row r="179" spans="1:7" s="75" customFormat="1" ht="13.5">
      <c r="A179" s="84">
        <v>44027</v>
      </c>
      <c r="B179" s="85">
        <v>1533</v>
      </c>
      <c r="C179" s="86" t="s">
        <v>22</v>
      </c>
      <c r="D179" s="87">
        <v>44027</v>
      </c>
      <c r="E179" s="153">
        <v>1399.23</v>
      </c>
      <c r="F179" s="154"/>
      <c r="G179" s="88">
        <v>6586392.4400000004</v>
      </c>
    </row>
    <row r="180" spans="1:7" s="10" customFormat="1" ht="13.5" hidden="1">
      <c r="A180" s="32">
        <v>44027</v>
      </c>
      <c r="B180" s="33">
        <v>1466</v>
      </c>
      <c r="C180" s="34" t="s">
        <v>57</v>
      </c>
      <c r="D180" s="35">
        <v>44027</v>
      </c>
      <c r="E180" s="155">
        <v>200000</v>
      </c>
      <c r="F180" s="158"/>
      <c r="G180" s="77">
        <v>17619630.870000001</v>
      </c>
    </row>
    <row r="181" spans="1:7" s="75" customFormat="1" ht="13.5">
      <c r="A181" s="84">
        <v>44027</v>
      </c>
      <c r="B181" s="85">
        <v>1537</v>
      </c>
      <c r="C181" s="86" t="s">
        <v>22</v>
      </c>
      <c r="D181" s="87">
        <v>44027</v>
      </c>
      <c r="E181" s="153">
        <v>1399.23</v>
      </c>
      <c r="F181" s="154"/>
      <c r="G181" s="88">
        <v>5373984.6200000001</v>
      </c>
    </row>
    <row r="182" spans="1:7" s="10" customFormat="1" ht="13.5" hidden="1">
      <c r="A182" s="32">
        <v>44027</v>
      </c>
      <c r="B182" s="33">
        <v>1468</v>
      </c>
      <c r="C182" s="34" t="s">
        <v>58</v>
      </c>
      <c r="D182" s="35">
        <v>44027</v>
      </c>
      <c r="E182" s="155">
        <v>200000</v>
      </c>
      <c r="F182" s="158"/>
      <c r="G182" s="77">
        <v>17419130.870000001</v>
      </c>
    </row>
    <row r="183" spans="1:7" s="75" customFormat="1" ht="13.5">
      <c r="A183" s="84">
        <v>44027</v>
      </c>
      <c r="B183" s="85">
        <v>1539</v>
      </c>
      <c r="C183" s="86" t="s">
        <v>22</v>
      </c>
      <c r="D183" s="87">
        <v>44027</v>
      </c>
      <c r="E183" s="153">
        <v>1399.23</v>
      </c>
      <c r="F183" s="154"/>
      <c r="G183" s="88">
        <v>4812893.21</v>
      </c>
    </row>
    <row r="184" spans="1:7" s="10" customFormat="1" ht="13.5" hidden="1">
      <c r="A184" s="32">
        <v>44027</v>
      </c>
      <c r="B184" s="33">
        <v>1470</v>
      </c>
      <c r="C184" s="34" t="s">
        <v>59</v>
      </c>
      <c r="D184" s="35">
        <v>44027</v>
      </c>
      <c r="E184" s="155">
        <v>200000</v>
      </c>
      <c r="F184" s="158"/>
      <c r="G184" s="77">
        <v>17218630.870000001</v>
      </c>
    </row>
    <row r="185" spans="1:7" s="75" customFormat="1" ht="13.5">
      <c r="A185" s="84">
        <v>44027</v>
      </c>
      <c r="B185" s="85">
        <v>1547</v>
      </c>
      <c r="C185" s="86" t="s">
        <v>22</v>
      </c>
      <c r="D185" s="87">
        <v>44027</v>
      </c>
      <c r="E185" s="153">
        <v>1399.23</v>
      </c>
      <c r="F185" s="154"/>
      <c r="G185" s="88">
        <v>2565185.88</v>
      </c>
    </row>
    <row r="186" spans="1:7" s="10" customFormat="1" ht="13.5" hidden="1">
      <c r="A186" s="32">
        <v>44027</v>
      </c>
      <c r="B186" s="33">
        <v>1472</v>
      </c>
      <c r="C186" s="34" t="s">
        <v>71</v>
      </c>
      <c r="D186" s="35">
        <v>44027</v>
      </c>
      <c r="E186" s="155">
        <v>200000</v>
      </c>
      <c r="F186" s="158"/>
      <c r="G186" s="77">
        <v>17018130.870000001</v>
      </c>
    </row>
    <row r="187" spans="1:7" s="75" customFormat="1" ht="13.5">
      <c r="A187" s="84">
        <v>44027</v>
      </c>
      <c r="B187" s="85">
        <v>1529</v>
      </c>
      <c r="C187" s="86" t="s">
        <v>22</v>
      </c>
      <c r="D187" s="87">
        <v>44027</v>
      </c>
      <c r="E187" s="153">
        <v>1401.46</v>
      </c>
      <c r="F187" s="154"/>
      <c r="G187" s="88">
        <v>7498050.2999999998</v>
      </c>
    </row>
    <row r="188" spans="1:7" s="10" customFormat="1" ht="13.5" hidden="1">
      <c r="A188" s="32">
        <v>44027</v>
      </c>
      <c r="B188" s="33">
        <v>1474</v>
      </c>
      <c r="C188" s="34" t="s">
        <v>61</v>
      </c>
      <c r="D188" s="35">
        <v>44027</v>
      </c>
      <c r="E188" s="155">
        <v>200000</v>
      </c>
      <c r="F188" s="158"/>
      <c r="G188" s="77">
        <v>16817630.870000001</v>
      </c>
    </row>
    <row r="189" spans="1:7" s="75" customFormat="1" ht="13.5">
      <c r="A189" s="92">
        <v>44043</v>
      </c>
      <c r="B189" s="93">
        <v>1704</v>
      </c>
      <c r="C189" s="86" t="s">
        <v>22</v>
      </c>
      <c r="D189" s="94">
        <v>44043</v>
      </c>
      <c r="E189" s="164">
        <v>1482.65</v>
      </c>
      <c r="F189" s="148"/>
      <c r="G189" s="95">
        <v>60883005.840000004</v>
      </c>
    </row>
    <row r="190" spans="1:7" s="10" customFormat="1" ht="13.5" hidden="1">
      <c r="A190" s="32">
        <v>44027</v>
      </c>
      <c r="B190" s="33">
        <v>1476</v>
      </c>
      <c r="C190" s="34" t="s">
        <v>62</v>
      </c>
      <c r="D190" s="35">
        <v>44027</v>
      </c>
      <c r="E190" s="155">
        <v>200000</v>
      </c>
      <c r="F190" s="158"/>
      <c r="G190" s="77">
        <v>16617130.869999999</v>
      </c>
    </row>
    <row r="191" spans="1:7" s="75" customFormat="1" ht="13.5">
      <c r="A191" s="84">
        <v>44027</v>
      </c>
      <c r="B191" s="85">
        <v>1523</v>
      </c>
      <c r="C191" s="86" t="s">
        <v>22</v>
      </c>
      <c r="D191" s="87">
        <v>44027</v>
      </c>
      <c r="E191" s="153">
        <v>1511.73</v>
      </c>
      <c r="F191" s="154"/>
      <c r="G191" s="88">
        <v>8787903.5700000003</v>
      </c>
    </row>
    <row r="192" spans="1:7" s="10" customFormat="1" ht="13.5" hidden="1">
      <c r="A192" s="32">
        <v>44027</v>
      </c>
      <c r="B192" s="33">
        <v>1478</v>
      </c>
      <c r="C192" s="34" t="s">
        <v>63</v>
      </c>
      <c r="D192" s="35">
        <v>44027</v>
      </c>
      <c r="E192" s="155">
        <v>200000</v>
      </c>
      <c r="F192" s="158"/>
      <c r="G192" s="77">
        <v>16416630.869999999</v>
      </c>
    </row>
    <row r="193" spans="1:7" s="75" customFormat="1" ht="13.5">
      <c r="A193" s="84">
        <v>44027</v>
      </c>
      <c r="B193" s="85">
        <v>1543</v>
      </c>
      <c r="C193" s="86" t="s">
        <v>22</v>
      </c>
      <c r="D193" s="87">
        <v>44027</v>
      </c>
      <c r="E193" s="153">
        <v>1511.73</v>
      </c>
      <c r="F193" s="154"/>
      <c r="G193" s="88">
        <v>3740835.37</v>
      </c>
    </row>
    <row r="194" spans="1:7" s="10" customFormat="1" ht="13.5" hidden="1">
      <c r="A194" s="32">
        <v>44027</v>
      </c>
      <c r="B194" s="33">
        <v>1480</v>
      </c>
      <c r="C194" s="34" t="s">
        <v>33</v>
      </c>
      <c r="D194" s="35">
        <v>44027</v>
      </c>
      <c r="E194" s="155">
        <v>200000</v>
      </c>
      <c r="F194" s="158"/>
      <c r="G194" s="77">
        <v>16216130.869999999</v>
      </c>
    </row>
    <row r="195" spans="1:7" s="75" customFormat="1" ht="13.5">
      <c r="A195" s="84">
        <v>44027</v>
      </c>
      <c r="B195" s="85">
        <v>1545</v>
      </c>
      <c r="C195" s="86" t="s">
        <v>22</v>
      </c>
      <c r="D195" s="87">
        <v>44027</v>
      </c>
      <c r="E195" s="153">
        <v>1532.56</v>
      </c>
      <c r="F195" s="154"/>
      <c r="G195" s="88">
        <v>3126277.29</v>
      </c>
    </row>
    <row r="196" spans="1:7" s="10" customFormat="1" ht="13.5" hidden="1">
      <c r="A196" s="32">
        <v>44027</v>
      </c>
      <c r="B196" s="33">
        <v>1482</v>
      </c>
      <c r="C196" s="37" t="s">
        <v>64</v>
      </c>
      <c r="D196" s="35">
        <v>44027</v>
      </c>
      <c r="E196" s="155">
        <v>186666.67</v>
      </c>
      <c r="F196" s="156"/>
      <c r="G196" s="36">
        <v>16028964.199999999</v>
      </c>
    </row>
    <row r="197" spans="1:7" s="75" customFormat="1" ht="13.5">
      <c r="A197" s="92">
        <v>44043</v>
      </c>
      <c r="B197" s="93">
        <v>1696</v>
      </c>
      <c r="C197" s="86" t="s">
        <v>22</v>
      </c>
      <c r="D197" s="94">
        <v>44043</v>
      </c>
      <c r="E197" s="164">
        <v>1544.95</v>
      </c>
      <c r="F197" s="148"/>
      <c r="G197" s="95">
        <v>63363928.060000002</v>
      </c>
    </row>
    <row r="198" spans="1:7" s="10" customFormat="1" ht="13.5" hidden="1">
      <c r="A198" s="32">
        <v>44027</v>
      </c>
      <c r="B198" s="33">
        <v>1484</v>
      </c>
      <c r="C198" s="37" t="s">
        <v>35</v>
      </c>
      <c r="D198" s="35">
        <v>44027</v>
      </c>
      <c r="E198" s="155">
        <v>200000</v>
      </c>
      <c r="F198" s="156"/>
      <c r="G198" s="36">
        <v>15828497.529999999</v>
      </c>
    </row>
    <row r="199" spans="1:7" s="75" customFormat="1" ht="13.5">
      <c r="A199" s="92">
        <v>44043</v>
      </c>
      <c r="B199" s="93">
        <v>1674</v>
      </c>
      <c r="C199" s="86" t="s">
        <v>22</v>
      </c>
      <c r="D199" s="94">
        <v>44043</v>
      </c>
      <c r="E199" s="164">
        <v>1545.15</v>
      </c>
      <c r="F199" s="148"/>
      <c r="G199" s="95">
        <v>70202993.200000003</v>
      </c>
    </row>
    <row r="200" spans="1:7" s="10" customFormat="1" ht="13.5" hidden="1">
      <c r="A200" s="32">
        <v>44027</v>
      </c>
      <c r="B200" s="33">
        <v>1486</v>
      </c>
      <c r="C200" s="37" t="s">
        <v>65</v>
      </c>
      <c r="D200" s="35">
        <v>44027</v>
      </c>
      <c r="E200" s="155">
        <v>200000</v>
      </c>
      <c r="F200" s="156"/>
      <c r="G200" s="36">
        <v>15627997.529999999</v>
      </c>
    </row>
    <row r="201" spans="1:7" s="75" customFormat="1" ht="13.5">
      <c r="A201" s="92">
        <v>44043</v>
      </c>
      <c r="B201" s="93">
        <v>1680</v>
      </c>
      <c r="C201" s="86" t="s">
        <v>22</v>
      </c>
      <c r="D201" s="94">
        <v>44043</v>
      </c>
      <c r="E201" s="164">
        <v>1601.4</v>
      </c>
      <c r="F201" s="148"/>
      <c r="G201" s="95">
        <v>67689882.840000004</v>
      </c>
    </row>
    <row r="202" spans="1:7" s="10" customFormat="1" ht="13.5" hidden="1">
      <c r="A202" s="32">
        <v>44027</v>
      </c>
      <c r="B202" s="33">
        <v>1488</v>
      </c>
      <c r="C202" s="37" t="s">
        <v>38</v>
      </c>
      <c r="D202" s="35">
        <v>44027</v>
      </c>
      <c r="E202" s="155">
        <v>173333.33</v>
      </c>
      <c r="F202" s="156"/>
      <c r="G202" s="36">
        <v>15454164.199999999</v>
      </c>
    </row>
    <row r="203" spans="1:7" s="75" customFormat="1" ht="13.5">
      <c r="A203" s="92">
        <v>44043</v>
      </c>
      <c r="B203" s="93">
        <v>1684</v>
      </c>
      <c r="C203" s="86" t="s">
        <v>22</v>
      </c>
      <c r="D203" s="94">
        <v>44043</v>
      </c>
      <c r="E203" s="164">
        <v>1601.4</v>
      </c>
      <c r="F203" s="148"/>
      <c r="G203" s="95">
        <v>66611910.219999999</v>
      </c>
    </row>
    <row r="204" spans="1:7" s="10" customFormat="1" ht="13.5" hidden="1">
      <c r="A204" s="32">
        <v>44027</v>
      </c>
      <c r="B204" s="33">
        <v>1490</v>
      </c>
      <c r="C204" s="37" t="s">
        <v>39</v>
      </c>
      <c r="D204" s="35">
        <v>44027</v>
      </c>
      <c r="E204" s="155">
        <v>200000</v>
      </c>
      <c r="F204" s="156"/>
      <c r="G204" s="36">
        <v>15253730.869999999</v>
      </c>
    </row>
    <row r="205" spans="1:7" s="75" customFormat="1" ht="13.5">
      <c r="A205" s="92">
        <v>44043</v>
      </c>
      <c r="B205" s="93">
        <v>1700</v>
      </c>
      <c r="C205" s="86" t="s">
        <v>22</v>
      </c>
      <c r="D205" s="94">
        <v>44043</v>
      </c>
      <c r="E205" s="164">
        <v>1601.4</v>
      </c>
      <c r="F205" s="148"/>
      <c r="G205" s="95">
        <v>62222463.82</v>
      </c>
    </row>
    <row r="206" spans="1:7" s="10" customFormat="1" ht="13.5" hidden="1">
      <c r="A206" s="32">
        <v>44027</v>
      </c>
      <c r="B206" s="33">
        <v>1492</v>
      </c>
      <c r="C206" s="37" t="s">
        <v>40</v>
      </c>
      <c r="D206" s="35">
        <v>44027</v>
      </c>
      <c r="E206" s="155">
        <v>200000</v>
      </c>
      <c r="F206" s="156"/>
      <c r="G206" s="36">
        <v>15053230.869999999</v>
      </c>
    </row>
    <row r="207" spans="1:7" s="75" customFormat="1" ht="13.5">
      <c r="A207" s="92">
        <v>44043</v>
      </c>
      <c r="B207" s="93">
        <v>1714</v>
      </c>
      <c r="C207" s="86" t="s">
        <v>22</v>
      </c>
      <c r="D207" s="94">
        <v>44043</v>
      </c>
      <c r="E207" s="164">
        <v>1601.4</v>
      </c>
      <c r="F207" s="148"/>
      <c r="G207" s="95">
        <v>57964600.390000001</v>
      </c>
    </row>
    <row r="208" spans="1:7" s="10" customFormat="1" ht="13.5" hidden="1">
      <c r="A208" s="32">
        <v>44027</v>
      </c>
      <c r="B208" s="33">
        <v>1494</v>
      </c>
      <c r="C208" s="37" t="s">
        <v>66</v>
      </c>
      <c r="D208" s="35">
        <v>44027</v>
      </c>
      <c r="E208" s="155">
        <v>200000</v>
      </c>
      <c r="F208" s="156"/>
      <c r="G208" s="36">
        <v>14852730.869999999</v>
      </c>
    </row>
    <row r="209" spans="1:7" s="75" customFormat="1" ht="13.5">
      <c r="A209" s="92">
        <v>44043</v>
      </c>
      <c r="B209" s="93">
        <v>1694</v>
      </c>
      <c r="C209" s="86" t="s">
        <v>22</v>
      </c>
      <c r="D209" s="94">
        <v>44043</v>
      </c>
      <c r="E209" s="164">
        <v>1605.8</v>
      </c>
      <c r="F209" s="148"/>
      <c r="G209" s="95">
        <v>63983454.909999996</v>
      </c>
    </row>
    <row r="210" spans="1:7" s="10" customFormat="1" ht="13.5" hidden="1">
      <c r="A210" s="32">
        <v>44027</v>
      </c>
      <c r="B210" s="33">
        <v>1496</v>
      </c>
      <c r="C210" s="37" t="s">
        <v>67</v>
      </c>
      <c r="D210" s="35">
        <v>44027</v>
      </c>
      <c r="E210" s="155">
        <v>200000</v>
      </c>
      <c r="F210" s="156"/>
      <c r="G210" s="36">
        <v>14652230.869999999</v>
      </c>
    </row>
    <row r="211" spans="1:7" s="75" customFormat="1" ht="13.5">
      <c r="A211" s="84">
        <v>44027</v>
      </c>
      <c r="B211" s="85">
        <v>1509</v>
      </c>
      <c r="C211" s="86" t="s">
        <v>22</v>
      </c>
      <c r="D211" s="87">
        <v>44027</v>
      </c>
      <c r="E211" s="153">
        <v>1624.23</v>
      </c>
      <c r="F211" s="154"/>
      <c r="G211" s="88">
        <v>13011281.119999999</v>
      </c>
    </row>
    <row r="212" spans="1:7" s="10" customFormat="1" ht="13.5" hidden="1">
      <c r="A212" s="32">
        <v>44027</v>
      </c>
      <c r="B212" s="33">
        <v>1498</v>
      </c>
      <c r="C212" s="37" t="s">
        <v>42</v>
      </c>
      <c r="D212" s="35">
        <v>44027</v>
      </c>
      <c r="E212" s="155">
        <v>200000</v>
      </c>
      <c r="F212" s="156"/>
      <c r="G212" s="36">
        <v>14451730.869999999</v>
      </c>
    </row>
    <row r="213" spans="1:7" s="75" customFormat="1" ht="13.5">
      <c r="A213" s="84">
        <v>44027</v>
      </c>
      <c r="B213" s="85">
        <v>1535</v>
      </c>
      <c r="C213" s="86" t="s">
        <v>22</v>
      </c>
      <c r="D213" s="87">
        <v>44027</v>
      </c>
      <c r="E213" s="153">
        <v>1624.23</v>
      </c>
      <c r="F213" s="154"/>
      <c r="G213" s="88">
        <v>5935076.0300000003</v>
      </c>
    </row>
    <row r="214" spans="1:7" s="10" customFormat="1" ht="13.5" hidden="1">
      <c r="A214" s="32">
        <v>44027</v>
      </c>
      <c r="B214" s="33">
        <v>1500</v>
      </c>
      <c r="C214" s="37" t="s">
        <v>68</v>
      </c>
      <c r="D214" s="35">
        <v>44027</v>
      </c>
      <c r="E214" s="155">
        <v>200000</v>
      </c>
      <c r="F214" s="156"/>
      <c r="G214" s="36">
        <v>14251230.869999999</v>
      </c>
    </row>
    <row r="215" spans="1:7" s="75" customFormat="1" ht="13.5">
      <c r="A215" s="84">
        <v>44027</v>
      </c>
      <c r="B215" s="85">
        <v>1549</v>
      </c>
      <c r="C215" s="86" t="s">
        <v>22</v>
      </c>
      <c r="D215" s="87">
        <v>44027</v>
      </c>
      <c r="E215" s="153">
        <v>1624.23</v>
      </c>
      <c r="F215" s="154"/>
      <c r="G215" s="88">
        <v>1913869.47</v>
      </c>
    </row>
    <row r="216" spans="1:7" s="10" customFormat="1" ht="13.5" hidden="1">
      <c r="A216" s="32">
        <v>44027</v>
      </c>
      <c r="B216" s="33">
        <v>1502</v>
      </c>
      <c r="C216" s="37" t="s">
        <v>69</v>
      </c>
      <c r="D216" s="35">
        <v>44027</v>
      </c>
      <c r="E216" s="155">
        <v>186666.67</v>
      </c>
      <c r="F216" s="156"/>
      <c r="G216" s="36">
        <v>14064064.199999999</v>
      </c>
    </row>
    <row r="217" spans="1:7" s="10" customFormat="1" ht="13.5">
      <c r="A217" s="92">
        <v>44043</v>
      </c>
      <c r="B217" s="93">
        <v>1710</v>
      </c>
      <c r="C217" s="86" t="s">
        <v>22</v>
      </c>
      <c r="D217" s="94">
        <v>44043</v>
      </c>
      <c r="E217" s="164">
        <v>1826.4</v>
      </c>
      <c r="F217" s="148"/>
      <c r="G217" s="95">
        <v>59351677.119999997</v>
      </c>
    </row>
    <row r="218" spans="1:7" s="10" customFormat="1" ht="13.5" hidden="1">
      <c r="A218" s="32">
        <v>44027</v>
      </c>
      <c r="B218" s="33">
        <v>1504</v>
      </c>
      <c r="C218" s="37" t="s">
        <v>70</v>
      </c>
      <c r="D218" s="35">
        <v>44027</v>
      </c>
      <c r="E218" s="155">
        <v>200000</v>
      </c>
      <c r="F218" s="156"/>
      <c r="G218" s="36">
        <v>13863597.529999999</v>
      </c>
    </row>
    <row r="219" spans="1:7" s="10" customFormat="1" ht="13.5">
      <c r="A219" s="92">
        <v>44043</v>
      </c>
      <c r="B219" s="93">
        <v>1702</v>
      </c>
      <c r="C219" s="86" t="s">
        <v>22</v>
      </c>
      <c r="D219" s="94">
        <v>44043</v>
      </c>
      <c r="E219" s="164">
        <v>1857.65</v>
      </c>
      <c r="F219" s="148"/>
      <c r="G219" s="95">
        <v>61477547.329999998</v>
      </c>
    </row>
    <row r="220" spans="1:7" s="10" customFormat="1" ht="13.5" hidden="1">
      <c r="A220" s="32">
        <v>44027</v>
      </c>
      <c r="B220" s="33">
        <v>1506</v>
      </c>
      <c r="C220" s="37" t="s">
        <v>45</v>
      </c>
      <c r="D220" s="35">
        <v>44027</v>
      </c>
      <c r="E220" s="155">
        <v>200000</v>
      </c>
      <c r="F220" s="156"/>
      <c r="G220" s="36">
        <v>13663097.529999999</v>
      </c>
    </row>
    <row r="221" spans="1:7" s="10" customFormat="1" ht="13.5">
      <c r="A221" s="92">
        <v>44043</v>
      </c>
      <c r="B221" s="93">
        <v>1712</v>
      </c>
      <c r="C221" s="86" t="s">
        <v>22</v>
      </c>
      <c r="D221" s="94">
        <v>44043</v>
      </c>
      <c r="E221" s="164">
        <v>1857.65</v>
      </c>
      <c r="F221" s="148"/>
      <c r="G221" s="95">
        <v>58606760.630000003</v>
      </c>
    </row>
    <row r="222" spans="1:7" s="10" customFormat="1" ht="13.5" hidden="1">
      <c r="A222" s="32">
        <v>44027</v>
      </c>
      <c r="B222" s="33">
        <v>1508</v>
      </c>
      <c r="C222" s="37" t="s">
        <v>57</v>
      </c>
      <c r="D222" s="35">
        <v>44027</v>
      </c>
      <c r="E222" s="155">
        <v>649692.18000000005</v>
      </c>
      <c r="F222" s="156"/>
      <c r="G222" s="36">
        <v>13012905.35</v>
      </c>
    </row>
    <row r="223" spans="1:7" s="10" customFormat="1" ht="13.5">
      <c r="A223" s="92">
        <v>44043</v>
      </c>
      <c r="B223" s="93">
        <v>1716</v>
      </c>
      <c r="C223" s="86" t="s">
        <v>22</v>
      </c>
      <c r="D223" s="94">
        <v>44043</v>
      </c>
      <c r="E223" s="164">
        <v>1857.65</v>
      </c>
      <c r="F223" s="148"/>
      <c r="G223" s="95">
        <v>57219683.899999999</v>
      </c>
    </row>
    <row r="224" spans="1:7" s="10" customFormat="1" ht="13.5" hidden="1">
      <c r="A224" s="32">
        <v>44027</v>
      </c>
      <c r="B224" s="33">
        <v>1510</v>
      </c>
      <c r="C224" s="37" t="s">
        <v>58</v>
      </c>
      <c r="D224" s="35">
        <v>44027</v>
      </c>
      <c r="E224" s="155">
        <v>849692.18</v>
      </c>
      <c r="F224" s="156"/>
      <c r="G224" s="36">
        <v>12161588.939999999</v>
      </c>
    </row>
    <row r="225" spans="1:7" s="10" customFormat="1" ht="13.5">
      <c r="A225" s="92">
        <v>44043</v>
      </c>
      <c r="B225" s="93">
        <v>1670</v>
      </c>
      <c r="C225" s="86" t="s">
        <v>22</v>
      </c>
      <c r="D225" s="94">
        <v>44043</v>
      </c>
      <c r="E225" s="147">
        <v>2090.98</v>
      </c>
      <c r="F225" s="148"/>
      <c r="G225" s="95">
        <v>71768013.680000007</v>
      </c>
    </row>
    <row r="226" spans="1:7" s="10" customFormat="1" ht="13.5" hidden="1">
      <c r="A226" s="32">
        <v>44027</v>
      </c>
      <c r="B226" s="33">
        <v>1512</v>
      </c>
      <c r="C226" s="37" t="s">
        <v>59</v>
      </c>
      <c r="D226" s="35">
        <v>44027</v>
      </c>
      <c r="E226" s="155">
        <v>549692.18000000005</v>
      </c>
      <c r="F226" s="156"/>
      <c r="G226" s="36">
        <v>11609772.529999999</v>
      </c>
    </row>
    <row r="227" spans="1:7" s="10" customFormat="1" ht="13.5">
      <c r="A227" s="92">
        <v>44043</v>
      </c>
      <c r="B227" s="93">
        <v>1678</v>
      </c>
      <c r="C227" s="86" t="s">
        <v>22</v>
      </c>
      <c r="D227" s="94">
        <v>44043</v>
      </c>
      <c r="E227" s="164">
        <v>2107.65</v>
      </c>
      <c r="F227" s="148"/>
      <c r="G227" s="95">
        <v>68332043.079999998</v>
      </c>
    </row>
    <row r="228" spans="1:7" s="10" customFormat="1" ht="13.5" hidden="1">
      <c r="A228" s="32">
        <v>44027</v>
      </c>
      <c r="B228" s="33">
        <v>1514</v>
      </c>
      <c r="C228" s="37" t="s">
        <v>71</v>
      </c>
      <c r="D228" s="35">
        <v>44027</v>
      </c>
      <c r="E228" s="155">
        <v>1023025.57</v>
      </c>
      <c r="F228" s="156"/>
      <c r="G228" s="36">
        <v>10585372.73</v>
      </c>
    </row>
    <row r="229" spans="1:7" s="10" customFormat="1" ht="13.5">
      <c r="A229" s="84">
        <v>44027</v>
      </c>
      <c r="B229" s="85">
        <v>1511</v>
      </c>
      <c r="C229" s="86" t="s">
        <v>22</v>
      </c>
      <c r="D229" s="87">
        <v>44027</v>
      </c>
      <c r="E229" s="153">
        <v>2124.23</v>
      </c>
      <c r="F229" s="154"/>
      <c r="G229" s="88">
        <v>12159464.710000001</v>
      </c>
    </row>
    <row r="230" spans="1:7" s="10" customFormat="1" ht="13.5" hidden="1">
      <c r="A230" s="32">
        <v>44027</v>
      </c>
      <c r="B230" s="33">
        <v>1516</v>
      </c>
      <c r="C230" s="37" t="s">
        <v>61</v>
      </c>
      <c r="D230" s="35">
        <v>44027</v>
      </c>
      <c r="E230" s="155">
        <v>216358.91</v>
      </c>
      <c r="F230" s="156"/>
      <c r="G230" s="36">
        <v>10366456.26</v>
      </c>
    </row>
    <row r="231" spans="1:7" s="10" customFormat="1" ht="13.5">
      <c r="A231" s="92">
        <v>44043</v>
      </c>
      <c r="B231" s="93">
        <v>1672</v>
      </c>
      <c r="C231" s="86" t="s">
        <v>22</v>
      </c>
      <c r="D231" s="94">
        <v>44043</v>
      </c>
      <c r="E231" s="147">
        <v>2357.65</v>
      </c>
      <c r="F231" s="148"/>
      <c r="G231" s="95">
        <v>70822597.189999998</v>
      </c>
    </row>
    <row r="232" spans="1:7" s="10" customFormat="1" ht="13.5" hidden="1">
      <c r="A232" s="32">
        <v>44027</v>
      </c>
      <c r="B232" s="33">
        <v>1518</v>
      </c>
      <c r="C232" s="37" t="s">
        <v>62</v>
      </c>
      <c r="D232" s="35">
        <v>44027</v>
      </c>
      <c r="E232" s="155">
        <v>559692.18000000005</v>
      </c>
      <c r="F232" s="156"/>
      <c r="G232" s="36">
        <v>9806223.1799999997</v>
      </c>
    </row>
    <row r="233" spans="1:7" s="10" customFormat="1" ht="13.5">
      <c r="A233" s="84">
        <v>44019</v>
      </c>
      <c r="B233" s="85">
        <v>1338</v>
      </c>
      <c r="C233" s="86" t="s">
        <v>22</v>
      </c>
      <c r="D233" s="87">
        <v>44019</v>
      </c>
      <c r="E233" s="153">
        <v>2537.5</v>
      </c>
      <c r="F233" s="154"/>
      <c r="G233" s="88">
        <v>41142614.82</v>
      </c>
    </row>
    <row r="234" spans="1:7" s="10" customFormat="1" ht="13.5" hidden="1">
      <c r="A234" s="32">
        <v>44027</v>
      </c>
      <c r="B234" s="33">
        <v>1520</v>
      </c>
      <c r="C234" s="37" t="s">
        <v>63</v>
      </c>
      <c r="D234" s="35">
        <v>44027</v>
      </c>
      <c r="E234" s="155">
        <v>409692.24</v>
      </c>
      <c r="F234" s="156"/>
      <c r="G234" s="36">
        <v>9395131.7100000009</v>
      </c>
    </row>
    <row r="235" spans="1:7" s="10" customFormat="1" ht="13.5">
      <c r="A235" s="84">
        <v>44019</v>
      </c>
      <c r="B235" s="85">
        <v>1340</v>
      </c>
      <c r="C235" s="86" t="s">
        <v>22</v>
      </c>
      <c r="D235" s="87">
        <v>44019</v>
      </c>
      <c r="E235" s="153">
        <v>2537.5</v>
      </c>
      <c r="F235" s="154"/>
      <c r="G235" s="88">
        <v>40125077.32</v>
      </c>
    </row>
    <row r="236" spans="1:7" s="10" customFormat="1" ht="13.5" hidden="1">
      <c r="A236" s="32">
        <v>44027</v>
      </c>
      <c r="B236" s="33">
        <v>1522</v>
      </c>
      <c r="C236" s="37" t="s">
        <v>33</v>
      </c>
      <c r="D236" s="35">
        <v>44027</v>
      </c>
      <c r="E236" s="155">
        <v>604692.18000000005</v>
      </c>
      <c r="F236" s="156"/>
      <c r="G236" s="36">
        <v>8789415.3000000007</v>
      </c>
    </row>
    <row r="237" spans="1:7" s="10" customFormat="1" ht="13.5">
      <c r="A237" s="84">
        <v>44019</v>
      </c>
      <c r="B237" s="85">
        <v>1342</v>
      </c>
      <c r="C237" s="86" t="s">
        <v>22</v>
      </c>
      <c r="D237" s="87">
        <v>44019</v>
      </c>
      <c r="E237" s="153">
        <v>2537.5</v>
      </c>
      <c r="F237" s="154"/>
      <c r="G237" s="88">
        <v>39107539.82</v>
      </c>
    </row>
    <row r="238" spans="1:7" s="10" customFormat="1" ht="13.5" hidden="1">
      <c r="A238" s="32">
        <v>44027</v>
      </c>
      <c r="B238" s="33">
        <v>1524</v>
      </c>
      <c r="C238" s="37" t="s">
        <v>64</v>
      </c>
      <c r="D238" s="35">
        <v>44027</v>
      </c>
      <c r="E238" s="155">
        <v>216358.92</v>
      </c>
      <c r="F238" s="156"/>
      <c r="G238" s="36">
        <v>8571544.6500000004</v>
      </c>
    </row>
    <row r="239" spans="1:7" s="10" customFormat="1" ht="13.5">
      <c r="A239" s="84">
        <v>44019</v>
      </c>
      <c r="B239" s="85">
        <v>1344</v>
      </c>
      <c r="C239" s="86" t="s">
        <v>22</v>
      </c>
      <c r="D239" s="87">
        <v>44019</v>
      </c>
      <c r="E239" s="153">
        <v>2537.5</v>
      </c>
      <c r="F239" s="154"/>
      <c r="G239" s="88">
        <v>38090002.32</v>
      </c>
    </row>
    <row r="240" spans="1:7" s="10" customFormat="1" ht="13.5" hidden="1">
      <c r="A240" s="32">
        <v>44027</v>
      </c>
      <c r="B240" s="33">
        <v>1526</v>
      </c>
      <c r="C240" s="37" t="s">
        <v>35</v>
      </c>
      <c r="D240" s="35">
        <v>44027</v>
      </c>
      <c r="E240" s="155">
        <v>509692.18</v>
      </c>
      <c r="F240" s="156"/>
      <c r="G240" s="36">
        <v>8061311.5700000003</v>
      </c>
    </row>
    <row r="241" spans="1:7" s="10" customFormat="1" ht="13.5">
      <c r="A241" s="84">
        <v>44019</v>
      </c>
      <c r="B241" s="85">
        <v>1346</v>
      </c>
      <c r="C241" s="86" t="s">
        <v>22</v>
      </c>
      <c r="D241" s="87">
        <v>44019</v>
      </c>
      <c r="E241" s="153">
        <v>2537.5</v>
      </c>
      <c r="F241" s="154"/>
      <c r="G241" s="88">
        <v>37072464.82</v>
      </c>
    </row>
    <row r="242" spans="1:7" s="10" customFormat="1" ht="13.5" hidden="1">
      <c r="A242" s="32">
        <v>44027</v>
      </c>
      <c r="B242" s="33">
        <v>1528</v>
      </c>
      <c r="C242" s="37" t="s">
        <v>65</v>
      </c>
      <c r="D242" s="35">
        <v>44027</v>
      </c>
      <c r="E242" s="155">
        <v>560585.57999999996</v>
      </c>
      <c r="F242" s="156"/>
      <c r="G242" s="36">
        <v>7499451.7599999998</v>
      </c>
    </row>
    <row r="243" spans="1:7" s="10" customFormat="1" ht="13.5">
      <c r="A243" s="84">
        <v>44019</v>
      </c>
      <c r="B243" s="85">
        <v>1348</v>
      </c>
      <c r="C243" s="86" t="s">
        <v>22</v>
      </c>
      <c r="D243" s="87">
        <v>44019</v>
      </c>
      <c r="E243" s="153">
        <v>2537.5</v>
      </c>
      <c r="F243" s="154"/>
      <c r="G243" s="88">
        <v>36054927.32</v>
      </c>
    </row>
    <row r="244" spans="1:7" s="10" customFormat="1" ht="13.5" hidden="1">
      <c r="A244" s="32">
        <v>44027</v>
      </c>
      <c r="B244" s="33">
        <v>1530</v>
      </c>
      <c r="C244" s="37" t="s">
        <v>38</v>
      </c>
      <c r="D244" s="35">
        <v>44027</v>
      </c>
      <c r="E244" s="155">
        <v>349692.22</v>
      </c>
      <c r="F244" s="156"/>
      <c r="G244" s="36">
        <v>7148358.0800000001</v>
      </c>
    </row>
    <row r="245" spans="1:7" s="10" customFormat="1" ht="13.5">
      <c r="A245" s="84">
        <v>44019</v>
      </c>
      <c r="B245" s="85">
        <v>1350</v>
      </c>
      <c r="C245" s="86" t="s">
        <v>22</v>
      </c>
      <c r="D245" s="87">
        <v>44019</v>
      </c>
      <c r="E245" s="153">
        <v>2537.5</v>
      </c>
      <c r="F245" s="154"/>
      <c r="G245" s="88">
        <v>35037389.82</v>
      </c>
    </row>
    <row r="246" spans="1:7" s="10" customFormat="1" ht="13.5" hidden="1">
      <c r="A246" s="32">
        <v>44027</v>
      </c>
      <c r="B246" s="33">
        <v>1532</v>
      </c>
      <c r="C246" s="37" t="s">
        <v>39</v>
      </c>
      <c r="D246" s="35">
        <v>44027</v>
      </c>
      <c r="E246" s="155">
        <v>559692.18000000005</v>
      </c>
      <c r="F246" s="156"/>
      <c r="G246" s="36">
        <v>6587791.6699999999</v>
      </c>
    </row>
    <row r="247" spans="1:7" s="10" customFormat="1" ht="13.5">
      <c r="A247" s="84">
        <v>44019</v>
      </c>
      <c r="B247" s="85">
        <v>1352</v>
      </c>
      <c r="C247" s="86" t="s">
        <v>22</v>
      </c>
      <c r="D247" s="87">
        <v>44019</v>
      </c>
      <c r="E247" s="153">
        <v>2537.5</v>
      </c>
      <c r="F247" s="154"/>
      <c r="G247" s="88">
        <v>34019852.32</v>
      </c>
    </row>
    <row r="248" spans="1:7" s="10" customFormat="1" ht="13.5" hidden="1">
      <c r="A248" s="32">
        <v>44027</v>
      </c>
      <c r="B248" s="33">
        <v>1534</v>
      </c>
      <c r="C248" s="37" t="s">
        <v>40</v>
      </c>
      <c r="D248" s="35">
        <v>44027</v>
      </c>
      <c r="E248" s="155">
        <v>649692.18000000005</v>
      </c>
      <c r="F248" s="156"/>
      <c r="G248" s="36">
        <v>5936700.2599999998</v>
      </c>
    </row>
    <row r="249" spans="1:7" s="10" customFormat="1" ht="13.5">
      <c r="A249" s="84">
        <v>44019</v>
      </c>
      <c r="B249" s="85">
        <v>1354</v>
      </c>
      <c r="C249" s="86" t="s">
        <v>22</v>
      </c>
      <c r="D249" s="87">
        <v>44019</v>
      </c>
      <c r="E249" s="153">
        <v>2537.5</v>
      </c>
      <c r="F249" s="154"/>
      <c r="G249" s="88">
        <v>33002314.82</v>
      </c>
    </row>
    <row r="250" spans="1:7" s="10" customFormat="1" ht="13.5" hidden="1">
      <c r="A250" s="32">
        <v>44027</v>
      </c>
      <c r="B250" s="33">
        <v>1536</v>
      </c>
      <c r="C250" s="37" t="s">
        <v>66</v>
      </c>
      <c r="D250" s="35">
        <v>44027</v>
      </c>
      <c r="E250" s="155">
        <v>559692.18000000005</v>
      </c>
      <c r="F250" s="156"/>
      <c r="G250" s="36">
        <v>5375383.8499999996</v>
      </c>
    </row>
    <row r="251" spans="1:7" s="10" customFormat="1" ht="13.5">
      <c r="A251" s="84">
        <v>44019</v>
      </c>
      <c r="B251" s="85">
        <v>1356</v>
      </c>
      <c r="C251" s="86" t="s">
        <v>22</v>
      </c>
      <c r="D251" s="87">
        <v>44019</v>
      </c>
      <c r="E251" s="153">
        <v>2537.5</v>
      </c>
      <c r="F251" s="154"/>
      <c r="G251" s="88">
        <v>31984777.32</v>
      </c>
    </row>
    <row r="252" spans="1:7" s="10" customFormat="1" ht="13.5" hidden="1">
      <c r="A252" s="32">
        <v>44027</v>
      </c>
      <c r="B252" s="33">
        <v>1538</v>
      </c>
      <c r="C252" s="37" t="s">
        <v>67</v>
      </c>
      <c r="D252" s="35">
        <v>44027</v>
      </c>
      <c r="E252" s="155">
        <v>559692.18000000005</v>
      </c>
      <c r="F252" s="156"/>
      <c r="G252" s="36">
        <v>4814292.4400000004</v>
      </c>
    </row>
    <row r="253" spans="1:7" s="10" customFormat="1" ht="13.5">
      <c r="A253" s="84">
        <v>44019</v>
      </c>
      <c r="B253" s="85">
        <v>1358</v>
      </c>
      <c r="C253" s="86" t="s">
        <v>22</v>
      </c>
      <c r="D253" s="87">
        <v>44019</v>
      </c>
      <c r="E253" s="153">
        <v>2537.5</v>
      </c>
      <c r="F253" s="154"/>
      <c r="G253" s="88">
        <v>30967239.82</v>
      </c>
    </row>
    <row r="254" spans="1:7" s="10" customFormat="1" ht="13.5" hidden="1">
      <c r="A254" s="32">
        <v>44027</v>
      </c>
      <c r="B254" s="33">
        <v>1540</v>
      </c>
      <c r="C254" s="37" t="s">
        <v>42</v>
      </c>
      <c r="D254" s="35">
        <v>44027</v>
      </c>
      <c r="E254" s="155">
        <v>464692.2</v>
      </c>
      <c r="F254" s="156"/>
      <c r="G254" s="36">
        <v>4348201.01</v>
      </c>
    </row>
    <row r="255" spans="1:7" s="10" customFormat="1" ht="13.5">
      <c r="A255" s="84">
        <v>44019</v>
      </c>
      <c r="B255" s="85">
        <v>1360</v>
      </c>
      <c r="C255" s="89" t="s">
        <v>22</v>
      </c>
      <c r="D255" s="87">
        <v>44019</v>
      </c>
      <c r="E255" s="153">
        <v>2537.5</v>
      </c>
      <c r="F255" s="154"/>
      <c r="G255" s="88">
        <v>29949702.32</v>
      </c>
    </row>
    <row r="256" spans="1:7" s="10" customFormat="1" ht="13.5" hidden="1">
      <c r="A256" s="32">
        <v>44027</v>
      </c>
      <c r="B256" s="33">
        <v>1542</v>
      </c>
      <c r="C256" s="37" t="s">
        <v>68</v>
      </c>
      <c r="D256" s="35">
        <v>44027</v>
      </c>
      <c r="E256" s="155">
        <v>604692.18000000005</v>
      </c>
      <c r="F256" s="156"/>
      <c r="G256" s="36">
        <v>3742347.1</v>
      </c>
    </row>
    <row r="257" spans="1:7" s="10" customFormat="1" ht="13.5">
      <c r="A257" s="84">
        <v>44019</v>
      </c>
      <c r="B257" s="85">
        <v>1362</v>
      </c>
      <c r="C257" s="89" t="s">
        <v>22</v>
      </c>
      <c r="D257" s="87">
        <v>44019</v>
      </c>
      <c r="E257" s="153">
        <v>2537.5</v>
      </c>
      <c r="F257" s="154"/>
      <c r="G257" s="88">
        <v>28932164.82</v>
      </c>
    </row>
    <row r="258" spans="1:7" s="135" customFormat="1" ht="13.5" hidden="1">
      <c r="A258" s="32">
        <v>44027</v>
      </c>
      <c r="B258" s="33">
        <v>1544</v>
      </c>
      <c r="C258" s="37" t="s">
        <v>69</v>
      </c>
      <c r="D258" s="35">
        <v>44027</v>
      </c>
      <c r="E258" s="155">
        <v>613025.52</v>
      </c>
      <c r="F258" s="156"/>
      <c r="G258" s="36">
        <v>3127809.85</v>
      </c>
    </row>
    <row r="259" spans="1:7" s="10" customFormat="1" ht="13.5">
      <c r="A259" s="84">
        <v>44019</v>
      </c>
      <c r="B259" s="85">
        <v>1364</v>
      </c>
      <c r="C259" s="89" t="s">
        <v>22</v>
      </c>
      <c r="D259" s="87">
        <v>44019</v>
      </c>
      <c r="E259" s="153">
        <v>2537.5</v>
      </c>
      <c r="F259" s="154"/>
      <c r="G259" s="88">
        <v>27914627.32</v>
      </c>
    </row>
    <row r="260" spans="1:7" s="10" customFormat="1" ht="13.5" hidden="1">
      <c r="A260" s="32">
        <v>44027</v>
      </c>
      <c r="B260" s="33">
        <v>1546</v>
      </c>
      <c r="C260" s="37" t="s">
        <v>70</v>
      </c>
      <c r="D260" s="35">
        <v>44027</v>
      </c>
      <c r="E260" s="155">
        <v>559692.18000000005</v>
      </c>
      <c r="F260" s="156"/>
      <c r="G260" s="36">
        <v>2566585.11</v>
      </c>
    </row>
    <row r="261" spans="1:7" s="10" customFormat="1" ht="13.5">
      <c r="A261" s="84">
        <v>44019</v>
      </c>
      <c r="B261" s="85">
        <v>1366</v>
      </c>
      <c r="C261" s="89" t="s">
        <v>22</v>
      </c>
      <c r="D261" s="87">
        <v>44019</v>
      </c>
      <c r="E261" s="153">
        <v>2537.5</v>
      </c>
      <c r="F261" s="154"/>
      <c r="G261" s="88">
        <v>26897089.82</v>
      </c>
    </row>
    <row r="262" spans="1:7" s="10" customFormat="1" ht="13.5" hidden="1">
      <c r="A262" s="32">
        <v>44027</v>
      </c>
      <c r="B262" s="33">
        <v>1548</v>
      </c>
      <c r="C262" s="37" t="s">
        <v>45</v>
      </c>
      <c r="D262" s="35">
        <v>44027</v>
      </c>
      <c r="E262" s="155">
        <v>649692.18000000005</v>
      </c>
      <c r="F262" s="156"/>
      <c r="G262" s="36">
        <v>1915493.7</v>
      </c>
    </row>
    <row r="263" spans="1:7" s="10" customFormat="1" ht="13.5">
      <c r="A263" s="84">
        <v>44019</v>
      </c>
      <c r="B263" s="85">
        <v>1368</v>
      </c>
      <c r="C263" s="89" t="s">
        <v>22</v>
      </c>
      <c r="D263" s="87">
        <v>44019</v>
      </c>
      <c r="E263" s="153">
        <v>2537.5</v>
      </c>
      <c r="F263" s="154"/>
      <c r="G263" s="88">
        <v>25879552.32</v>
      </c>
    </row>
    <row r="264" spans="1:7" s="10" customFormat="1" ht="13.5" hidden="1">
      <c r="A264" s="78">
        <v>44028</v>
      </c>
      <c r="B264" s="79">
        <v>1551</v>
      </c>
      <c r="C264" s="80" t="s">
        <v>25</v>
      </c>
      <c r="D264" s="81">
        <v>44028</v>
      </c>
      <c r="E264" s="149"/>
      <c r="F264" s="159">
        <v>1035173.05</v>
      </c>
      <c r="G264" s="82">
        <v>3149042.52</v>
      </c>
    </row>
    <row r="265" spans="1:7" s="10" customFormat="1" ht="13.5" hidden="1">
      <c r="A265" s="78">
        <v>44028</v>
      </c>
      <c r="B265" s="79">
        <v>1552</v>
      </c>
      <c r="C265" s="80" t="s">
        <v>20</v>
      </c>
      <c r="D265" s="81">
        <v>44028</v>
      </c>
      <c r="E265" s="149"/>
      <c r="F265" s="150">
        <v>51747762.039999999</v>
      </c>
      <c r="G265" s="82">
        <v>54896804.560000002</v>
      </c>
    </row>
    <row r="266" spans="1:7" s="10" customFormat="1" ht="13.5" hidden="1">
      <c r="A266" s="78">
        <v>44029</v>
      </c>
      <c r="B266" s="79">
        <v>1553</v>
      </c>
      <c r="C266" s="80" t="s">
        <v>25</v>
      </c>
      <c r="D266" s="81">
        <v>44029</v>
      </c>
      <c r="E266" s="149"/>
      <c r="F266" s="150">
        <v>935811.43</v>
      </c>
      <c r="G266" s="82">
        <v>55832615.990000002</v>
      </c>
    </row>
    <row r="267" spans="1:7" s="135" customFormat="1" ht="13.5" hidden="1">
      <c r="A267" s="78">
        <v>44029</v>
      </c>
      <c r="B267" s="79">
        <v>1554</v>
      </c>
      <c r="C267" s="80" t="s">
        <v>20</v>
      </c>
      <c r="D267" s="81">
        <v>44029</v>
      </c>
      <c r="E267" s="149"/>
      <c r="F267" s="150">
        <v>57657401.729999997</v>
      </c>
      <c r="G267" s="82">
        <v>113490017.72</v>
      </c>
    </row>
    <row r="268" spans="1:7" s="10" customFormat="1" ht="13.5" hidden="1">
      <c r="A268" s="96">
        <v>44033</v>
      </c>
      <c r="B268" s="97">
        <v>1589</v>
      </c>
      <c r="C268" s="101" t="s">
        <v>23</v>
      </c>
      <c r="D268" s="99">
        <v>44033</v>
      </c>
      <c r="E268" s="151">
        <v>9000000</v>
      </c>
      <c r="F268" s="152"/>
      <c r="G268" s="100">
        <v>16377130.23</v>
      </c>
    </row>
    <row r="269" spans="1:7" s="10" customFormat="1" ht="13.5">
      <c r="A269" s="84">
        <v>44027</v>
      </c>
      <c r="B269" s="85">
        <v>1515</v>
      </c>
      <c r="C269" s="86" t="s">
        <v>22</v>
      </c>
      <c r="D269" s="87">
        <v>44027</v>
      </c>
      <c r="E269" s="153">
        <v>2557.56</v>
      </c>
      <c r="F269" s="154"/>
      <c r="G269" s="88">
        <v>10582815.17</v>
      </c>
    </row>
    <row r="270" spans="1:7" s="10" customFormat="1" ht="13.5" hidden="1">
      <c r="A270" s="96">
        <v>44022</v>
      </c>
      <c r="B270" s="97">
        <v>1379</v>
      </c>
      <c r="C270" s="101" t="s">
        <v>50</v>
      </c>
      <c r="D270" s="99">
        <v>44022</v>
      </c>
      <c r="E270" s="151">
        <v>9087274.9900000002</v>
      </c>
      <c r="F270" s="152"/>
      <c r="G270" s="100">
        <v>65621757.130000003</v>
      </c>
    </row>
    <row r="271" spans="1:7" s="10" customFormat="1" ht="13.5">
      <c r="A271" s="92">
        <v>44043</v>
      </c>
      <c r="B271" s="93">
        <v>1676</v>
      </c>
      <c r="C271" s="86" t="s">
        <v>22</v>
      </c>
      <c r="D271" s="94">
        <v>44043</v>
      </c>
      <c r="E271" s="164">
        <v>2558.06</v>
      </c>
      <c r="F271" s="148"/>
      <c r="G271" s="95">
        <v>69177209.569999993</v>
      </c>
    </row>
    <row r="272" spans="1:7" s="10" customFormat="1" ht="13.5">
      <c r="A272" s="84">
        <v>44035</v>
      </c>
      <c r="B272" s="85">
        <v>1603</v>
      </c>
      <c r="C272" s="86" t="s">
        <v>22</v>
      </c>
      <c r="D272" s="87">
        <v>44035</v>
      </c>
      <c r="E272" s="153">
        <v>2900</v>
      </c>
      <c r="F272" s="154"/>
      <c r="G272" s="88">
        <v>85651470.480000004</v>
      </c>
    </row>
    <row r="273" spans="1:7" s="10" customFormat="1" ht="13.5" hidden="1">
      <c r="A273" s="96">
        <v>44018</v>
      </c>
      <c r="B273" s="97">
        <v>1320</v>
      </c>
      <c r="C273" s="98" t="s">
        <v>23</v>
      </c>
      <c r="D273" s="99">
        <v>44018</v>
      </c>
      <c r="E273" s="151">
        <v>11249769.6</v>
      </c>
      <c r="F273" s="152"/>
      <c r="G273" s="100">
        <v>105344238.56999999</v>
      </c>
    </row>
    <row r="274" spans="1:7" s="10" customFormat="1" ht="13.5">
      <c r="A274" s="84">
        <v>44035</v>
      </c>
      <c r="B274" s="85">
        <v>1605</v>
      </c>
      <c r="C274" s="86" t="s">
        <v>22</v>
      </c>
      <c r="D274" s="87">
        <v>44035</v>
      </c>
      <c r="E274" s="153">
        <v>2900</v>
      </c>
      <c r="F274" s="154"/>
      <c r="G274" s="88">
        <v>84488570.480000004</v>
      </c>
    </row>
    <row r="275" spans="1:7" s="135" customFormat="1" ht="13.5" hidden="1">
      <c r="A275" s="96">
        <v>44039</v>
      </c>
      <c r="B275" s="97">
        <v>1644</v>
      </c>
      <c r="C275" s="98" t="s">
        <v>23</v>
      </c>
      <c r="D275" s="99">
        <v>44039</v>
      </c>
      <c r="E275" s="151">
        <v>12289656</v>
      </c>
      <c r="F275" s="152"/>
      <c r="G275" s="100">
        <v>19350599.920000002</v>
      </c>
    </row>
    <row r="276" spans="1:7" s="10" customFormat="1" ht="13.5">
      <c r="A276" s="84">
        <v>44035</v>
      </c>
      <c r="B276" s="85">
        <v>1607</v>
      </c>
      <c r="C276" s="86" t="s">
        <v>22</v>
      </c>
      <c r="D276" s="87">
        <v>44035</v>
      </c>
      <c r="E276" s="153">
        <v>2900</v>
      </c>
      <c r="F276" s="154"/>
      <c r="G276" s="88">
        <v>83325670.480000004</v>
      </c>
    </row>
    <row r="277" spans="1:7" s="10" customFormat="1" ht="13.5" hidden="1">
      <c r="A277" s="96">
        <v>44018</v>
      </c>
      <c r="B277" s="97">
        <v>1324</v>
      </c>
      <c r="C277" s="98" t="s">
        <v>23</v>
      </c>
      <c r="D277" s="99">
        <v>44018</v>
      </c>
      <c r="E277" s="151">
        <v>12480000</v>
      </c>
      <c r="F277" s="152"/>
      <c r="G277" s="100">
        <v>89819238.569999993</v>
      </c>
    </row>
    <row r="278" spans="1:7" s="10" customFormat="1" ht="13.5">
      <c r="A278" s="84">
        <v>44035</v>
      </c>
      <c r="B278" s="85">
        <v>1609</v>
      </c>
      <c r="C278" s="86" t="s">
        <v>22</v>
      </c>
      <c r="D278" s="87">
        <v>44035</v>
      </c>
      <c r="E278" s="153">
        <v>2900</v>
      </c>
      <c r="F278" s="154"/>
      <c r="G278" s="88">
        <v>82162770.480000004</v>
      </c>
    </row>
    <row r="279" spans="1:7" s="10" customFormat="1" ht="13.5" hidden="1">
      <c r="A279" s="78">
        <v>44030</v>
      </c>
      <c r="B279" s="79">
        <v>1568</v>
      </c>
      <c r="C279" s="83" t="s">
        <v>20</v>
      </c>
      <c r="D279" s="81">
        <v>44030</v>
      </c>
      <c r="E279" s="149"/>
      <c r="F279" s="150">
        <v>48053093.270000003</v>
      </c>
      <c r="G279" s="82">
        <v>123670368.23</v>
      </c>
    </row>
    <row r="280" spans="1:7" s="10" customFormat="1" ht="13.5" hidden="1">
      <c r="A280" s="78">
        <v>44031</v>
      </c>
      <c r="B280" s="79">
        <v>1569</v>
      </c>
      <c r="C280" s="83" t="s">
        <v>20</v>
      </c>
      <c r="D280" s="81">
        <v>44031</v>
      </c>
      <c r="E280" s="149"/>
      <c r="F280" s="150">
        <v>21269136.530000001</v>
      </c>
      <c r="G280" s="82">
        <v>144939504.75999999</v>
      </c>
    </row>
    <row r="281" spans="1:7" s="10" customFormat="1" ht="13.5">
      <c r="A281" s="84">
        <v>44035</v>
      </c>
      <c r="B281" s="85">
        <v>1611</v>
      </c>
      <c r="C281" s="86" t="s">
        <v>22</v>
      </c>
      <c r="D281" s="87">
        <v>44035</v>
      </c>
      <c r="E281" s="153">
        <v>2900</v>
      </c>
      <c r="F281" s="154"/>
      <c r="G281" s="88">
        <v>80999870.480000004</v>
      </c>
    </row>
    <row r="282" spans="1:7" s="10" customFormat="1" ht="13.5">
      <c r="A282" s="84">
        <v>44035</v>
      </c>
      <c r="B282" s="85">
        <v>1613</v>
      </c>
      <c r="C282" s="86" t="s">
        <v>22</v>
      </c>
      <c r="D282" s="87">
        <v>44035</v>
      </c>
      <c r="E282" s="153">
        <v>2900</v>
      </c>
      <c r="F282" s="154"/>
      <c r="G282" s="88">
        <v>79836970.480000004</v>
      </c>
    </row>
    <row r="283" spans="1:7" s="10" customFormat="1" ht="13.5" hidden="1">
      <c r="A283" s="78">
        <v>44032</v>
      </c>
      <c r="B283" s="79">
        <v>1572</v>
      </c>
      <c r="C283" s="83" t="s">
        <v>25</v>
      </c>
      <c r="D283" s="81">
        <v>44032</v>
      </c>
      <c r="E283" s="149"/>
      <c r="F283" s="150">
        <v>199286.08</v>
      </c>
      <c r="G283" s="82">
        <v>145098790.84</v>
      </c>
    </row>
    <row r="284" spans="1:7" s="10" customFormat="1" ht="13.5" hidden="1">
      <c r="A284" s="78">
        <v>44032</v>
      </c>
      <c r="B284" s="79">
        <v>1573</v>
      </c>
      <c r="C284" s="83" t="s">
        <v>20</v>
      </c>
      <c r="D284" s="81">
        <v>44032</v>
      </c>
      <c r="E284" s="149"/>
      <c r="F284" s="150">
        <v>56411671.700000003</v>
      </c>
      <c r="G284" s="82">
        <v>201510462.53999999</v>
      </c>
    </row>
    <row r="285" spans="1:7" s="10" customFormat="1" ht="13.5" hidden="1">
      <c r="A285" s="96">
        <v>44033</v>
      </c>
      <c r="B285" s="97">
        <v>1590</v>
      </c>
      <c r="C285" s="101" t="s">
        <v>23</v>
      </c>
      <c r="D285" s="99">
        <v>44033</v>
      </c>
      <c r="E285" s="151">
        <v>14233447.16</v>
      </c>
      <c r="F285" s="152"/>
      <c r="G285" s="100">
        <v>2143683.0699999998</v>
      </c>
    </row>
    <row r="286" spans="1:7" s="10" customFormat="1" ht="13.5">
      <c r="A286" s="84">
        <v>44035</v>
      </c>
      <c r="B286" s="85">
        <v>1615</v>
      </c>
      <c r="C286" s="86" t="s">
        <v>22</v>
      </c>
      <c r="D286" s="87">
        <v>44035</v>
      </c>
      <c r="E286" s="153">
        <v>2900</v>
      </c>
      <c r="F286" s="154"/>
      <c r="G286" s="88">
        <v>78674070.480000004</v>
      </c>
    </row>
    <row r="287" spans="1:7" s="10" customFormat="1" ht="13.5" hidden="1">
      <c r="A287" s="96">
        <v>44029</v>
      </c>
      <c r="B287" s="97">
        <v>1561</v>
      </c>
      <c r="C287" s="101" t="s">
        <v>76</v>
      </c>
      <c r="D287" s="99">
        <v>44029</v>
      </c>
      <c r="E287" s="151">
        <v>15200000</v>
      </c>
      <c r="F287" s="152"/>
      <c r="G287" s="100">
        <v>67937072.590000004</v>
      </c>
    </row>
    <row r="288" spans="1:7" s="10" customFormat="1" ht="13.5">
      <c r="A288" s="84">
        <v>44035</v>
      </c>
      <c r="B288" s="85">
        <v>1617</v>
      </c>
      <c r="C288" s="86" t="s">
        <v>22</v>
      </c>
      <c r="D288" s="87">
        <v>44035</v>
      </c>
      <c r="E288" s="153">
        <v>2900</v>
      </c>
      <c r="F288" s="154"/>
      <c r="G288" s="88">
        <v>77511170.480000004</v>
      </c>
    </row>
    <row r="289" spans="1:7" s="10" customFormat="1" ht="13.5" hidden="1">
      <c r="A289" s="96">
        <v>44025</v>
      </c>
      <c r="B289" s="97">
        <v>1395</v>
      </c>
      <c r="C289" s="101" t="s">
        <v>23</v>
      </c>
      <c r="D289" s="99">
        <v>44025</v>
      </c>
      <c r="E289" s="151">
        <v>20000000</v>
      </c>
      <c r="F289" s="152"/>
      <c r="G289" s="100">
        <v>187138204.16999999</v>
      </c>
    </row>
    <row r="290" spans="1:7" s="10" customFormat="1" ht="13.5">
      <c r="A290" s="84">
        <v>44035</v>
      </c>
      <c r="B290" s="85">
        <v>1619</v>
      </c>
      <c r="C290" s="86" t="s">
        <v>22</v>
      </c>
      <c r="D290" s="87">
        <v>44035</v>
      </c>
      <c r="E290" s="153">
        <v>2900</v>
      </c>
      <c r="F290" s="154"/>
      <c r="G290" s="88">
        <v>76348270.480000004</v>
      </c>
    </row>
    <row r="291" spans="1:7" s="10" customFormat="1" ht="13.5" hidden="1">
      <c r="A291" s="78">
        <v>44033</v>
      </c>
      <c r="B291" s="79">
        <v>1580</v>
      </c>
      <c r="C291" s="83" t="s">
        <v>20</v>
      </c>
      <c r="D291" s="81">
        <v>44033</v>
      </c>
      <c r="E291" s="149"/>
      <c r="F291" s="150">
        <v>21723281.5</v>
      </c>
      <c r="G291" s="82">
        <v>92342010.260000005</v>
      </c>
    </row>
    <row r="292" spans="1:7" s="10" customFormat="1" ht="13.5" hidden="1">
      <c r="A292" s="96">
        <v>44035</v>
      </c>
      <c r="B292" s="97">
        <v>1636</v>
      </c>
      <c r="C292" s="98" t="s">
        <v>23</v>
      </c>
      <c r="D292" s="99">
        <v>44035</v>
      </c>
      <c r="E292" s="151">
        <v>20817665.98</v>
      </c>
      <c r="F292" s="152"/>
      <c r="G292" s="100">
        <v>46227404.5</v>
      </c>
    </row>
    <row r="293" spans="1:7" s="10" customFormat="1" ht="13.5">
      <c r="A293" s="84">
        <v>44035</v>
      </c>
      <c r="B293" s="85">
        <v>1621</v>
      </c>
      <c r="C293" s="86" t="s">
        <v>22</v>
      </c>
      <c r="D293" s="87">
        <v>44035</v>
      </c>
      <c r="E293" s="153">
        <v>2900</v>
      </c>
      <c r="F293" s="154"/>
      <c r="G293" s="88">
        <v>75185370.480000004</v>
      </c>
    </row>
    <row r="294" spans="1:7" s="10" customFormat="1" ht="13.5">
      <c r="A294" s="84">
        <v>44035</v>
      </c>
      <c r="B294" s="85">
        <v>1623</v>
      </c>
      <c r="C294" s="86" t="s">
        <v>22</v>
      </c>
      <c r="D294" s="87">
        <v>44035</v>
      </c>
      <c r="E294" s="153">
        <v>2900</v>
      </c>
      <c r="F294" s="154"/>
      <c r="G294" s="88">
        <v>74022470.480000004</v>
      </c>
    </row>
    <row r="295" spans="1:7" s="10" customFormat="1" ht="13.5" hidden="1">
      <c r="A295" s="96">
        <v>44022</v>
      </c>
      <c r="B295" s="97">
        <v>1381</v>
      </c>
      <c r="C295" s="101" t="s">
        <v>21</v>
      </c>
      <c r="D295" s="99">
        <v>44022</v>
      </c>
      <c r="E295" s="151">
        <v>21048962.989999998</v>
      </c>
      <c r="F295" s="152"/>
      <c r="G295" s="100">
        <v>44550075.950000003</v>
      </c>
    </row>
    <row r="296" spans="1:7" s="10" customFormat="1" ht="13.5">
      <c r="A296" s="84">
        <v>44035</v>
      </c>
      <c r="B296" s="85">
        <v>1625</v>
      </c>
      <c r="C296" s="86" t="s">
        <v>22</v>
      </c>
      <c r="D296" s="87">
        <v>44035</v>
      </c>
      <c r="E296" s="153">
        <v>2900</v>
      </c>
      <c r="F296" s="154"/>
      <c r="G296" s="88">
        <v>72859570.480000004</v>
      </c>
    </row>
    <row r="297" spans="1:7" s="10" customFormat="1" ht="13.5" hidden="1">
      <c r="A297" s="96">
        <v>44019</v>
      </c>
      <c r="B297" s="97">
        <v>1327</v>
      </c>
      <c r="C297" s="98" t="s">
        <v>26</v>
      </c>
      <c r="D297" s="99">
        <v>44019</v>
      </c>
      <c r="E297" s="151">
        <v>23374000.010000002</v>
      </c>
      <c r="F297" s="152"/>
      <c r="G297" s="100">
        <v>86918640.469999999</v>
      </c>
    </row>
    <row r="298" spans="1:7" s="10" customFormat="1" ht="13.5">
      <c r="A298" s="84">
        <v>44035</v>
      </c>
      <c r="B298" s="85">
        <v>1627</v>
      </c>
      <c r="C298" s="86" t="s">
        <v>22</v>
      </c>
      <c r="D298" s="87">
        <v>44035</v>
      </c>
      <c r="E298" s="153">
        <v>2900</v>
      </c>
      <c r="F298" s="154"/>
      <c r="G298" s="88">
        <v>71696670.480000004</v>
      </c>
    </row>
    <row r="299" spans="1:7" s="10" customFormat="1" ht="13.5" hidden="1">
      <c r="A299" s="96">
        <v>44020</v>
      </c>
      <c r="B299" s="97">
        <v>1372</v>
      </c>
      <c r="C299" s="101" t="s">
        <v>48</v>
      </c>
      <c r="D299" s="99">
        <v>44020</v>
      </c>
      <c r="E299" s="151">
        <v>24216248.84</v>
      </c>
      <c r="F299" s="152"/>
      <c r="G299" s="100">
        <v>27745341.27</v>
      </c>
    </row>
    <row r="300" spans="1:7" s="10" customFormat="1" ht="13.5" hidden="1">
      <c r="A300" s="96">
        <v>44033</v>
      </c>
      <c r="B300" s="97">
        <v>1581</v>
      </c>
      <c r="C300" s="101" t="s">
        <v>26</v>
      </c>
      <c r="D300" s="99">
        <v>44033</v>
      </c>
      <c r="E300" s="151">
        <v>24251999.960000001</v>
      </c>
      <c r="F300" s="152"/>
      <c r="G300" s="100">
        <v>68090010.299999997</v>
      </c>
    </row>
    <row r="301" spans="1:7" s="10" customFormat="1" ht="13.5">
      <c r="A301" s="84">
        <v>44035</v>
      </c>
      <c r="B301" s="85">
        <v>1629</v>
      </c>
      <c r="C301" s="86" t="s">
        <v>22</v>
      </c>
      <c r="D301" s="87">
        <v>44035</v>
      </c>
      <c r="E301" s="153">
        <v>2900</v>
      </c>
      <c r="F301" s="154"/>
      <c r="G301" s="88">
        <v>70533770.480000004</v>
      </c>
    </row>
    <row r="302" spans="1:7" s="10" customFormat="1" ht="13.5">
      <c r="A302" s="84">
        <v>44035</v>
      </c>
      <c r="B302" s="85">
        <v>1631</v>
      </c>
      <c r="C302" s="86" t="s">
        <v>22</v>
      </c>
      <c r="D302" s="87">
        <v>44035</v>
      </c>
      <c r="E302" s="153">
        <v>2900</v>
      </c>
      <c r="F302" s="154"/>
      <c r="G302" s="88">
        <v>69370870.480000004</v>
      </c>
    </row>
    <row r="303" spans="1:7" s="75" customFormat="1" ht="13.5" hidden="1">
      <c r="A303" s="78">
        <v>44034</v>
      </c>
      <c r="B303" s="79">
        <v>1593</v>
      </c>
      <c r="C303" s="83" t="s">
        <v>20</v>
      </c>
      <c r="D303" s="81">
        <v>44034</v>
      </c>
      <c r="E303" s="149"/>
      <c r="F303" s="150">
        <v>29092967.989999998</v>
      </c>
      <c r="G303" s="82">
        <v>31196651.059999999</v>
      </c>
    </row>
    <row r="304" spans="1:7" s="75" customFormat="1" ht="13.5" hidden="1">
      <c r="A304" s="32">
        <v>44034</v>
      </c>
      <c r="B304" s="33">
        <v>1594</v>
      </c>
      <c r="C304" s="34" t="s">
        <v>23</v>
      </c>
      <c r="D304" s="35">
        <v>44034</v>
      </c>
      <c r="E304" s="155">
        <v>1160000</v>
      </c>
      <c r="F304" s="156"/>
      <c r="G304" s="36">
        <v>30036651.059999999</v>
      </c>
    </row>
    <row r="305" spans="1:7" s="75" customFormat="1" ht="13.5" hidden="1">
      <c r="A305" s="32">
        <v>44034</v>
      </c>
      <c r="B305" s="33">
        <v>1595</v>
      </c>
      <c r="C305" s="34" t="s">
        <v>23</v>
      </c>
      <c r="D305" s="35">
        <v>44034</v>
      </c>
      <c r="E305" s="155">
        <v>1160000</v>
      </c>
      <c r="F305" s="156"/>
      <c r="G305" s="36">
        <v>28876651.059999999</v>
      </c>
    </row>
    <row r="306" spans="1:7" s="10" customFormat="1" ht="13.5" hidden="1">
      <c r="A306" s="32">
        <v>44034</v>
      </c>
      <c r="B306" s="33">
        <v>1596</v>
      </c>
      <c r="C306" s="34" t="s">
        <v>23</v>
      </c>
      <c r="D306" s="35">
        <v>44034</v>
      </c>
      <c r="E306" s="155">
        <v>928000</v>
      </c>
      <c r="F306" s="156"/>
      <c r="G306" s="36">
        <v>27948651.059999999</v>
      </c>
    </row>
    <row r="307" spans="1:7" s="10" customFormat="1" ht="13.5" hidden="1">
      <c r="A307" s="78">
        <v>44035</v>
      </c>
      <c r="B307" s="79">
        <v>1597</v>
      </c>
      <c r="C307" s="83" t="s">
        <v>20</v>
      </c>
      <c r="D307" s="81">
        <v>44035</v>
      </c>
      <c r="E307" s="149"/>
      <c r="F307" s="150">
        <v>61763768.359999999</v>
      </c>
      <c r="G307" s="82">
        <v>89712419.420000002</v>
      </c>
    </row>
    <row r="308" spans="1:7" s="10" customFormat="1" ht="13.5">
      <c r="A308" s="84">
        <v>44035</v>
      </c>
      <c r="B308" s="85">
        <v>1633</v>
      </c>
      <c r="C308" s="86" t="s">
        <v>22</v>
      </c>
      <c r="D308" s="87">
        <v>44035</v>
      </c>
      <c r="E308" s="153">
        <v>2900</v>
      </c>
      <c r="F308" s="154"/>
      <c r="G308" s="88">
        <v>68207970.480000004</v>
      </c>
    </row>
    <row r="309" spans="1:7" s="10" customFormat="1" ht="13.5" hidden="1">
      <c r="A309" s="96">
        <v>44040</v>
      </c>
      <c r="B309" s="97">
        <v>1655</v>
      </c>
      <c r="C309" s="98" t="s">
        <v>23</v>
      </c>
      <c r="D309" s="99">
        <v>44040</v>
      </c>
      <c r="E309" s="151">
        <v>29406724.800000001</v>
      </c>
      <c r="F309" s="152"/>
      <c r="G309" s="100">
        <v>11849599.560000001</v>
      </c>
    </row>
    <row r="310" spans="1:7" s="10" customFormat="1" ht="13.5">
      <c r="A310" s="84">
        <v>44035</v>
      </c>
      <c r="B310" s="85">
        <v>1635</v>
      </c>
      <c r="C310" s="86" t="s">
        <v>22</v>
      </c>
      <c r="D310" s="87">
        <v>44035</v>
      </c>
      <c r="E310" s="153">
        <v>2900</v>
      </c>
      <c r="F310" s="154"/>
      <c r="G310" s="88">
        <v>67045070.479999997</v>
      </c>
    </row>
    <row r="311" spans="1:7" s="75" customFormat="1" ht="13.5" hidden="1">
      <c r="A311" s="32">
        <v>44035</v>
      </c>
      <c r="B311" s="33">
        <v>1602</v>
      </c>
      <c r="C311" s="34" t="s">
        <v>30</v>
      </c>
      <c r="D311" s="35">
        <v>44035</v>
      </c>
      <c r="E311" s="155">
        <v>1160000</v>
      </c>
      <c r="F311" s="156"/>
      <c r="G311" s="36">
        <v>85654370.480000004</v>
      </c>
    </row>
    <row r="312" spans="1:7" s="10" customFormat="1" ht="13.5">
      <c r="A312" s="136">
        <v>44040</v>
      </c>
      <c r="B312" s="137">
        <v>1654</v>
      </c>
      <c r="C312" s="91" t="s">
        <v>22</v>
      </c>
      <c r="D312" s="138">
        <v>44040</v>
      </c>
      <c r="E312" s="160">
        <v>5106.72</v>
      </c>
      <c r="F312" s="161"/>
      <c r="G312" s="139">
        <v>41256324.359999999</v>
      </c>
    </row>
    <row r="313" spans="1:7" s="75" customFormat="1" ht="13.5" hidden="1">
      <c r="A313" s="32">
        <v>44035</v>
      </c>
      <c r="B313" s="33">
        <v>1604</v>
      </c>
      <c r="C313" s="37" t="s">
        <v>31</v>
      </c>
      <c r="D313" s="35">
        <v>44035</v>
      </c>
      <c r="E313" s="155">
        <v>1160000</v>
      </c>
      <c r="F313" s="156"/>
      <c r="G313" s="36">
        <v>84491470.480000004</v>
      </c>
    </row>
    <row r="314" spans="1:7" s="10" customFormat="1" ht="13.5">
      <c r="A314" s="92">
        <v>44043</v>
      </c>
      <c r="B314" s="93">
        <v>1721</v>
      </c>
      <c r="C314" s="86" t="s">
        <v>97</v>
      </c>
      <c r="D314" s="94">
        <v>44043</v>
      </c>
      <c r="E314" s="164">
        <v>5443</v>
      </c>
      <c r="F314" s="148"/>
      <c r="G314" s="95">
        <v>7195151.3300000001</v>
      </c>
    </row>
    <row r="315" spans="1:7" s="75" customFormat="1" ht="13.5" hidden="1">
      <c r="A315" s="32">
        <v>44035</v>
      </c>
      <c r="B315" s="33">
        <v>1606</v>
      </c>
      <c r="C315" s="37" t="s">
        <v>32</v>
      </c>
      <c r="D315" s="35">
        <v>44035</v>
      </c>
      <c r="E315" s="155">
        <v>1160000</v>
      </c>
      <c r="F315" s="156"/>
      <c r="G315" s="36">
        <v>83328570.480000004</v>
      </c>
    </row>
    <row r="316" spans="1:7" s="10" customFormat="1" ht="13.5">
      <c r="A316" s="84">
        <v>44040</v>
      </c>
      <c r="B316" s="85">
        <v>1652</v>
      </c>
      <c r="C316" s="86" t="s">
        <v>22</v>
      </c>
      <c r="D316" s="87">
        <v>44040</v>
      </c>
      <c r="E316" s="153">
        <v>5720</v>
      </c>
      <c r="F316" s="154"/>
      <c r="G316" s="88">
        <v>43304118.579999998</v>
      </c>
    </row>
    <row r="317" spans="1:7" s="75" customFormat="1" ht="13.5" hidden="1">
      <c r="A317" s="32">
        <v>44035</v>
      </c>
      <c r="B317" s="33">
        <v>1608</v>
      </c>
      <c r="C317" s="37" t="s">
        <v>33</v>
      </c>
      <c r="D317" s="35">
        <v>44035</v>
      </c>
      <c r="E317" s="155">
        <v>1160000</v>
      </c>
      <c r="F317" s="156"/>
      <c r="G317" s="36">
        <v>82165670.480000004</v>
      </c>
    </row>
    <row r="318" spans="1:7" s="10" customFormat="1" ht="13.5">
      <c r="A318" s="84">
        <v>44029</v>
      </c>
      <c r="B318" s="85">
        <v>1564</v>
      </c>
      <c r="C318" s="89" t="s">
        <v>22</v>
      </c>
      <c r="D318" s="87">
        <v>44029</v>
      </c>
      <c r="E318" s="153">
        <v>5980</v>
      </c>
      <c r="F318" s="154"/>
      <c r="G318" s="88">
        <v>65501092.590000004</v>
      </c>
    </row>
    <row r="319" spans="1:7" s="75" customFormat="1" ht="13.5" hidden="1">
      <c r="A319" s="32">
        <v>44035</v>
      </c>
      <c r="B319" s="33">
        <v>1610</v>
      </c>
      <c r="C319" s="37" t="s">
        <v>35</v>
      </c>
      <c r="D319" s="35">
        <v>44035</v>
      </c>
      <c r="E319" s="155">
        <v>1160000</v>
      </c>
      <c r="F319" s="156"/>
      <c r="G319" s="36">
        <v>81002770.480000004</v>
      </c>
    </row>
    <row r="320" spans="1:7" s="10" customFormat="1" ht="13.5">
      <c r="A320" s="84">
        <v>44019</v>
      </c>
      <c r="B320" s="85">
        <v>1332</v>
      </c>
      <c r="C320" s="86" t="s">
        <v>22</v>
      </c>
      <c r="D320" s="87">
        <v>44019</v>
      </c>
      <c r="E320" s="153">
        <v>6000</v>
      </c>
      <c r="F320" s="154"/>
      <c r="G320" s="88">
        <v>80267765.469999999</v>
      </c>
    </row>
    <row r="321" spans="1:7" s="75" customFormat="1" ht="13.5" hidden="1">
      <c r="A321" s="32">
        <v>44035</v>
      </c>
      <c r="B321" s="33">
        <v>1612</v>
      </c>
      <c r="C321" s="37" t="s">
        <v>36</v>
      </c>
      <c r="D321" s="35">
        <v>44035</v>
      </c>
      <c r="E321" s="155">
        <v>1160000</v>
      </c>
      <c r="F321" s="156"/>
      <c r="G321" s="36">
        <v>79839870.480000004</v>
      </c>
    </row>
    <row r="322" spans="1:7" s="10" customFormat="1" ht="13.5">
      <c r="A322" s="84">
        <v>44035</v>
      </c>
      <c r="B322" s="85">
        <v>1601</v>
      </c>
      <c r="C322" s="89" t="s">
        <v>22</v>
      </c>
      <c r="D322" s="87">
        <v>44035</v>
      </c>
      <c r="E322" s="153">
        <v>6000</v>
      </c>
      <c r="F322" s="154"/>
      <c r="G322" s="88">
        <v>86814370.480000004</v>
      </c>
    </row>
    <row r="323" spans="1:7" s="75" customFormat="1" ht="13.5" hidden="1">
      <c r="A323" s="32">
        <v>44035</v>
      </c>
      <c r="B323" s="33">
        <v>1614</v>
      </c>
      <c r="C323" s="37" t="s">
        <v>37</v>
      </c>
      <c r="D323" s="35">
        <v>44035</v>
      </c>
      <c r="E323" s="155">
        <v>1160000</v>
      </c>
      <c r="F323" s="156"/>
      <c r="G323" s="36">
        <v>78676970.480000004</v>
      </c>
    </row>
    <row r="324" spans="1:7" s="10" customFormat="1" ht="13.5">
      <c r="A324" s="84">
        <v>44032</v>
      </c>
      <c r="B324" s="85">
        <v>1577</v>
      </c>
      <c r="C324" s="89" t="s">
        <v>22</v>
      </c>
      <c r="D324" s="87">
        <v>44032</v>
      </c>
      <c r="E324" s="153">
        <v>6750</v>
      </c>
      <c r="F324" s="154"/>
      <c r="G324" s="88">
        <v>143527304.81999999</v>
      </c>
    </row>
    <row r="325" spans="1:7" s="75" customFormat="1" ht="13.5" hidden="1">
      <c r="A325" s="32">
        <v>44035</v>
      </c>
      <c r="B325" s="33">
        <v>1616</v>
      </c>
      <c r="C325" s="37" t="s">
        <v>38</v>
      </c>
      <c r="D325" s="35">
        <v>44035</v>
      </c>
      <c r="E325" s="155">
        <v>1160000</v>
      </c>
      <c r="F325" s="156"/>
      <c r="G325" s="36">
        <v>77514070.480000004</v>
      </c>
    </row>
    <row r="326" spans="1:7" s="10" customFormat="1" ht="13.5">
      <c r="A326" s="84">
        <v>44041</v>
      </c>
      <c r="B326" s="85">
        <v>1660</v>
      </c>
      <c r="C326" s="86" t="s">
        <v>22</v>
      </c>
      <c r="D326" s="87">
        <v>44041</v>
      </c>
      <c r="E326" s="153">
        <v>7609.32</v>
      </c>
      <c r="F326" s="154"/>
      <c r="G326" s="88">
        <v>8505467.9199999999</v>
      </c>
    </row>
    <row r="327" spans="1:7" s="75" customFormat="1" ht="13.5" hidden="1">
      <c r="A327" s="32">
        <v>44035</v>
      </c>
      <c r="B327" s="33">
        <v>1618</v>
      </c>
      <c r="C327" s="37" t="s">
        <v>39</v>
      </c>
      <c r="D327" s="35">
        <v>44035</v>
      </c>
      <c r="E327" s="155">
        <v>1160000</v>
      </c>
      <c r="F327" s="156"/>
      <c r="G327" s="36">
        <v>76351170.480000004</v>
      </c>
    </row>
    <row r="328" spans="1:7" s="10" customFormat="1" ht="13.5">
      <c r="A328" s="84">
        <v>44041</v>
      </c>
      <c r="B328" s="85">
        <v>1658</v>
      </c>
      <c r="C328" s="86" t="s">
        <v>22</v>
      </c>
      <c r="D328" s="87">
        <v>44041</v>
      </c>
      <c r="E328" s="153">
        <v>7737.64</v>
      </c>
      <c r="F328" s="154"/>
      <c r="G328" s="88">
        <v>11556805.24</v>
      </c>
    </row>
    <row r="329" spans="1:7" s="75" customFormat="1" ht="13.5" hidden="1">
      <c r="A329" s="32">
        <v>44035</v>
      </c>
      <c r="B329" s="33">
        <v>1620</v>
      </c>
      <c r="C329" s="37" t="s">
        <v>40</v>
      </c>
      <c r="D329" s="35">
        <v>44035</v>
      </c>
      <c r="E329" s="155">
        <v>1160000</v>
      </c>
      <c r="F329" s="156"/>
      <c r="G329" s="36">
        <v>75188270.480000004</v>
      </c>
    </row>
    <row r="330" spans="1:7" s="10" customFormat="1" ht="13.5">
      <c r="A330" s="84">
        <v>44022</v>
      </c>
      <c r="B330" s="85">
        <v>1386</v>
      </c>
      <c r="C330" s="89" t="s">
        <v>22</v>
      </c>
      <c r="D330" s="87">
        <v>44022</v>
      </c>
      <c r="E330" s="153">
        <v>8011.25</v>
      </c>
      <c r="F330" s="154"/>
      <c r="G330" s="88">
        <v>37675942.289999999</v>
      </c>
    </row>
    <row r="331" spans="1:7" s="75" customFormat="1" ht="13.5" hidden="1">
      <c r="A331" s="32">
        <v>44035</v>
      </c>
      <c r="B331" s="33">
        <v>1622</v>
      </c>
      <c r="C331" s="37" t="s">
        <v>66</v>
      </c>
      <c r="D331" s="35">
        <v>44035</v>
      </c>
      <c r="E331" s="155">
        <v>1160000</v>
      </c>
      <c r="F331" s="156"/>
      <c r="G331" s="36">
        <v>74025370.480000004</v>
      </c>
    </row>
    <row r="332" spans="1:7" s="10" customFormat="1" ht="13.5">
      <c r="A332" s="84">
        <v>44019</v>
      </c>
      <c r="B332" s="85">
        <v>1336</v>
      </c>
      <c r="C332" s="86" t="s">
        <v>22</v>
      </c>
      <c r="D332" s="87">
        <v>44019</v>
      </c>
      <c r="E332" s="153">
        <v>8986.25</v>
      </c>
      <c r="F332" s="154"/>
      <c r="G332" s="88">
        <v>42160152.32</v>
      </c>
    </row>
    <row r="333" spans="1:7" s="75" customFormat="1" ht="13.5" hidden="1">
      <c r="A333" s="32">
        <v>44035</v>
      </c>
      <c r="B333" s="33">
        <v>1624</v>
      </c>
      <c r="C333" s="37" t="s">
        <v>42</v>
      </c>
      <c r="D333" s="35">
        <v>44035</v>
      </c>
      <c r="E333" s="155">
        <v>1160000</v>
      </c>
      <c r="F333" s="156"/>
      <c r="G333" s="36">
        <v>72862470.480000004</v>
      </c>
    </row>
    <row r="334" spans="1:7" s="10" customFormat="1" ht="13.5">
      <c r="A334" s="84">
        <v>44022</v>
      </c>
      <c r="B334" s="85">
        <v>1384</v>
      </c>
      <c r="C334" s="89" t="s">
        <v>22</v>
      </c>
      <c r="D334" s="87">
        <v>44022</v>
      </c>
      <c r="E334" s="153">
        <v>9000</v>
      </c>
      <c r="F334" s="154"/>
      <c r="G334" s="88">
        <v>40888453.539999999</v>
      </c>
    </row>
    <row r="335" spans="1:7" s="75" customFormat="1" ht="13.5" hidden="1">
      <c r="A335" s="32">
        <v>44035</v>
      </c>
      <c r="B335" s="33">
        <v>1626</v>
      </c>
      <c r="C335" s="37" t="s">
        <v>43</v>
      </c>
      <c r="D335" s="35">
        <v>44035</v>
      </c>
      <c r="E335" s="155">
        <v>1160000</v>
      </c>
      <c r="F335" s="156"/>
      <c r="G335" s="36">
        <v>71699570.480000004</v>
      </c>
    </row>
    <row r="336" spans="1:7" s="10" customFormat="1" ht="13.5">
      <c r="A336" s="84">
        <v>44033</v>
      </c>
      <c r="B336" s="85">
        <v>1588</v>
      </c>
      <c r="C336" s="89" t="s">
        <v>22</v>
      </c>
      <c r="D336" s="87">
        <v>44033</v>
      </c>
      <c r="E336" s="153">
        <v>9074.69</v>
      </c>
      <c r="F336" s="154"/>
      <c r="G336" s="88">
        <v>25377130.23</v>
      </c>
    </row>
    <row r="337" spans="1:7" s="75" customFormat="1" ht="13.5" hidden="1">
      <c r="A337" s="32">
        <v>44035</v>
      </c>
      <c r="B337" s="33">
        <v>1628</v>
      </c>
      <c r="C337" s="37" t="s">
        <v>69</v>
      </c>
      <c r="D337" s="35">
        <v>44035</v>
      </c>
      <c r="E337" s="155">
        <v>1160000</v>
      </c>
      <c r="F337" s="156"/>
      <c r="G337" s="36">
        <v>70536670.480000004</v>
      </c>
    </row>
    <row r="338" spans="1:7" s="10" customFormat="1" ht="13.5">
      <c r="A338" s="84">
        <v>44040</v>
      </c>
      <c r="B338" s="85">
        <v>1650</v>
      </c>
      <c r="C338" s="86" t="s">
        <v>22</v>
      </c>
      <c r="D338" s="87">
        <v>44040</v>
      </c>
      <c r="E338" s="153">
        <v>9234</v>
      </c>
      <c r="F338" s="154"/>
      <c r="G338" s="88">
        <v>45597838.579999998</v>
      </c>
    </row>
    <row r="339" spans="1:7" s="75" customFormat="1" ht="13.5" hidden="1">
      <c r="A339" s="32">
        <v>44035</v>
      </c>
      <c r="B339" s="33">
        <v>1630</v>
      </c>
      <c r="C339" s="37" t="s">
        <v>70</v>
      </c>
      <c r="D339" s="35">
        <v>44035</v>
      </c>
      <c r="E339" s="155">
        <v>1160000</v>
      </c>
      <c r="F339" s="156"/>
      <c r="G339" s="36">
        <v>69373770.480000004</v>
      </c>
    </row>
    <row r="340" spans="1:7" s="10" customFormat="1" ht="13.5">
      <c r="A340" s="84">
        <v>44019</v>
      </c>
      <c r="B340" s="85">
        <v>1330</v>
      </c>
      <c r="C340" s="86" t="s">
        <v>22</v>
      </c>
      <c r="D340" s="87">
        <v>44019</v>
      </c>
      <c r="E340" s="153">
        <v>10440</v>
      </c>
      <c r="F340" s="154"/>
      <c r="G340" s="88">
        <v>82673765.469999999</v>
      </c>
    </row>
    <row r="341" spans="1:7" s="75" customFormat="1" ht="13.5" hidden="1">
      <c r="A341" s="32">
        <v>44035</v>
      </c>
      <c r="B341" s="33">
        <v>1632</v>
      </c>
      <c r="C341" s="37" t="s">
        <v>45</v>
      </c>
      <c r="D341" s="35">
        <v>44035</v>
      </c>
      <c r="E341" s="155">
        <v>1160000</v>
      </c>
      <c r="F341" s="156"/>
      <c r="G341" s="36">
        <v>68210870.480000004</v>
      </c>
    </row>
    <row r="342" spans="1:7" s="10" customFormat="1" ht="13.5">
      <c r="A342" s="84">
        <v>44033</v>
      </c>
      <c r="B342" s="85">
        <v>1584</v>
      </c>
      <c r="C342" s="89" t="s">
        <v>22</v>
      </c>
      <c r="D342" s="87">
        <v>44033</v>
      </c>
      <c r="E342" s="153">
        <v>12500</v>
      </c>
      <c r="F342" s="154"/>
      <c r="G342" s="88">
        <v>63016880.299999997</v>
      </c>
    </row>
    <row r="343" spans="1:7" s="75" customFormat="1" ht="13.5" hidden="1">
      <c r="A343" s="32">
        <v>44035</v>
      </c>
      <c r="B343" s="33">
        <v>1634</v>
      </c>
      <c r="C343" s="37" t="s">
        <v>86</v>
      </c>
      <c r="D343" s="35">
        <v>44035</v>
      </c>
      <c r="E343" s="155">
        <v>1160000</v>
      </c>
      <c r="F343" s="156"/>
      <c r="G343" s="36">
        <v>67047970.479999997</v>
      </c>
    </row>
    <row r="344" spans="1:7" s="10" customFormat="1" ht="13.5">
      <c r="A344" s="84">
        <v>44029</v>
      </c>
      <c r="B344" s="85">
        <v>1566</v>
      </c>
      <c r="C344" s="89" t="s">
        <v>22</v>
      </c>
      <c r="D344" s="87">
        <v>44029</v>
      </c>
      <c r="E344" s="153">
        <v>12677.85</v>
      </c>
      <c r="F344" s="154"/>
      <c r="G344" s="88">
        <v>60417274.960000001</v>
      </c>
    </row>
    <row r="345" spans="1:7" s="10" customFormat="1" ht="13.5" hidden="1">
      <c r="A345" s="96">
        <v>44043</v>
      </c>
      <c r="B345" s="97">
        <v>1719</v>
      </c>
      <c r="C345" s="98" t="s">
        <v>23</v>
      </c>
      <c r="D345" s="99">
        <v>44043</v>
      </c>
      <c r="E345" s="162">
        <v>30970756.57</v>
      </c>
      <c r="F345" s="152"/>
      <c r="G345" s="100">
        <v>7201427.3300000001</v>
      </c>
    </row>
    <row r="346" spans="1:7" s="10" customFormat="1" ht="13.5" hidden="1">
      <c r="A346" s="78">
        <v>44036</v>
      </c>
      <c r="B346" s="79">
        <v>1637</v>
      </c>
      <c r="C346" s="80" t="s">
        <v>20</v>
      </c>
      <c r="D346" s="81">
        <v>44036</v>
      </c>
      <c r="E346" s="149"/>
      <c r="F346" s="150">
        <v>23376841.149999999</v>
      </c>
      <c r="G346" s="82">
        <v>69604245.650000006</v>
      </c>
    </row>
    <row r="347" spans="1:7" s="10" customFormat="1" ht="13.5" hidden="1">
      <c r="A347" s="78">
        <v>44037</v>
      </c>
      <c r="B347" s="79">
        <v>1638</v>
      </c>
      <c r="C347" s="80" t="s">
        <v>20</v>
      </c>
      <c r="D347" s="81">
        <v>44037</v>
      </c>
      <c r="E347" s="149"/>
      <c r="F347" s="150">
        <v>17514736.449999999</v>
      </c>
      <c r="G347" s="82">
        <v>87118982.099999994</v>
      </c>
    </row>
    <row r="348" spans="1:7" s="10" customFormat="1" ht="13.5" hidden="1">
      <c r="A348" s="78">
        <v>44038</v>
      </c>
      <c r="B348" s="79">
        <v>1639</v>
      </c>
      <c r="C348" s="80" t="s">
        <v>20</v>
      </c>
      <c r="D348" s="81">
        <v>44038</v>
      </c>
      <c r="E348" s="149"/>
      <c r="F348" s="150">
        <v>43925137.670000002</v>
      </c>
      <c r="G348" s="82">
        <v>131044119.77</v>
      </c>
    </row>
    <row r="349" spans="1:7" s="10" customFormat="1" ht="13.5" hidden="1">
      <c r="A349" s="78">
        <v>44039</v>
      </c>
      <c r="B349" s="79">
        <v>1640</v>
      </c>
      <c r="C349" s="80" t="s">
        <v>20</v>
      </c>
      <c r="D349" s="81">
        <v>44039</v>
      </c>
      <c r="E349" s="149"/>
      <c r="F349" s="150">
        <v>20644886.120000001</v>
      </c>
      <c r="G349" s="82">
        <v>151689005.88999999</v>
      </c>
    </row>
    <row r="350" spans="1:7" s="10" customFormat="1" ht="13.5" hidden="1">
      <c r="A350" s="96">
        <v>44026</v>
      </c>
      <c r="B350" s="97">
        <v>1399</v>
      </c>
      <c r="C350" s="101" t="s">
        <v>21</v>
      </c>
      <c r="D350" s="99">
        <v>44026</v>
      </c>
      <c r="E350" s="151">
        <v>32735856.640000001</v>
      </c>
      <c r="F350" s="152"/>
      <c r="G350" s="100">
        <v>93685759.459999993</v>
      </c>
    </row>
    <row r="351" spans="1:7" s="10" customFormat="1" ht="13.5">
      <c r="A351" s="84">
        <v>44029</v>
      </c>
      <c r="B351" s="85">
        <v>1556</v>
      </c>
      <c r="C351" s="89" t="s">
        <v>22</v>
      </c>
      <c r="D351" s="87">
        <v>44029</v>
      </c>
      <c r="E351" s="153">
        <v>12752.25</v>
      </c>
      <c r="F351" s="154"/>
      <c r="G351" s="88">
        <v>108376364.7</v>
      </c>
    </row>
    <row r="352" spans="1:7" s="10" customFormat="1" ht="13.5" hidden="1">
      <c r="A352" s="96">
        <v>44033</v>
      </c>
      <c r="B352" s="97">
        <v>1585</v>
      </c>
      <c r="C352" s="101" t="s">
        <v>82</v>
      </c>
      <c r="D352" s="99">
        <v>44033</v>
      </c>
      <c r="E352" s="151">
        <v>33916010.350000001</v>
      </c>
      <c r="F352" s="152"/>
      <c r="G352" s="100">
        <v>29100869.949999999</v>
      </c>
    </row>
    <row r="353" spans="1:7" s="10" customFormat="1" ht="13.5" hidden="1">
      <c r="A353" s="96">
        <v>44019</v>
      </c>
      <c r="B353" s="97">
        <v>1333</v>
      </c>
      <c r="C353" s="98" t="s">
        <v>29</v>
      </c>
      <c r="D353" s="99">
        <v>44019</v>
      </c>
      <c r="E353" s="151">
        <v>34418081.700000003</v>
      </c>
      <c r="F353" s="152"/>
      <c r="G353" s="100">
        <v>45849683.770000003</v>
      </c>
    </row>
    <row r="354" spans="1:7" s="10" customFormat="1" ht="13.5">
      <c r="A354" s="84">
        <v>44026</v>
      </c>
      <c r="B354" s="85">
        <v>1402</v>
      </c>
      <c r="C354" s="89" t="s">
        <v>22</v>
      </c>
      <c r="D354" s="87">
        <v>44026</v>
      </c>
      <c r="E354" s="153">
        <v>14159.25</v>
      </c>
      <c r="F354" s="154"/>
      <c r="G354" s="88">
        <v>87926060.569999993</v>
      </c>
    </row>
    <row r="355" spans="1:7" s="10" customFormat="1" ht="13.5" hidden="1">
      <c r="A355" s="78">
        <v>44040</v>
      </c>
      <c r="B355" s="79">
        <v>1646</v>
      </c>
      <c r="C355" s="80" t="s">
        <v>20</v>
      </c>
      <c r="D355" s="81">
        <v>44040</v>
      </c>
      <c r="E355" s="149"/>
      <c r="F355" s="150">
        <v>35744472.670000002</v>
      </c>
      <c r="G355" s="82">
        <v>55075072.590000004</v>
      </c>
    </row>
    <row r="356" spans="1:7" s="10" customFormat="1" ht="13.5" hidden="1">
      <c r="A356" s="96">
        <v>44022</v>
      </c>
      <c r="B356" s="97">
        <v>1387</v>
      </c>
      <c r="C356" s="101" t="s">
        <v>23</v>
      </c>
      <c r="D356" s="99">
        <v>44022</v>
      </c>
      <c r="E356" s="151">
        <v>36089249.920000002</v>
      </c>
      <c r="F356" s="152"/>
      <c r="G356" s="100">
        <v>1586692.37</v>
      </c>
    </row>
    <row r="357" spans="1:7" s="10" customFormat="1" ht="13.5">
      <c r="A357" s="84">
        <v>44040</v>
      </c>
      <c r="B357" s="85">
        <v>1648</v>
      </c>
      <c r="C357" s="86" t="s">
        <v>22</v>
      </c>
      <c r="D357" s="87">
        <v>44040</v>
      </c>
      <c r="E357" s="153">
        <v>14400</v>
      </c>
      <c r="F357" s="154"/>
      <c r="G357" s="88">
        <v>49300672.590000004</v>
      </c>
    </row>
    <row r="358" spans="1:7" s="10" customFormat="1" ht="13.5" hidden="1">
      <c r="A358" s="96">
        <v>44026</v>
      </c>
      <c r="B358" s="97">
        <v>1403</v>
      </c>
      <c r="C358" s="101" t="s">
        <v>29</v>
      </c>
      <c r="D358" s="99">
        <v>44026</v>
      </c>
      <c r="E358" s="151">
        <v>37666652.130000003</v>
      </c>
      <c r="F358" s="152"/>
      <c r="G358" s="100">
        <v>50259408.439999998</v>
      </c>
    </row>
    <row r="359" spans="1:7" s="10" customFormat="1" ht="13.5">
      <c r="A359" s="84">
        <v>44029</v>
      </c>
      <c r="B359" s="85">
        <v>1558</v>
      </c>
      <c r="C359" s="89" t="s">
        <v>22</v>
      </c>
      <c r="D359" s="87">
        <v>44029</v>
      </c>
      <c r="E359" s="153">
        <v>14472.16</v>
      </c>
      <c r="F359" s="154"/>
      <c r="G359" s="88">
        <v>102573027.37</v>
      </c>
    </row>
    <row r="360" spans="1:7" s="10" customFormat="1" ht="13.5" hidden="1">
      <c r="A360" s="96">
        <v>44015</v>
      </c>
      <c r="B360" s="97">
        <v>1313</v>
      </c>
      <c r="C360" s="98" t="s">
        <v>21</v>
      </c>
      <c r="D360" s="99">
        <v>44015</v>
      </c>
      <c r="E360" s="151">
        <v>42273578.920000002</v>
      </c>
      <c r="F360" s="152"/>
      <c r="G360" s="100">
        <v>5178980.87</v>
      </c>
    </row>
    <row r="361" spans="1:7" s="10" customFormat="1" ht="13.5">
      <c r="A361" s="92">
        <v>44013</v>
      </c>
      <c r="B361" s="93">
        <v>1309</v>
      </c>
      <c r="C361" s="86" t="s">
        <v>18</v>
      </c>
      <c r="D361" s="94">
        <v>44013</v>
      </c>
      <c r="E361" s="147">
        <v>20000</v>
      </c>
      <c r="F361" s="148"/>
      <c r="G361" s="95">
        <v>29704949.09</v>
      </c>
    </row>
    <row r="362" spans="1:7" s="10" customFormat="1" ht="13.5" hidden="1">
      <c r="A362" s="96">
        <v>44039</v>
      </c>
      <c r="B362" s="97">
        <v>1641</v>
      </c>
      <c r="C362" s="98" t="s">
        <v>87</v>
      </c>
      <c r="D362" s="99">
        <v>44039</v>
      </c>
      <c r="E362" s="151">
        <v>43500000</v>
      </c>
      <c r="F362" s="152"/>
      <c r="G362" s="100">
        <v>108189005.89</v>
      </c>
    </row>
    <row r="363" spans="1:7" s="10" customFormat="1" ht="13.5">
      <c r="A363" s="92">
        <v>44013</v>
      </c>
      <c r="B363" s="93">
        <v>1310</v>
      </c>
      <c r="C363" s="86" t="s">
        <v>19</v>
      </c>
      <c r="D363" s="94">
        <v>44013</v>
      </c>
      <c r="E363" s="147">
        <v>20000</v>
      </c>
      <c r="F363" s="148"/>
      <c r="G363" s="95">
        <v>29684949.09</v>
      </c>
    </row>
    <row r="364" spans="1:7" s="10" customFormat="1" ht="13.5" hidden="1">
      <c r="A364" s="96">
        <v>44032</v>
      </c>
      <c r="B364" s="97">
        <v>1574</v>
      </c>
      <c r="C364" s="101" t="s">
        <v>21</v>
      </c>
      <c r="D364" s="99">
        <v>44032</v>
      </c>
      <c r="E364" s="151">
        <v>55138561.32</v>
      </c>
      <c r="F364" s="152"/>
      <c r="G364" s="100">
        <v>146371901.22</v>
      </c>
    </row>
    <row r="365" spans="1:7" s="10" customFormat="1" ht="13.5" hidden="1">
      <c r="A365" s="78">
        <v>44041</v>
      </c>
      <c r="B365" s="79">
        <v>1656</v>
      </c>
      <c r="C365" s="80" t="s">
        <v>20</v>
      </c>
      <c r="D365" s="81">
        <v>44041</v>
      </c>
      <c r="E365" s="149"/>
      <c r="F365" s="150">
        <v>2810001.11</v>
      </c>
      <c r="G365" s="82">
        <v>14659600.67</v>
      </c>
    </row>
    <row r="366" spans="1:7" s="10" customFormat="1" ht="13.5" hidden="1">
      <c r="A366" s="96">
        <v>44032</v>
      </c>
      <c r="B366" s="97">
        <v>1578</v>
      </c>
      <c r="C366" s="101" t="s">
        <v>23</v>
      </c>
      <c r="D366" s="99">
        <v>44032</v>
      </c>
      <c r="E366" s="151">
        <v>72888576.060000002</v>
      </c>
      <c r="F366" s="152"/>
      <c r="G366" s="100">
        <v>70638728.760000005</v>
      </c>
    </row>
    <row r="367" spans="1:7" s="10" customFormat="1" ht="13.5">
      <c r="A367" s="92">
        <v>44018</v>
      </c>
      <c r="B367" s="93">
        <v>1318</v>
      </c>
      <c r="C367" s="86" t="s">
        <v>24</v>
      </c>
      <c r="D367" s="94">
        <v>44018</v>
      </c>
      <c r="E367" s="147">
        <v>20000</v>
      </c>
      <c r="F367" s="148"/>
      <c r="G367" s="95">
        <v>79148232.230000004</v>
      </c>
    </row>
    <row r="368" spans="1:7" s="10" customFormat="1" ht="13.5" hidden="1">
      <c r="A368" s="96">
        <v>44039</v>
      </c>
      <c r="B368" s="97">
        <v>1643</v>
      </c>
      <c r="C368" s="98" t="s">
        <v>23</v>
      </c>
      <c r="D368" s="99">
        <v>44039</v>
      </c>
      <c r="E368" s="151">
        <v>76439999.969999999</v>
      </c>
      <c r="F368" s="152"/>
      <c r="G368" s="100">
        <v>31640255.920000002</v>
      </c>
    </row>
    <row r="369" spans="1:7" s="10" customFormat="1" ht="13.5">
      <c r="A369" s="92">
        <v>44020</v>
      </c>
      <c r="B369" s="93">
        <v>1369</v>
      </c>
      <c r="C369" s="89" t="s">
        <v>46</v>
      </c>
      <c r="D369" s="94">
        <v>44020</v>
      </c>
      <c r="E369" s="147">
        <v>20000</v>
      </c>
      <c r="F369" s="148"/>
      <c r="G369" s="95">
        <v>25859552.32</v>
      </c>
    </row>
    <row r="370" spans="1:7" s="75" customFormat="1" ht="13.5" hidden="1">
      <c r="A370" s="78">
        <v>44042</v>
      </c>
      <c r="B370" s="79">
        <v>1661</v>
      </c>
      <c r="C370" s="80" t="s">
        <v>20</v>
      </c>
      <c r="D370" s="81">
        <v>44042</v>
      </c>
      <c r="E370" s="149"/>
      <c r="F370" s="150">
        <v>32013612.280000001</v>
      </c>
      <c r="G370" s="82">
        <v>40519080.200000003</v>
      </c>
    </row>
    <row r="371" spans="1:7" s="75" customFormat="1" ht="13.5" hidden="1">
      <c r="A371" s="32">
        <v>44043</v>
      </c>
      <c r="B371" s="33">
        <v>1662</v>
      </c>
      <c r="C371" s="37" t="s">
        <v>23</v>
      </c>
      <c r="D371" s="35">
        <v>44043</v>
      </c>
      <c r="E371" s="163">
        <v>688058.84</v>
      </c>
      <c r="F371" s="156"/>
      <c r="G371" s="36">
        <v>39831021.359999999</v>
      </c>
    </row>
    <row r="372" spans="1:7" s="75" customFormat="1" ht="13.5" hidden="1">
      <c r="A372" s="32">
        <v>44043</v>
      </c>
      <c r="B372" s="33">
        <v>1663</v>
      </c>
      <c r="C372" s="37" t="s">
        <v>23</v>
      </c>
      <c r="D372" s="35">
        <v>44043</v>
      </c>
      <c r="E372" s="163">
        <v>545558.86</v>
      </c>
      <c r="F372" s="156"/>
      <c r="G372" s="36">
        <v>39285462.5</v>
      </c>
    </row>
    <row r="373" spans="1:7" s="75" customFormat="1" ht="13.5" hidden="1">
      <c r="A373" s="32">
        <v>44043</v>
      </c>
      <c r="B373" s="33">
        <v>1664</v>
      </c>
      <c r="C373" s="37" t="s">
        <v>23</v>
      </c>
      <c r="D373" s="35">
        <v>44043</v>
      </c>
      <c r="E373" s="163">
        <v>417981.95</v>
      </c>
      <c r="F373" s="156"/>
      <c r="G373" s="36">
        <v>38867480.549999997</v>
      </c>
    </row>
    <row r="374" spans="1:7" s="75" customFormat="1" ht="13.5" hidden="1">
      <c r="A374" s="32">
        <v>44043</v>
      </c>
      <c r="B374" s="33">
        <v>1665</v>
      </c>
      <c r="C374" s="37" t="s">
        <v>23</v>
      </c>
      <c r="D374" s="35">
        <v>44043</v>
      </c>
      <c r="E374" s="163">
        <v>561392.18000000005</v>
      </c>
      <c r="F374" s="156"/>
      <c r="G374" s="36">
        <v>38306088.369999997</v>
      </c>
    </row>
    <row r="375" spans="1:7" s="75" customFormat="1" ht="13.5" hidden="1">
      <c r="A375" s="32">
        <v>44043</v>
      </c>
      <c r="B375" s="33">
        <v>1666</v>
      </c>
      <c r="C375" s="37" t="s">
        <v>23</v>
      </c>
      <c r="D375" s="35">
        <v>44043</v>
      </c>
      <c r="E375" s="163">
        <v>738058.85</v>
      </c>
      <c r="F375" s="156"/>
      <c r="G375" s="36">
        <v>37568029.520000003</v>
      </c>
    </row>
    <row r="376" spans="1:7" s="10" customFormat="1" ht="13.5" hidden="1">
      <c r="A376" s="32">
        <v>44043</v>
      </c>
      <c r="B376" s="33">
        <v>1667</v>
      </c>
      <c r="C376" s="37" t="s">
        <v>23</v>
      </c>
      <c r="D376" s="35">
        <v>44043</v>
      </c>
      <c r="E376" s="163">
        <v>733058.86</v>
      </c>
      <c r="F376" s="156"/>
      <c r="G376" s="36">
        <v>36834970.659999996</v>
      </c>
    </row>
    <row r="377" spans="1:7" s="75" customFormat="1" ht="13.5" hidden="1">
      <c r="A377" s="78">
        <v>44043</v>
      </c>
      <c r="B377" s="79">
        <v>1668</v>
      </c>
      <c r="C377" s="80" t="s">
        <v>20</v>
      </c>
      <c r="D377" s="81">
        <v>44043</v>
      </c>
      <c r="E377" s="149"/>
      <c r="F377" s="150">
        <v>35771526.159999996</v>
      </c>
      <c r="G377" s="82">
        <v>72606496.819999993</v>
      </c>
    </row>
    <row r="378" spans="1:7" s="10" customFormat="1" ht="13.5" hidden="1">
      <c r="A378" s="32">
        <v>44043</v>
      </c>
      <c r="B378" s="33">
        <v>1669</v>
      </c>
      <c r="C378" s="37" t="s">
        <v>57</v>
      </c>
      <c r="D378" s="35">
        <v>44043</v>
      </c>
      <c r="E378" s="163">
        <v>836392.16</v>
      </c>
      <c r="F378" s="156"/>
      <c r="G378" s="36">
        <v>71770104.659999996</v>
      </c>
    </row>
    <row r="379" spans="1:7" s="75" customFormat="1" ht="13.5">
      <c r="A379" s="92">
        <v>44020</v>
      </c>
      <c r="B379" s="93">
        <v>1370</v>
      </c>
      <c r="C379" s="89" t="s">
        <v>47</v>
      </c>
      <c r="D379" s="94">
        <v>44020</v>
      </c>
      <c r="E379" s="147">
        <v>20000</v>
      </c>
      <c r="F379" s="148"/>
      <c r="G379" s="95">
        <v>25839552.32</v>
      </c>
    </row>
    <row r="380" spans="1:7" s="10" customFormat="1" ht="13.5" hidden="1">
      <c r="A380" s="32">
        <v>44043</v>
      </c>
      <c r="B380" s="33">
        <v>1671</v>
      </c>
      <c r="C380" s="37" t="s">
        <v>58</v>
      </c>
      <c r="D380" s="35">
        <v>44043</v>
      </c>
      <c r="E380" s="163">
        <v>943058.84</v>
      </c>
      <c r="F380" s="156"/>
      <c r="G380" s="36">
        <v>70824954.840000004</v>
      </c>
    </row>
    <row r="381" spans="1:7" s="75" customFormat="1" ht="13.5">
      <c r="A381" s="92">
        <v>44021</v>
      </c>
      <c r="B381" s="93">
        <v>1375</v>
      </c>
      <c r="C381" s="89" t="s">
        <v>49</v>
      </c>
      <c r="D381" s="94">
        <v>44021</v>
      </c>
      <c r="E381" s="147">
        <v>20000</v>
      </c>
      <c r="F381" s="148"/>
      <c r="G381" s="95">
        <v>1664800.65</v>
      </c>
    </row>
    <row r="382" spans="1:7" s="10" customFormat="1" ht="13.5" hidden="1">
      <c r="A382" s="32">
        <v>44043</v>
      </c>
      <c r="B382" s="33">
        <v>1673</v>
      </c>
      <c r="C382" s="37" t="s">
        <v>59</v>
      </c>
      <c r="D382" s="35">
        <v>44043</v>
      </c>
      <c r="E382" s="163">
        <v>618058.84</v>
      </c>
      <c r="F382" s="156"/>
      <c r="G382" s="36">
        <v>70204538.349999994</v>
      </c>
    </row>
    <row r="383" spans="1:7" s="75" customFormat="1" ht="13.5">
      <c r="A383" s="92">
        <v>44025</v>
      </c>
      <c r="B383" s="93">
        <v>1392</v>
      </c>
      <c r="C383" s="89" t="s">
        <v>52</v>
      </c>
      <c r="D383" s="94">
        <v>44025</v>
      </c>
      <c r="E383" s="147">
        <v>20000</v>
      </c>
      <c r="F383" s="148"/>
      <c r="G383" s="95">
        <v>155208463.91</v>
      </c>
    </row>
    <row r="384" spans="1:7" s="10" customFormat="1" ht="13.5" hidden="1">
      <c r="A384" s="32">
        <v>44043</v>
      </c>
      <c r="B384" s="33">
        <v>1675</v>
      </c>
      <c r="C384" s="37" t="s">
        <v>71</v>
      </c>
      <c r="D384" s="35">
        <v>44043</v>
      </c>
      <c r="E384" s="163">
        <v>1023225.57</v>
      </c>
      <c r="F384" s="156"/>
      <c r="G384" s="36">
        <v>69179767.629999995</v>
      </c>
    </row>
    <row r="385" spans="1:7" s="75" customFormat="1" ht="13.5">
      <c r="A385" s="92">
        <v>44027</v>
      </c>
      <c r="B385" s="93">
        <v>1406</v>
      </c>
      <c r="C385" s="89" t="s">
        <v>54</v>
      </c>
      <c r="D385" s="94">
        <v>44027</v>
      </c>
      <c r="E385" s="147">
        <v>20000</v>
      </c>
      <c r="F385" s="148"/>
      <c r="G385" s="95">
        <v>28645241.809999999</v>
      </c>
    </row>
    <row r="386" spans="1:7" s="10" customFormat="1" ht="13.5" hidden="1">
      <c r="A386" s="32">
        <v>44043</v>
      </c>
      <c r="B386" s="33">
        <v>1677</v>
      </c>
      <c r="C386" s="37" t="s">
        <v>61</v>
      </c>
      <c r="D386" s="35">
        <v>44043</v>
      </c>
      <c r="E386" s="163">
        <v>843058.84</v>
      </c>
      <c r="F386" s="156"/>
      <c r="G386" s="36">
        <v>68334150.730000004</v>
      </c>
    </row>
    <row r="387" spans="1:7" s="75" customFormat="1" ht="13.5">
      <c r="A387" s="92">
        <v>44027</v>
      </c>
      <c r="B387" s="93">
        <v>1407</v>
      </c>
      <c r="C387" s="89" t="s">
        <v>55</v>
      </c>
      <c r="D387" s="94">
        <v>44027</v>
      </c>
      <c r="E387" s="147">
        <v>20000</v>
      </c>
      <c r="F387" s="148"/>
      <c r="G387" s="95">
        <v>28625241.809999999</v>
      </c>
    </row>
    <row r="388" spans="1:7" s="10" customFormat="1" ht="13.5" hidden="1">
      <c r="A388" s="32">
        <v>44043</v>
      </c>
      <c r="B388" s="33">
        <v>1679</v>
      </c>
      <c r="C388" s="37" t="s">
        <v>62</v>
      </c>
      <c r="D388" s="35">
        <v>44043</v>
      </c>
      <c r="E388" s="163">
        <v>640558.84</v>
      </c>
      <c r="F388" s="156"/>
      <c r="G388" s="36">
        <v>67691484.239999995</v>
      </c>
    </row>
    <row r="389" spans="1:7" s="75" customFormat="1" ht="13.5">
      <c r="A389" s="92">
        <v>44032</v>
      </c>
      <c r="B389" s="93">
        <v>1570</v>
      </c>
      <c r="C389" s="89" t="s">
        <v>77</v>
      </c>
      <c r="D389" s="94">
        <v>44032</v>
      </c>
      <c r="E389" s="147">
        <v>20000</v>
      </c>
      <c r="F389" s="148"/>
      <c r="G389" s="95">
        <v>144919504.75999999</v>
      </c>
    </row>
    <row r="390" spans="1:7" s="10" customFormat="1" ht="13.5" hidden="1">
      <c r="A390" s="32">
        <v>44043</v>
      </c>
      <c r="B390" s="33">
        <v>1681</v>
      </c>
      <c r="C390" s="37" t="s">
        <v>63</v>
      </c>
      <c r="D390" s="35">
        <v>44043</v>
      </c>
      <c r="E390" s="163">
        <v>434725.57</v>
      </c>
      <c r="F390" s="156"/>
      <c r="G390" s="36">
        <v>67255157.269999996</v>
      </c>
    </row>
    <row r="391" spans="1:7" s="75" customFormat="1" ht="13.5">
      <c r="A391" s="92">
        <v>44032</v>
      </c>
      <c r="B391" s="93">
        <v>1571</v>
      </c>
      <c r="C391" s="89" t="s">
        <v>78</v>
      </c>
      <c r="D391" s="94">
        <v>44032</v>
      </c>
      <c r="E391" s="147">
        <v>20000</v>
      </c>
      <c r="F391" s="148"/>
      <c r="G391" s="95">
        <v>144899504.75999999</v>
      </c>
    </row>
    <row r="392" spans="1:7" s="10" customFormat="1" ht="13.5" hidden="1">
      <c r="A392" s="32">
        <v>44043</v>
      </c>
      <c r="B392" s="33">
        <v>1683</v>
      </c>
      <c r="C392" s="37" t="s">
        <v>33</v>
      </c>
      <c r="D392" s="35">
        <v>44043</v>
      </c>
      <c r="E392" s="163">
        <v>640558.84</v>
      </c>
      <c r="F392" s="156"/>
      <c r="G392" s="36">
        <v>66613511.619999997</v>
      </c>
    </row>
    <row r="393" spans="1:7" s="75" customFormat="1" ht="13.5">
      <c r="A393" s="92">
        <v>44033</v>
      </c>
      <c r="B393" s="93">
        <v>1579</v>
      </c>
      <c r="C393" s="89" t="s">
        <v>80</v>
      </c>
      <c r="D393" s="94">
        <v>44033</v>
      </c>
      <c r="E393" s="147">
        <v>20000</v>
      </c>
      <c r="F393" s="148"/>
      <c r="G393" s="95">
        <v>70618728.760000005</v>
      </c>
    </row>
    <row r="394" spans="1:7" s="10" customFormat="1" ht="13.5" hidden="1">
      <c r="A394" s="32">
        <v>44043</v>
      </c>
      <c r="B394" s="33">
        <v>1685</v>
      </c>
      <c r="C394" s="37" t="s">
        <v>92</v>
      </c>
      <c r="D394" s="35">
        <v>44043</v>
      </c>
      <c r="E394" s="163">
        <v>469648.65</v>
      </c>
      <c r="F394" s="156"/>
      <c r="G394" s="36">
        <v>66142261.57</v>
      </c>
    </row>
    <row r="395" spans="1:7" s="75" customFormat="1" ht="13.5">
      <c r="A395" s="92">
        <v>44034</v>
      </c>
      <c r="B395" s="93">
        <v>1591</v>
      </c>
      <c r="C395" s="89" t="s">
        <v>83</v>
      </c>
      <c r="D395" s="94">
        <v>44034</v>
      </c>
      <c r="E395" s="147">
        <v>20000</v>
      </c>
      <c r="F395" s="148"/>
      <c r="G395" s="95">
        <v>2123683.0699999998</v>
      </c>
    </row>
    <row r="396" spans="1:7" s="10" customFormat="1" ht="13.5" hidden="1">
      <c r="A396" s="32">
        <v>44043</v>
      </c>
      <c r="B396" s="33">
        <v>1687</v>
      </c>
      <c r="C396" s="37" t="s">
        <v>64</v>
      </c>
      <c r="D396" s="35">
        <v>44043</v>
      </c>
      <c r="E396" s="163">
        <v>545558.86</v>
      </c>
      <c r="F396" s="156"/>
      <c r="G396" s="36">
        <v>65595528.590000004</v>
      </c>
    </row>
    <row r="397" spans="1:7" s="75" customFormat="1" ht="13.5">
      <c r="A397" s="92">
        <v>44034</v>
      </c>
      <c r="B397" s="93">
        <v>1592</v>
      </c>
      <c r="C397" s="89" t="s">
        <v>84</v>
      </c>
      <c r="D397" s="94">
        <v>44034</v>
      </c>
      <c r="E397" s="147">
        <v>20000</v>
      </c>
      <c r="F397" s="148"/>
      <c r="G397" s="95">
        <v>2103683.0699999998</v>
      </c>
    </row>
    <row r="398" spans="1:7" s="10" customFormat="1" ht="13.5" hidden="1">
      <c r="A398" s="32">
        <v>44043</v>
      </c>
      <c r="B398" s="33">
        <v>1689</v>
      </c>
      <c r="C398" s="37" t="s">
        <v>93</v>
      </c>
      <c r="D398" s="35">
        <v>44043</v>
      </c>
      <c r="E398" s="163">
        <v>466315.29</v>
      </c>
      <c r="F398" s="156"/>
      <c r="G398" s="36">
        <v>65127849.399999999</v>
      </c>
    </row>
    <row r="399" spans="1:7" s="75" customFormat="1" ht="13.5">
      <c r="A399" s="92">
        <v>44040</v>
      </c>
      <c r="B399" s="93">
        <v>1645</v>
      </c>
      <c r="C399" s="86" t="s">
        <v>88</v>
      </c>
      <c r="D399" s="94">
        <v>44040</v>
      </c>
      <c r="E399" s="147">
        <v>20000</v>
      </c>
      <c r="F399" s="148"/>
      <c r="G399" s="95">
        <v>19330599.920000002</v>
      </c>
    </row>
    <row r="400" spans="1:7" s="10" customFormat="1" ht="13.5" hidden="1">
      <c r="A400" s="32">
        <v>44043</v>
      </c>
      <c r="B400" s="33">
        <v>1691</v>
      </c>
      <c r="C400" s="37" t="s">
        <v>35</v>
      </c>
      <c r="D400" s="35">
        <v>44043</v>
      </c>
      <c r="E400" s="163">
        <v>498058.84</v>
      </c>
      <c r="F400" s="156"/>
      <c r="G400" s="36">
        <v>64628624.770000003</v>
      </c>
    </row>
    <row r="401" spans="1:7" s="75" customFormat="1" ht="13.5">
      <c r="A401" s="84">
        <v>44022</v>
      </c>
      <c r="B401" s="85">
        <v>1380</v>
      </c>
      <c r="C401" s="89" t="s">
        <v>22</v>
      </c>
      <c r="D401" s="87">
        <v>44022</v>
      </c>
      <c r="E401" s="153">
        <v>22718.19</v>
      </c>
      <c r="F401" s="154"/>
      <c r="G401" s="88">
        <v>65599038.939999998</v>
      </c>
    </row>
    <row r="402" spans="1:7" s="10" customFormat="1" ht="13.5" hidden="1">
      <c r="A402" s="32">
        <v>44043</v>
      </c>
      <c r="B402" s="33">
        <v>1693</v>
      </c>
      <c r="C402" s="37" t="s">
        <v>65</v>
      </c>
      <c r="D402" s="35">
        <v>44043</v>
      </c>
      <c r="E402" s="163">
        <v>642318.91</v>
      </c>
      <c r="F402" s="156"/>
      <c r="G402" s="36">
        <v>63985060.710000001</v>
      </c>
    </row>
    <row r="403" spans="1:7" s="75" customFormat="1" ht="13.5">
      <c r="A403" s="84">
        <v>44029</v>
      </c>
      <c r="B403" s="85">
        <v>1562</v>
      </c>
      <c r="C403" s="89" t="s">
        <v>22</v>
      </c>
      <c r="D403" s="87">
        <v>44029</v>
      </c>
      <c r="E403" s="153">
        <v>38000</v>
      </c>
      <c r="F403" s="154"/>
      <c r="G403" s="88">
        <v>67899072.590000004</v>
      </c>
    </row>
    <row r="404" spans="1:7" s="10" customFormat="1" ht="13.5" hidden="1">
      <c r="A404" s="32">
        <v>44043</v>
      </c>
      <c r="B404" s="33">
        <v>1695</v>
      </c>
      <c r="C404" s="37" t="s">
        <v>94</v>
      </c>
      <c r="D404" s="35">
        <v>44043</v>
      </c>
      <c r="E404" s="163">
        <v>617981.9</v>
      </c>
      <c r="F404" s="156"/>
      <c r="G404" s="36">
        <v>63365473.009999998</v>
      </c>
    </row>
    <row r="405" spans="1:7" s="75" customFormat="1" ht="13.5">
      <c r="A405" s="92">
        <v>44043</v>
      </c>
      <c r="B405" s="93">
        <v>1718</v>
      </c>
      <c r="C405" s="86" t="s">
        <v>22</v>
      </c>
      <c r="D405" s="94">
        <v>44043</v>
      </c>
      <c r="E405" s="164">
        <v>47500</v>
      </c>
      <c r="F405" s="148"/>
      <c r="G405" s="95">
        <v>38172183.899999999</v>
      </c>
    </row>
    <row r="406" spans="1:7" s="10" customFormat="1" ht="13.5" hidden="1">
      <c r="A406" s="32">
        <v>44043</v>
      </c>
      <c r="B406" s="33">
        <v>1697</v>
      </c>
      <c r="C406" s="37" t="s">
        <v>38</v>
      </c>
      <c r="D406" s="35">
        <v>44043</v>
      </c>
      <c r="E406" s="163">
        <v>498058.85</v>
      </c>
      <c r="F406" s="156"/>
      <c r="G406" s="36">
        <v>62865869.210000001</v>
      </c>
    </row>
    <row r="407" spans="1:7" s="75" customFormat="1" ht="13.5">
      <c r="A407" s="84">
        <v>44029</v>
      </c>
      <c r="B407" s="85">
        <v>1560</v>
      </c>
      <c r="C407" s="89" t="s">
        <v>22</v>
      </c>
      <c r="D407" s="87">
        <v>44029</v>
      </c>
      <c r="E407" s="153">
        <v>48468.72</v>
      </c>
      <c r="F407" s="154"/>
      <c r="G407" s="88">
        <v>83137072.590000004</v>
      </c>
    </row>
    <row r="408" spans="1:7" s="10" customFormat="1" ht="13.5" hidden="1">
      <c r="A408" s="32">
        <v>44043</v>
      </c>
      <c r="B408" s="33">
        <v>1699</v>
      </c>
      <c r="C408" s="37" t="s">
        <v>39</v>
      </c>
      <c r="D408" s="35">
        <v>44043</v>
      </c>
      <c r="E408" s="163">
        <v>640558.84</v>
      </c>
      <c r="F408" s="156"/>
      <c r="G408" s="36">
        <v>62224065.219999999</v>
      </c>
    </row>
    <row r="409" spans="1:7" s="75" customFormat="1" ht="13.5">
      <c r="A409" s="84">
        <v>44022</v>
      </c>
      <c r="B409" s="85">
        <v>1382</v>
      </c>
      <c r="C409" s="89" t="s">
        <v>22</v>
      </c>
      <c r="D409" s="87">
        <v>44022</v>
      </c>
      <c r="E409" s="153">
        <v>52622.41</v>
      </c>
      <c r="F409" s="154"/>
      <c r="G409" s="88">
        <v>44497453.539999999</v>
      </c>
    </row>
    <row r="410" spans="1:7" s="10" customFormat="1" ht="13.5" hidden="1">
      <c r="A410" s="32">
        <v>44043</v>
      </c>
      <c r="B410" s="33">
        <v>1701</v>
      </c>
      <c r="C410" s="37" t="s">
        <v>40</v>
      </c>
      <c r="D410" s="35">
        <v>44043</v>
      </c>
      <c r="E410" s="163">
        <v>743058.84</v>
      </c>
      <c r="F410" s="156"/>
      <c r="G410" s="36">
        <v>61479404.979999997</v>
      </c>
    </row>
    <row r="411" spans="1:7" s="75" customFormat="1" ht="13.5">
      <c r="A411" s="84">
        <v>44019</v>
      </c>
      <c r="B411" s="85">
        <v>1328</v>
      </c>
      <c r="C411" s="86" t="s">
        <v>22</v>
      </c>
      <c r="D411" s="87">
        <v>44019</v>
      </c>
      <c r="E411" s="153">
        <v>58435</v>
      </c>
      <c r="F411" s="154"/>
      <c r="G411" s="88">
        <v>86860205.469999999</v>
      </c>
    </row>
    <row r="412" spans="1:7" s="10" customFormat="1" ht="13.5" hidden="1">
      <c r="A412" s="32">
        <v>44043</v>
      </c>
      <c r="B412" s="33">
        <v>1703</v>
      </c>
      <c r="C412" s="37" t="s">
        <v>66</v>
      </c>
      <c r="D412" s="35">
        <v>44043</v>
      </c>
      <c r="E412" s="163">
        <v>593058.84</v>
      </c>
      <c r="F412" s="156"/>
      <c r="G412" s="36">
        <v>60884488.490000002</v>
      </c>
    </row>
    <row r="413" spans="1:7" s="75" customFormat="1" ht="13.5">
      <c r="A413" s="84">
        <v>44020</v>
      </c>
      <c r="B413" s="85">
        <v>1373</v>
      </c>
      <c r="C413" s="89" t="s">
        <v>22</v>
      </c>
      <c r="D413" s="87">
        <v>44020</v>
      </c>
      <c r="E413" s="153">
        <v>60540.62</v>
      </c>
      <c r="F413" s="154"/>
      <c r="G413" s="88">
        <v>27684800.649999999</v>
      </c>
    </row>
    <row r="414" spans="1:7" s="10" customFormat="1" ht="13.5" hidden="1">
      <c r="A414" s="32">
        <v>44043</v>
      </c>
      <c r="B414" s="33">
        <v>1705</v>
      </c>
      <c r="C414" s="37" t="s">
        <v>67</v>
      </c>
      <c r="D414" s="35">
        <v>44043</v>
      </c>
      <c r="E414" s="163">
        <v>251392.24</v>
      </c>
      <c r="F414" s="156"/>
      <c r="G414" s="36">
        <v>60631613.600000001</v>
      </c>
    </row>
    <row r="415" spans="1:7" s="75" customFormat="1" ht="13.5">
      <c r="A415" s="84">
        <v>44033</v>
      </c>
      <c r="B415" s="85">
        <v>1582</v>
      </c>
      <c r="C415" s="89" t="s">
        <v>22</v>
      </c>
      <c r="D415" s="87">
        <v>44033</v>
      </c>
      <c r="E415" s="153">
        <v>60630</v>
      </c>
      <c r="F415" s="154"/>
      <c r="G415" s="88">
        <v>68029380.299999997</v>
      </c>
    </row>
    <row r="416" spans="1:7" s="10" customFormat="1" ht="13.5" hidden="1">
      <c r="A416" s="32">
        <v>44043</v>
      </c>
      <c r="B416" s="33">
        <v>1707</v>
      </c>
      <c r="C416" s="37" t="s">
        <v>42</v>
      </c>
      <c r="D416" s="35">
        <v>44043</v>
      </c>
      <c r="E416" s="163">
        <v>545558.86</v>
      </c>
      <c r="F416" s="156"/>
      <c r="G416" s="36">
        <v>60085426.259999998</v>
      </c>
    </row>
    <row r="417" spans="1:7" s="75" customFormat="1" ht="13.5">
      <c r="A417" s="84">
        <v>44026</v>
      </c>
      <c r="B417" s="85">
        <v>1400</v>
      </c>
      <c r="C417" s="89" t="s">
        <v>22</v>
      </c>
      <c r="D417" s="87">
        <v>44026</v>
      </c>
      <c r="E417" s="153">
        <v>81839.64</v>
      </c>
      <c r="F417" s="154"/>
      <c r="G417" s="88">
        <v>93603919.819999993</v>
      </c>
    </row>
    <row r="418" spans="1:7" s="10" customFormat="1" ht="13.5" hidden="1">
      <c r="A418" s="32">
        <v>44043</v>
      </c>
      <c r="B418" s="33">
        <v>1709</v>
      </c>
      <c r="C418" s="37" t="s">
        <v>68</v>
      </c>
      <c r="D418" s="35">
        <v>44043</v>
      </c>
      <c r="E418" s="163">
        <v>730558.84</v>
      </c>
      <c r="F418" s="156"/>
      <c r="G418" s="36">
        <v>59353503.520000003</v>
      </c>
    </row>
    <row r="419" spans="1:7" s="75" customFormat="1" ht="13.5">
      <c r="A419" s="84">
        <v>44033</v>
      </c>
      <c r="B419" s="85">
        <v>1586</v>
      </c>
      <c r="C419" s="89" t="s">
        <v>22</v>
      </c>
      <c r="D419" s="87">
        <v>44033</v>
      </c>
      <c r="E419" s="153">
        <v>84790.03</v>
      </c>
      <c r="F419" s="154"/>
      <c r="G419" s="88">
        <v>29016079.920000002</v>
      </c>
    </row>
    <row r="420" spans="1:7" s="10" customFormat="1" ht="13.5" hidden="1">
      <c r="A420" s="32">
        <v>44043</v>
      </c>
      <c r="B420" s="33">
        <v>1711</v>
      </c>
      <c r="C420" s="37" t="s">
        <v>69</v>
      </c>
      <c r="D420" s="35">
        <v>44043</v>
      </c>
      <c r="E420" s="163">
        <v>743058.84</v>
      </c>
      <c r="F420" s="156"/>
      <c r="G420" s="36">
        <v>58608618.280000001</v>
      </c>
    </row>
    <row r="421" spans="1:7" s="75" customFormat="1" ht="13.5">
      <c r="A421" s="84">
        <v>44019</v>
      </c>
      <c r="B421" s="85">
        <v>1334</v>
      </c>
      <c r="C421" s="86" t="s">
        <v>22</v>
      </c>
      <c r="D421" s="87">
        <v>44019</v>
      </c>
      <c r="E421" s="153">
        <v>86045.2</v>
      </c>
      <c r="F421" s="154"/>
      <c r="G421" s="88">
        <v>45763638.57</v>
      </c>
    </row>
    <row r="422" spans="1:7" s="10" customFormat="1" ht="13.5" hidden="1">
      <c r="A422" s="32">
        <v>44043</v>
      </c>
      <c r="B422" s="33">
        <v>1713</v>
      </c>
      <c r="C422" s="37" t="s">
        <v>70</v>
      </c>
      <c r="D422" s="35">
        <v>44043</v>
      </c>
      <c r="E422" s="163">
        <v>640558.84</v>
      </c>
      <c r="F422" s="156"/>
      <c r="G422" s="36">
        <v>57966201.789999999</v>
      </c>
    </row>
    <row r="423" spans="1:7" s="75" customFormat="1" ht="13.5">
      <c r="A423" s="84">
        <v>44026</v>
      </c>
      <c r="B423" s="85">
        <v>1404</v>
      </c>
      <c r="C423" s="89" t="s">
        <v>22</v>
      </c>
      <c r="D423" s="87">
        <v>44026</v>
      </c>
      <c r="E423" s="153">
        <v>94166.63</v>
      </c>
      <c r="F423" s="154"/>
      <c r="G423" s="88">
        <v>50165241.810000002</v>
      </c>
    </row>
    <row r="424" spans="1:7" s="10" customFormat="1" ht="13.5" hidden="1">
      <c r="A424" s="32">
        <v>44043</v>
      </c>
      <c r="B424" s="33">
        <v>1715</v>
      </c>
      <c r="C424" s="37" t="s">
        <v>45</v>
      </c>
      <c r="D424" s="35">
        <v>44043</v>
      </c>
      <c r="E424" s="163">
        <v>743058.84</v>
      </c>
      <c r="F424" s="156"/>
      <c r="G424" s="36">
        <v>57221541.549999997</v>
      </c>
    </row>
    <row r="425" spans="1:7" s="135" customFormat="1" ht="13.5">
      <c r="A425" s="84">
        <v>44015</v>
      </c>
      <c r="B425" s="85">
        <v>1314</v>
      </c>
      <c r="C425" s="86" t="s">
        <v>22</v>
      </c>
      <c r="D425" s="87">
        <v>44015</v>
      </c>
      <c r="E425" s="153">
        <v>105683.95</v>
      </c>
      <c r="F425" s="154"/>
      <c r="G425" s="88">
        <v>5073296.92</v>
      </c>
    </row>
    <row r="426" spans="1:7" s="10" customFormat="1" ht="13.5">
      <c r="A426" s="84">
        <v>44039</v>
      </c>
      <c r="B426" s="85">
        <v>1642</v>
      </c>
      <c r="C426" s="86" t="s">
        <v>22</v>
      </c>
      <c r="D426" s="87">
        <v>44039</v>
      </c>
      <c r="E426" s="153">
        <v>108750</v>
      </c>
      <c r="F426" s="154"/>
      <c r="G426" s="88">
        <v>108080255.89</v>
      </c>
    </row>
    <row r="427" spans="1:7" s="10" customFormat="1" ht="13.5" hidden="1">
      <c r="A427" s="96">
        <v>44025</v>
      </c>
      <c r="B427" s="97">
        <v>1396</v>
      </c>
      <c r="C427" s="101" t="s">
        <v>23</v>
      </c>
      <c r="D427" s="99">
        <v>44025</v>
      </c>
      <c r="E427" s="151">
        <v>105290976.09999999</v>
      </c>
      <c r="F427" s="152"/>
      <c r="G427" s="100">
        <v>81847228.069999993</v>
      </c>
    </row>
    <row r="428" spans="1:7" s="10" customFormat="1" ht="13.5">
      <c r="A428" s="84">
        <v>44032</v>
      </c>
      <c r="B428" s="85">
        <v>1575</v>
      </c>
      <c r="C428" s="89" t="s">
        <v>22</v>
      </c>
      <c r="D428" s="87">
        <v>44032</v>
      </c>
      <c r="E428" s="153">
        <v>137846.39999999999</v>
      </c>
      <c r="F428" s="154"/>
      <c r="G428" s="88">
        <v>146234054.81999999</v>
      </c>
    </row>
    <row r="429" spans="1:7" s="10" customFormat="1" ht="13.5">
      <c r="A429" s="84">
        <v>44027</v>
      </c>
      <c r="B429" s="85">
        <v>1423</v>
      </c>
      <c r="C429" s="89" t="s">
        <v>56</v>
      </c>
      <c r="D429" s="87">
        <v>44027</v>
      </c>
      <c r="E429" s="153">
        <v>600000</v>
      </c>
      <c r="F429" s="154"/>
      <c r="G429" s="88">
        <v>22691780.870000001</v>
      </c>
    </row>
    <row r="430" spans="1:7" hidden="1"/>
    <row r="432" spans="1:7">
      <c r="E432" s="25">
        <f>-SUBTOTAL(9,E16:E431)</f>
        <v>-2362237.59</v>
      </c>
      <c r="F432" s="25">
        <f>SUBTOTAL(9,F16:F429)</f>
        <v>0</v>
      </c>
    </row>
    <row r="434" spans="5:7">
      <c r="E434" s="25">
        <f>-E432+F432</f>
        <v>2362237.59</v>
      </c>
      <c r="G434" s="38">
        <f>+E432+F432</f>
        <v>-2362237.59</v>
      </c>
    </row>
  </sheetData>
  <autoFilter ref="A16:G430">
    <filterColumn colId="4">
      <colorFilter dxfId="5"/>
    </filterColumn>
    <sortState ref="A26:G429">
      <sortCondition ref="E16:E430"/>
    </sortState>
  </autoFilter>
  <pageMargins left="0.7" right="0.7" top="0.75" bottom="0.75" header="0.3" footer="0.3"/>
  <pageSetup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38" workbookViewId="0">
      <selection activeCell="F196" sqref="F196:F197"/>
    </sheetView>
  </sheetViews>
  <sheetFormatPr baseColWidth="10" defaultRowHeight="12.75"/>
  <cols>
    <col min="1" max="5" width="12" style="65"/>
    <col min="6" max="6" width="66.6640625" style="65" customWidth="1"/>
    <col min="7" max="8" width="18" style="65" bestFit="1" customWidth="1"/>
    <col min="9" max="9" width="38.5" style="65" bestFit="1" customWidth="1"/>
    <col min="10" max="16384" width="12" style="65"/>
  </cols>
  <sheetData>
    <row r="1" spans="1:9">
      <c r="A1" s="193" t="s">
        <v>853</v>
      </c>
      <c r="B1" s="194"/>
      <c r="C1" s="194"/>
      <c r="D1" s="194"/>
      <c r="E1" s="194"/>
      <c r="F1" s="194"/>
      <c r="G1" s="194"/>
      <c r="H1" s="194"/>
      <c r="I1" s="195" t="s">
        <v>1321</v>
      </c>
    </row>
    <row r="2" spans="1:9">
      <c r="A2" s="193" t="s">
        <v>904</v>
      </c>
      <c r="B2" s="194"/>
      <c r="C2" s="194"/>
      <c r="D2" s="194"/>
      <c r="E2" s="194"/>
      <c r="F2" s="194"/>
      <c r="G2" s="194"/>
      <c r="H2" s="194"/>
      <c r="I2" s="194"/>
    </row>
    <row r="4" spans="1:9">
      <c r="A4" s="194"/>
      <c r="B4" s="194"/>
      <c r="C4" s="194"/>
      <c r="D4" s="196" t="s">
        <v>905</v>
      </c>
      <c r="E4" s="194"/>
      <c r="F4" s="194"/>
      <c r="G4" s="194"/>
      <c r="H4" s="194"/>
      <c r="I4" s="194"/>
    </row>
    <row r="5" spans="1:9">
      <c r="A5" s="194"/>
      <c r="B5" s="194"/>
      <c r="C5" s="194"/>
      <c r="D5" s="196" t="s">
        <v>906</v>
      </c>
      <c r="E5" s="194"/>
      <c r="F5" s="194"/>
      <c r="G5" s="194"/>
      <c r="H5" s="194"/>
      <c r="I5" s="194"/>
    </row>
    <row r="6" spans="1:9">
      <c r="A6" s="194"/>
      <c r="B6" s="194"/>
      <c r="C6" s="194"/>
      <c r="D6" s="196" t="s">
        <v>907</v>
      </c>
      <c r="E6" s="194"/>
      <c r="F6" s="194"/>
      <c r="G6" s="194"/>
      <c r="H6" s="194"/>
      <c r="I6" s="194"/>
    </row>
    <row r="7" spans="1:9">
      <c r="A7" s="197" t="s">
        <v>908</v>
      </c>
      <c r="B7" s="197" t="s">
        <v>909</v>
      </c>
      <c r="C7" s="198" t="s">
        <v>910</v>
      </c>
      <c r="D7" s="197" t="s">
        <v>911</v>
      </c>
      <c r="E7" s="197" t="s">
        <v>912</v>
      </c>
      <c r="F7" s="197" t="s">
        <v>913</v>
      </c>
      <c r="G7" s="198" t="s">
        <v>914</v>
      </c>
      <c r="H7" s="198" t="s">
        <v>915</v>
      </c>
      <c r="I7" s="198" t="s">
        <v>916</v>
      </c>
    </row>
    <row r="8" spans="1:9">
      <c r="A8" s="193"/>
      <c r="B8" s="193"/>
      <c r="C8" s="195"/>
      <c r="D8" s="194"/>
      <c r="E8" s="193"/>
      <c r="F8" s="193"/>
      <c r="G8" s="199"/>
      <c r="H8" s="199"/>
      <c r="I8" s="199"/>
    </row>
    <row r="9" spans="1:9">
      <c r="A9" s="193" t="s">
        <v>917</v>
      </c>
      <c r="B9" s="194"/>
      <c r="C9" s="194"/>
      <c r="D9" s="194"/>
      <c r="E9" s="194"/>
      <c r="F9" s="193" t="s">
        <v>918</v>
      </c>
      <c r="G9" s="194"/>
      <c r="H9" s="195" t="s">
        <v>919</v>
      </c>
      <c r="I9" s="199">
        <v>29724949.09</v>
      </c>
    </row>
    <row r="10" spans="1:9">
      <c r="A10" s="193" t="s">
        <v>920</v>
      </c>
      <c r="B10" s="193" t="s">
        <v>851</v>
      </c>
      <c r="C10" s="195" t="s">
        <v>921</v>
      </c>
      <c r="D10" s="194"/>
      <c r="E10" s="193" t="s">
        <v>922</v>
      </c>
      <c r="F10" s="193" t="s">
        <v>923</v>
      </c>
      <c r="G10" s="199">
        <v>0</v>
      </c>
      <c r="H10" s="199">
        <v>649692.18000000005</v>
      </c>
      <c r="I10" s="199">
        <v>29075256.91</v>
      </c>
    </row>
    <row r="11" spans="1:9">
      <c r="A11" s="193" t="s">
        <v>920</v>
      </c>
      <c r="B11" s="193" t="s">
        <v>851</v>
      </c>
      <c r="C11" s="195" t="s">
        <v>924</v>
      </c>
      <c r="D11" s="194"/>
      <c r="E11" s="193" t="s">
        <v>925</v>
      </c>
      <c r="F11" s="193" t="s">
        <v>923</v>
      </c>
      <c r="G11" s="199">
        <v>0</v>
      </c>
      <c r="H11" s="199">
        <v>559692.18000000005</v>
      </c>
      <c r="I11" s="199">
        <v>28515564.73</v>
      </c>
    </row>
    <row r="12" spans="1:9">
      <c r="A12" s="193" t="s">
        <v>920</v>
      </c>
      <c r="B12" s="193" t="s">
        <v>851</v>
      </c>
      <c r="C12" s="195" t="s">
        <v>926</v>
      </c>
      <c r="D12" s="194"/>
      <c r="E12" s="193" t="s">
        <v>927</v>
      </c>
      <c r="F12" s="193" t="s">
        <v>923</v>
      </c>
      <c r="G12" s="199">
        <v>0</v>
      </c>
      <c r="H12" s="199">
        <v>559692.18000000005</v>
      </c>
      <c r="I12" s="199">
        <v>27955872.550000001</v>
      </c>
    </row>
    <row r="13" spans="1:9">
      <c r="A13" s="193" t="s">
        <v>920</v>
      </c>
      <c r="B13" s="193" t="s">
        <v>851</v>
      </c>
      <c r="C13" s="195" t="s">
        <v>928</v>
      </c>
      <c r="D13" s="194"/>
      <c r="E13" s="193" t="s">
        <v>929</v>
      </c>
      <c r="F13" s="193" t="s">
        <v>923</v>
      </c>
      <c r="G13" s="199">
        <v>0</v>
      </c>
      <c r="H13" s="199">
        <v>644692.19999999995</v>
      </c>
      <c r="I13" s="199">
        <v>27311180.350000001</v>
      </c>
    </row>
    <row r="14" spans="1:9">
      <c r="A14" s="193" t="s">
        <v>920</v>
      </c>
      <c r="B14" s="193" t="s">
        <v>851</v>
      </c>
      <c r="C14" s="195" t="s">
        <v>930</v>
      </c>
      <c r="D14" s="194"/>
      <c r="E14" s="193" t="s">
        <v>931</v>
      </c>
      <c r="F14" s="193" t="s">
        <v>923</v>
      </c>
      <c r="G14" s="199">
        <v>0</v>
      </c>
      <c r="H14" s="199">
        <v>639692.19999999995</v>
      </c>
      <c r="I14" s="199">
        <v>26671488.149999999</v>
      </c>
    </row>
    <row r="15" spans="1:9">
      <c r="A15" s="193" t="s">
        <v>920</v>
      </c>
      <c r="B15" s="193" t="s">
        <v>851</v>
      </c>
      <c r="C15" s="195" t="s">
        <v>932</v>
      </c>
      <c r="D15" s="194"/>
      <c r="E15" s="193" t="s">
        <v>933</v>
      </c>
      <c r="F15" s="193" t="s">
        <v>934</v>
      </c>
      <c r="G15" s="199">
        <v>0</v>
      </c>
      <c r="H15" s="199">
        <v>649692.18000000005</v>
      </c>
      <c r="I15" s="199">
        <v>26021795.969999999</v>
      </c>
    </row>
    <row r="16" spans="1:9">
      <c r="A16" s="193" t="s">
        <v>920</v>
      </c>
      <c r="B16" s="193" t="s">
        <v>851</v>
      </c>
      <c r="C16" s="195" t="s">
        <v>935</v>
      </c>
      <c r="D16" s="194"/>
      <c r="E16" s="193" t="s">
        <v>936</v>
      </c>
      <c r="F16" s="193" t="s">
        <v>937</v>
      </c>
      <c r="G16" s="199">
        <v>0</v>
      </c>
      <c r="H16" s="199">
        <v>849692.18</v>
      </c>
      <c r="I16" s="199">
        <v>25172103.789999999</v>
      </c>
    </row>
    <row r="17" spans="1:9">
      <c r="A17" s="193" t="s">
        <v>920</v>
      </c>
      <c r="B17" s="193" t="s">
        <v>851</v>
      </c>
      <c r="C17" s="195" t="s">
        <v>938</v>
      </c>
      <c r="D17" s="194"/>
      <c r="E17" s="193" t="s">
        <v>939</v>
      </c>
      <c r="F17" s="193" t="s">
        <v>940</v>
      </c>
      <c r="G17" s="199">
        <v>0</v>
      </c>
      <c r="H17" s="199">
        <v>549692.18000000005</v>
      </c>
      <c r="I17" s="199">
        <v>24622411.609999999</v>
      </c>
    </row>
    <row r="18" spans="1:9">
      <c r="A18" s="193" t="s">
        <v>920</v>
      </c>
      <c r="B18" s="193" t="s">
        <v>851</v>
      </c>
      <c r="C18" s="195" t="s">
        <v>941</v>
      </c>
      <c r="D18" s="194"/>
      <c r="E18" s="193" t="s">
        <v>942</v>
      </c>
      <c r="F18" s="193" t="s">
        <v>943</v>
      </c>
      <c r="G18" s="199">
        <v>0</v>
      </c>
      <c r="H18" s="199">
        <v>1023025.57</v>
      </c>
      <c r="I18" s="199">
        <v>23599386.039999999</v>
      </c>
    </row>
    <row r="19" spans="1:9">
      <c r="A19" s="193" t="s">
        <v>920</v>
      </c>
      <c r="B19" s="193" t="s">
        <v>851</v>
      </c>
      <c r="C19" s="195" t="s">
        <v>944</v>
      </c>
      <c r="D19" s="194"/>
      <c r="E19" s="193" t="s">
        <v>945</v>
      </c>
      <c r="F19" s="193" t="s">
        <v>946</v>
      </c>
      <c r="G19" s="199">
        <v>0</v>
      </c>
      <c r="H19" s="199">
        <v>216358.91</v>
      </c>
      <c r="I19" s="199">
        <v>23383027.129999999</v>
      </c>
    </row>
    <row r="20" spans="1:9">
      <c r="A20" s="193" t="s">
        <v>920</v>
      </c>
      <c r="B20" s="193" t="s">
        <v>851</v>
      </c>
      <c r="C20" s="195" t="s">
        <v>947</v>
      </c>
      <c r="D20" s="194"/>
      <c r="E20" s="193" t="s">
        <v>948</v>
      </c>
      <c r="F20" s="193" t="s">
        <v>949</v>
      </c>
      <c r="G20" s="199">
        <v>0</v>
      </c>
      <c r="H20" s="199">
        <v>559692.18000000005</v>
      </c>
      <c r="I20" s="199">
        <v>22823334.949999999</v>
      </c>
    </row>
    <row r="21" spans="1:9">
      <c r="A21" s="193" t="s">
        <v>920</v>
      </c>
      <c r="B21" s="193" t="s">
        <v>851</v>
      </c>
      <c r="C21" s="195" t="s">
        <v>950</v>
      </c>
      <c r="D21" s="194"/>
      <c r="E21" s="193" t="s">
        <v>951</v>
      </c>
      <c r="F21" s="193" t="s">
        <v>952</v>
      </c>
      <c r="G21" s="199">
        <v>0</v>
      </c>
      <c r="H21" s="199">
        <v>409692.24</v>
      </c>
      <c r="I21" s="199">
        <v>22413642.710000001</v>
      </c>
    </row>
    <row r="22" spans="1:9">
      <c r="A22" s="193" t="s">
        <v>920</v>
      </c>
      <c r="B22" s="193" t="s">
        <v>851</v>
      </c>
      <c r="C22" s="195" t="s">
        <v>953</v>
      </c>
      <c r="D22" s="194"/>
      <c r="E22" s="193" t="s">
        <v>954</v>
      </c>
      <c r="F22" s="193" t="s">
        <v>955</v>
      </c>
      <c r="G22" s="199">
        <v>0</v>
      </c>
      <c r="H22" s="199">
        <v>604692.18000000005</v>
      </c>
      <c r="I22" s="199">
        <v>21808950.530000001</v>
      </c>
    </row>
    <row r="23" spans="1:9">
      <c r="A23" s="193" t="s">
        <v>920</v>
      </c>
      <c r="B23" s="193" t="s">
        <v>851</v>
      </c>
      <c r="C23" s="195" t="s">
        <v>956</v>
      </c>
      <c r="D23" s="194"/>
      <c r="E23" s="193" t="s">
        <v>957</v>
      </c>
      <c r="F23" s="193" t="s">
        <v>958</v>
      </c>
      <c r="G23" s="199">
        <v>0</v>
      </c>
      <c r="H23" s="199">
        <v>216358.92</v>
      </c>
      <c r="I23" s="199">
        <v>21592591.609999999</v>
      </c>
    </row>
    <row r="24" spans="1:9">
      <c r="A24" s="193" t="s">
        <v>920</v>
      </c>
      <c r="B24" s="193" t="s">
        <v>851</v>
      </c>
      <c r="C24" s="195" t="s">
        <v>959</v>
      </c>
      <c r="D24" s="194"/>
      <c r="E24" s="193" t="s">
        <v>960</v>
      </c>
      <c r="F24" s="193" t="s">
        <v>961</v>
      </c>
      <c r="G24" s="199">
        <v>0</v>
      </c>
      <c r="H24" s="199">
        <v>509692.18</v>
      </c>
      <c r="I24" s="199">
        <v>21082899.43</v>
      </c>
    </row>
    <row r="25" spans="1:9">
      <c r="A25" s="193" t="s">
        <v>920</v>
      </c>
      <c r="B25" s="193" t="s">
        <v>851</v>
      </c>
      <c r="C25" s="195" t="s">
        <v>962</v>
      </c>
      <c r="D25" s="194"/>
      <c r="E25" s="193" t="s">
        <v>963</v>
      </c>
      <c r="F25" s="193" t="s">
        <v>964</v>
      </c>
      <c r="G25" s="199">
        <v>0</v>
      </c>
      <c r="H25" s="199">
        <v>560585.57999999996</v>
      </c>
      <c r="I25" s="199">
        <v>20522313.850000001</v>
      </c>
    </row>
    <row r="26" spans="1:9">
      <c r="A26" s="193" t="s">
        <v>920</v>
      </c>
      <c r="B26" s="193" t="s">
        <v>851</v>
      </c>
      <c r="C26" s="195" t="s">
        <v>965</v>
      </c>
      <c r="D26" s="194"/>
      <c r="E26" s="193" t="s">
        <v>966</v>
      </c>
      <c r="F26" s="193" t="s">
        <v>967</v>
      </c>
      <c r="G26" s="199">
        <v>0</v>
      </c>
      <c r="H26" s="199">
        <v>349692.22</v>
      </c>
      <c r="I26" s="199">
        <v>20172621.629999999</v>
      </c>
    </row>
    <row r="27" spans="1:9">
      <c r="A27" s="193" t="s">
        <v>920</v>
      </c>
      <c r="B27" s="193" t="s">
        <v>851</v>
      </c>
      <c r="C27" s="195" t="s">
        <v>968</v>
      </c>
      <c r="D27" s="194"/>
      <c r="E27" s="193" t="s">
        <v>969</v>
      </c>
      <c r="F27" s="193" t="s">
        <v>970</v>
      </c>
      <c r="G27" s="199">
        <v>0</v>
      </c>
      <c r="H27" s="199">
        <v>559692.18000000005</v>
      </c>
      <c r="I27" s="199">
        <v>19612929.449999999</v>
      </c>
    </row>
    <row r="28" spans="1:9">
      <c r="A28" s="193" t="s">
        <v>920</v>
      </c>
      <c r="B28" s="193" t="s">
        <v>851</v>
      </c>
      <c r="C28" s="195" t="s">
        <v>971</v>
      </c>
      <c r="D28" s="194"/>
      <c r="E28" s="193" t="s">
        <v>972</v>
      </c>
      <c r="F28" s="193" t="s">
        <v>973</v>
      </c>
      <c r="G28" s="199">
        <v>0</v>
      </c>
      <c r="H28" s="199">
        <v>649692.18000000005</v>
      </c>
      <c r="I28" s="199">
        <v>18963237.27</v>
      </c>
    </row>
    <row r="29" spans="1:9">
      <c r="A29" s="193" t="s">
        <v>920</v>
      </c>
      <c r="B29" s="193" t="s">
        <v>851</v>
      </c>
      <c r="C29" s="195" t="s">
        <v>974</v>
      </c>
      <c r="D29" s="194"/>
      <c r="E29" s="193" t="s">
        <v>975</v>
      </c>
      <c r="F29" s="193" t="s">
        <v>976</v>
      </c>
      <c r="G29" s="199">
        <v>0</v>
      </c>
      <c r="H29" s="199">
        <v>559692.18000000005</v>
      </c>
      <c r="I29" s="199">
        <v>18403545.09</v>
      </c>
    </row>
    <row r="30" spans="1:9">
      <c r="A30" s="193" t="s">
        <v>920</v>
      </c>
      <c r="B30" s="193" t="s">
        <v>851</v>
      </c>
      <c r="C30" s="195" t="s">
        <v>977</v>
      </c>
      <c r="D30" s="194"/>
      <c r="E30" s="193" t="s">
        <v>978</v>
      </c>
      <c r="F30" s="193" t="s">
        <v>979</v>
      </c>
      <c r="G30" s="199">
        <v>0</v>
      </c>
      <c r="H30" s="199">
        <v>559692.18000000005</v>
      </c>
      <c r="I30" s="199">
        <v>17843852.91</v>
      </c>
    </row>
    <row r="31" spans="1:9">
      <c r="A31" s="193" t="s">
        <v>920</v>
      </c>
      <c r="B31" s="193" t="s">
        <v>851</v>
      </c>
      <c r="C31" s="195" t="s">
        <v>980</v>
      </c>
      <c r="D31" s="194"/>
      <c r="E31" s="193" t="s">
        <v>981</v>
      </c>
      <c r="F31" s="193" t="s">
        <v>982</v>
      </c>
      <c r="G31" s="199">
        <v>0</v>
      </c>
      <c r="H31" s="199">
        <v>464692.2</v>
      </c>
      <c r="I31" s="199">
        <v>17379160.710000001</v>
      </c>
    </row>
    <row r="32" spans="1:9">
      <c r="A32" s="193" t="s">
        <v>920</v>
      </c>
      <c r="B32" s="193" t="s">
        <v>851</v>
      </c>
      <c r="C32" s="195" t="s">
        <v>983</v>
      </c>
      <c r="D32" s="194"/>
      <c r="E32" s="193" t="s">
        <v>984</v>
      </c>
      <c r="F32" s="193" t="s">
        <v>985</v>
      </c>
      <c r="G32" s="199">
        <v>0</v>
      </c>
      <c r="H32" s="199">
        <v>604692.18000000005</v>
      </c>
      <c r="I32" s="199">
        <v>16774468.530000001</v>
      </c>
    </row>
    <row r="33" spans="1:9">
      <c r="A33" s="193" t="s">
        <v>920</v>
      </c>
      <c r="B33" s="193" t="s">
        <v>851</v>
      </c>
      <c r="C33" s="195" t="s">
        <v>986</v>
      </c>
      <c r="D33" s="194"/>
      <c r="E33" s="193" t="s">
        <v>987</v>
      </c>
      <c r="F33" s="193" t="s">
        <v>988</v>
      </c>
      <c r="G33" s="199">
        <v>0</v>
      </c>
      <c r="H33" s="199">
        <v>613025.52</v>
      </c>
      <c r="I33" s="199">
        <v>16161443.010000002</v>
      </c>
    </row>
    <row r="34" spans="1:9">
      <c r="A34" s="193" t="s">
        <v>920</v>
      </c>
      <c r="B34" s="193" t="s">
        <v>851</v>
      </c>
      <c r="C34" s="195" t="s">
        <v>989</v>
      </c>
      <c r="D34" s="194"/>
      <c r="E34" s="193" t="s">
        <v>990</v>
      </c>
      <c r="F34" s="193" t="s">
        <v>991</v>
      </c>
      <c r="G34" s="199">
        <v>0</v>
      </c>
      <c r="H34" s="199">
        <v>559692.18000000005</v>
      </c>
      <c r="I34" s="199">
        <v>15601750.830000002</v>
      </c>
    </row>
    <row r="35" spans="1:9">
      <c r="A35" s="193" t="s">
        <v>920</v>
      </c>
      <c r="B35" s="193" t="s">
        <v>851</v>
      </c>
      <c r="C35" s="195" t="s">
        <v>992</v>
      </c>
      <c r="D35" s="194"/>
      <c r="E35" s="193" t="s">
        <v>993</v>
      </c>
      <c r="F35" s="193" t="s">
        <v>994</v>
      </c>
      <c r="G35" s="199">
        <v>0</v>
      </c>
      <c r="H35" s="199">
        <v>649692.18000000005</v>
      </c>
      <c r="I35" s="199">
        <v>14952058.650000002</v>
      </c>
    </row>
    <row r="36" spans="1:9">
      <c r="A36" s="193" t="s">
        <v>920</v>
      </c>
      <c r="B36" s="193" t="s">
        <v>851</v>
      </c>
      <c r="C36" s="195" t="s">
        <v>995</v>
      </c>
      <c r="D36" s="194"/>
      <c r="E36" s="193" t="s">
        <v>996</v>
      </c>
      <c r="F36" s="193" t="s">
        <v>923</v>
      </c>
      <c r="G36" s="199">
        <v>0</v>
      </c>
      <c r="H36" s="199">
        <v>1015000</v>
      </c>
      <c r="I36" s="199">
        <v>13937058.650000002</v>
      </c>
    </row>
    <row r="37" spans="1:9">
      <c r="A37" s="193" t="s">
        <v>920</v>
      </c>
      <c r="B37" s="193" t="s">
        <v>851</v>
      </c>
      <c r="C37" s="195" t="s">
        <v>997</v>
      </c>
      <c r="D37" s="194"/>
      <c r="E37" s="193" t="s">
        <v>998</v>
      </c>
      <c r="F37" s="193" t="s">
        <v>923</v>
      </c>
      <c r="G37" s="199">
        <v>0</v>
      </c>
      <c r="H37" s="199">
        <v>1015000</v>
      </c>
      <c r="I37" s="199">
        <v>12922058.650000002</v>
      </c>
    </row>
    <row r="38" spans="1:9">
      <c r="A38" s="193" t="s">
        <v>920</v>
      </c>
      <c r="B38" s="193" t="s">
        <v>851</v>
      </c>
      <c r="C38" s="195" t="s">
        <v>999</v>
      </c>
      <c r="D38" s="194"/>
      <c r="E38" s="193" t="s">
        <v>1000</v>
      </c>
      <c r="F38" s="193" t="s">
        <v>923</v>
      </c>
      <c r="G38" s="199">
        <v>0</v>
      </c>
      <c r="H38" s="199">
        <v>1015000</v>
      </c>
      <c r="I38" s="199">
        <v>11907058.650000002</v>
      </c>
    </row>
    <row r="39" spans="1:9">
      <c r="A39" s="193" t="s">
        <v>920</v>
      </c>
      <c r="B39" s="193" t="s">
        <v>851</v>
      </c>
      <c r="C39" s="195" t="s">
        <v>1001</v>
      </c>
      <c r="D39" s="194"/>
      <c r="E39" s="193" t="s">
        <v>1002</v>
      </c>
      <c r="F39" s="193" t="s">
        <v>1003</v>
      </c>
      <c r="G39" s="199">
        <v>0</v>
      </c>
      <c r="H39" s="199">
        <v>1015000</v>
      </c>
      <c r="I39" s="199">
        <v>10892058.650000002</v>
      </c>
    </row>
    <row r="40" spans="1:9">
      <c r="A40" s="193" t="s">
        <v>920</v>
      </c>
      <c r="B40" s="193" t="s">
        <v>851</v>
      </c>
      <c r="C40" s="195" t="s">
        <v>1004</v>
      </c>
      <c r="D40" s="194"/>
      <c r="E40" s="193" t="s">
        <v>1005</v>
      </c>
      <c r="F40" s="193" t="s">
        <v>1006</v>
      </c>
      <c r="G40" s="199">
        <v>0</v>
      </c>
      <c r="H40" s="199">
        <v>1015000</v>
      </c>
      <c r="I40" s="199">
        <v>9877058.6500000022</v>
      </c>
    </row>
    <row r="41" spans="1:9">
      <c r="A41" s="193" t="s">
        <v>920</v>
      </c>
      <c r="B41" s="193" t="s">
        <v>851</v>
      </c>
      <c r="C41" s="195" t="s">
        <v>1007</v>
      </c>
      <c r="D41" s="194"/>
      <c r="E41" s="193" t="s">
        <v>1008</v>
      </c>
      <c r="F41" s="193" t="s">
        <v>1009</v>
      </c>
      <c r="G41" s="199">
        <v>0</v>
      </c>
      <c r="H41" s="199">
        <v>1015000</v>
      </c>
      <c r="I41" s="199">
        <v>8862058.6500000022</v>
      </c>
    </row>
    <row r="42" spans="1:9">
      <c r="A42" s="193" t="s">
        <v>920</v>
      </c>
      <c r="B42" s="193" t="s">
        <v>851</v>
      </c>
      <c r="C42" s="195" t="s">
        <v>1010</v>
      </c>
      <c r="D42" s="194"/>
      <c r="E42" s="193" t="s">
        <v>1011</v>
      </c>
      <c r="F42" s="193" t="s">
        <v>955</v>
      </c>
      <c r="G42" s="199">
        <v>0</v>
      </c>
      <c r="H42" s="199">
        <v>1015000</v>
      </c>
      <c r="I42" s="199">
        <v>7847058.6500000022</v>
      </c>
    </row>
    <row r="43" spans="1:9">
      <c r="A43" s="193" t="s">
        <v>920</v>
      </c>
      <c r="B43" s="193" t="s">
        <v>851</v>
      </c>
      <c r="C43" s="195" t="s">
        <v>1012</v>
      </c>
      <c r="D43" s="194"/>
      <c r="E43" s="193" t="s">
        <v>1013</v>
      </c>
      <c r="F43" s="193" t="s">
        <v>1014</v>
      </c>
      <c r="G43" s="199">
        <v>0</v>
      </c>
      <c r="H43" s="199">
        <v>1015000</v>
      </c>
      <c r="I43" s="199">
        <v>6832058.6500000022</v>
      </c>
    </row>
    <row r="44" spans="1:9">
      <c r="A44" s="193" t="s">
        <v>920</v>
      </c>
      <c r="B44" s="193" t="s">
        <v>851</v>
      </c>
      <c r="C44" s="195" t="s">
        <v>1015</v>
      </c>
      <c r="D44" s="194"/>
      <c r="E44" s="193" t="s">
        <v>1016</v>
      </c>
      <c r="F44" s="193" t="s">
        <v>961</v>
      </c>
      <c r="G44" s="199">
        <v>0</v>
      </c>
      <c r="H44" s="199">
        <v>1015000</v>
      </c>
      <c r="I44" s="199">
        <v>5817058.6500000022</v>
      </c>
    </row>
    <row r="45" spans="1:9">
      <c r="A45" s="193" t="s">
        <v>920</v>
      </c>
      <c r="B45" s="193" t="s">
        <v>851</v>
      </c>
      <c r="C45" s="195" t="s">
        <v>1017</v>
      </c>
      <c r="D45" s="194"/>
      <c r="E45" s="193" t="s">
        <v>1018</v>
      </c>
      <c r="F45" s="193" t="s">
        <v>1019</v>
      </c>
      <c r="G45" s="199">
        <v>0</v>
      </c>
      <c r="H45" s="199">
        <v>1015000</v>
      </c>
      <c r="I45" s="199">
        <v>4802058.6500000022</v>
      </c>
    </row>
    <row r="46" spans="1:9">
      <c r="A46" s="193" t="s">
        <v>920</v>
      </c>
      <c r="B46" s="193" t="s">
        <v>851</v>
      </c>
      <c r="C46" s="195" t="s">
        <v>1020</v>
      </c>
      <c r="D46" s="194"/>
      <c r="E46" s="193" t="s">
        <v>1021</v>
      </c>
      <c r="F46" s="193" t="s">
        <v>1022</v>
      </c>
      <c r="G46" s="199">
        <v>0</v>
      </c>
      <c r="H46" s="199">
        <v>1015000</v>
      </c>
      <c r="I46" s="199">
        <v>3787058.6500000022</v>
      </c>
    </row>
    <row r="47" spans="1:9">
      <c r="A47" s="193" t="s">
        <v>920</v>
      </c>
      <c r="B47" s="193" t="s">
        <v>851</v>
      </c>
      <c r="C47" s="195" t="s">
        <v>1023</v>
      </c>
      <c r="D47" s="194"/>
      <c r="E47" s="193" t="s">
        <v>1024</v>
      </c>
      <c r="F47" s="193" t="s">
        <v>967</v>
      </c>
      <c r="G47" s="199">
        <v>0</v>
      </c>
      <c r="H47" s="199">
        <v>1015000</v>
      </c>
      <c r="I47" s="199">
        <v>2772058.6500000022</v>
      </c>
    </row>
    <row r="48" spans="1:9">
      <c r="A48" s="193" t="s">
        <v>920</v>
      </c>
      <c r="B48" s="193" t="s">
        <v>851</v>
      </c>
      <c r="C48" s="195" t="s">
        <v>1025</v>
      </c>
      <c r="D48" s="194"/>
      <c r="E48" s="193" t="s">
        <v>1026</v>
      </c>
      <c r="F48" s="193" t="s">
        <v>970</v>
      </c>
      <c r="G48" s="199">
        <v>0</v>
      </c>
      <c r="H48" s="199">
        <v>1015000</v>
      </c>
      <c r="I48" s="199">
        <v>1757058.6500000022</v>
      </c>
    </row>
    <row r="49" spans="1:9">
      <c r="A49" s="193" t="s">
        <v>920</v>
      </c>
      <c r="B49" s="193" t="s">
        <v>851</v>
      </c>
      <c r="C49" s="195" t="s">
        <v>1027</v>
      </c>
      <c r="D49" s="194"/>
      <c r="E49" s="193" t="s">
        <v>1028</v>
      </c>
      <c r="F49" s="193" t="s">
        <v>973</v>
      </c>
      <c r="G49" s="199">
        <v>0</v>
      </c>
      <c r="H49" s="199">
        <v>1015000</v>
      </c>
      <c r="I49" s="199">
        <v>742058.65000000224</v>
      </c>
    </row>
    <row r="50" spans="1:9">
      <c r="A50" s="193" t="s">
        <v>920</v>
      </c>
      <c r="B50" s="193" t="s">
        <v>851</v>
      </c>
      <c r="C50" s="195" t="s">
        <v>1029</v>
      </c>
      <c r="D50" s="194"/>
      <c r="E50" s="193" t="s">
        <v>1030</v>
      </c>
      <c r="F50" s="193" t="s">
        <v>1031</v>
      </c>
      <c r="G50" s="199">
        <v>0</v>
      </c>
      <c r="H50" s="199">
        <v>1015000</v>
      </c>
      <c r="I50" s="199">
        <v>-272941.34999999776</v>
      </c>
    </row>
    <row r="51" spans="1:9">
      <c r="A51" s="193" t="s">
        <v>920</v>
      </c>
      <c r="B51" s="193" t="s">
        <v>851</v>
      </c>
      <c r="C51" s="195" t="s">
        <v>1032</v>
      </c>
      <c r="D51" s="194"/>
      <c r="E51" s="193" t="s">
        <v>1033</v>
      </c>
      <c r="F51" s="193" t="s">
        <v>982</v>
      </c>
      <c r="G51" s="199">
        <v>0</v>
      </c>
      <c r="H51" s="199">
        <v>1015000</v>
      </c>
      <c r="I51" s="199">
        <v>-1287941.3499999978</v>
      </c>
    </row>
    <row r="52" spans="1:9">
      <c r="A52" s="193" t="s">
        <v>920</v>
      </c>
      <c r="B52" s="193" t="s">
        <v>851</v>
      </c>
      <c r="C52" s="195" t="s">
        <v>1034</v>
      </c>
      <c r="D52" s="194"/>
      <c r="E52" s="193" t="s">
        <v>1035</v>
      </c>
      <c r="F52" s="193" t="s">
        <v>1036</v>
      </c>
      <c r="G52" s="199">
        <v>0</v>
      </c>
      <c r="H52" s="199">
        <v>1015000</v>
      </c>
      <c r="I52" s="199">
        <v>-2302941.3499999978</v>
      </c>
    </row>
    <row r="53" spans="1:9">
      <c r="A53" s="193" t="s">
        <v>920</v>
      </c>
      <c r="B53" s="193" t="s">
        <v>851</v>
      </c>
      <c r="C53" s="195" t="s">
        <v>1037</v>
      </c>
      <c r="D53" s="194"/>
      <c r="E53" s="193" t="s">
        <v>1038</v>
      </c>
      <c r="F53" s="193" t="s">
        <v>1039</v>
      </c>
      <c r="G53" s="199">
        <v>0</v>
      </c>
      <c r="H53" s="199">
        <v>1015000</v>
      </c>
      <c r="I53" s="199">
        <v>-3317941.3499999978</v>
      </c>
    </row>
    <row r="54" spans="1:9">
      <c r="A54" s="193" t="s">
        <v>920</v>
      </c>
      <c r="B54" s="193" t="s">
        <v>851</v>
      </c>
      <c r="C54" s="195" t="s">
        <v>1040</v>
      </c>
      <c r="D54" s="194"/>
      <c r="E54" s="193" t="s">
        <v>1041</v>
      </c>
      <c r="F54" s="193" t="s">
        <v>994</v>
      </c>
      <c r="G54" s="199">
        <v>0</v>
      </c>
      <c r="H54" s="199">
        <v>1015000</v>
      </c>
      <c r="I54" s="199">
        <v>-4332941.3499999978</v>
      </c>
    </row>
    <row r="55" spans="1:9">
      <c r="A55" s="193" t="s">
        <v>920</v>
      </c>
      <c r="B55" s="193" t="s">
        <v>851</v>
      </c>
      <c r="C55" s="195" t="s">
        <v>1042</v>
      </c>
      <c r="D55" s="194"/>
      <c r="E55" s="193" t="s">
        <v>1043</v>
      </c>
      <c r="F55" s="193" t="s">
        <v>923</v>
      </c>
      <c r="G55" s="199">
        <v>0</v>
      </c>
      <c r="H55" s="199">
        <v>200000</v>
      </c>
      <c r="I55" s="199">
        <v>-4532941.3499999978</v>
      </c>
    </row>
    <row r="56" spans="1:9">
      <c r="A56" s="193" t="s">
        <v>920</v>
      </c>
      <c r="B56" s="193" t="s">
        <v>851</v>
      </c>
      <c r="C56" s="195" t="s">
        <v>1044</v>
      </c>
      <c r="D56" s="194"/>
      <c r="E56" s="193" t="s">
        <v>1045</v>
      </c>
      <c r="F56" s="193" t="s">
        <v>923</v>
      </c>
      <c r="G56" s="199">
        <v>0</v>
      </c>
      <c r="H56" s="199">
        <v>240000</v>
      </c>
      <c r="I56" s="199">
        <v>-4772941.3499999978</v>
      </c>
    </row>
    <row r="57" spans="1:9">
      <c r="A57" s="193" t="s">
        <v>920</v>
      </c>
      <c r="B57" s="193" t="s">
        <v>851</v>
      </c>
      <c r="C57" s="195" t="s">
        <v>1046</v>
      </c>
      <c r="D57" s="194"/>
      <c r="E57" s="193" t="s">
        <v>1047</v>
      </c>
      <c r="F57" s="193" t="s">
        <v>923</v>
      </c>
      <c r="G57" s="199">
        <v>0</v>
      </c>
      <c r="H57" s="199">
        <v>260000</v>
      </c>
      <c r="I57" s="199">
        <v>-5032941.3499999978</v>
      </c>
    </row>
    <row r="58" spans="1:9">
      <c r="A58" s="193" t="s">
        <v>920</v>
      </c>
      <c r="B58" s="193" t="s">
        <v>851</v>
      </c>
      <c r="C58" s="195" t="s">
        <v>1048</v>
      </c>
      <c r="D58" s="194"/>
      <c r="E58" s="193" t="s">
        <v>1049</v>
      </c>
      <c r="F58" s="193" t="s">
        <v>923</v>
      </c>
      <c r="G58" s="199">
        <v>0</v>
      </c>
      <c r="H58" s="199">
        <v>240000</v>
      </c>
      <c r="I58" s="199">
        <v>-5272941.3499999978</v>
      </c>
    </row>
    <row r="59" spans="1:9">
      <c r="A59" s="193" t="s">
        <v>920</v>
      </c>
      <c r="B59" s="193" t="s">
        <v>851</v>
      </c>
      <c r="C59" s="195" t="s">
        <v>1050</v>
      </c>
      <c r="D59" s="194"/>
      <c r="E59" s="193" t="s">
        <v>1051</v>
      </c>
      <c r="F59" s="193" t="s">
        <v>923</v>
      </c>
      <c r="G59" s="199">
        <v>0</v>
      </c>
      <c r="H59" s="199">
        <v>280000</v>
      </c>
      <c r="I59" s="199">
        <v>-5552941.3499999978</v>
      </c>
    </row>
    <row r="60" spans="1:9">
      <c r="A60" s="193" t="s">
        <v>920</v>
      </c>
      <c r="B60" s="193" t="s">
        <v>851</v>
      </c>
      <c r="C60" s="195" t="s">
        <v>1052</v>
      </c>
      <c r="D60" s="194"/>
      <c r="E60" s="193" t="s">
        <v>1053</v>
      </c>
      <c r="F60" s="193" t="s">
        <v>923</v>
      </c>
      <c r="G60" s="199">
        <v>0</v>
      </c>
      <c r="H60" s="199">
        <v>260000</v>
      </c>
      <c r="I60" s="199">
        <v>-5812941.3499999978</v>
      </c>
    </row>
    <row r="61" spans="1:9">
      <c r="A61" s="193" t="s">
        <v>920</v>
      </c>
      <c r="B61" s="193" t="s">
        <v>851</v>
      </c>
      <c r="C61" s="195" t="s">
        <v>1054</v>
      </c>
      <c r="D61" s="194"/>
      <c r="E61" s="193" t="s">
        <v>1055</v>
      </c>
      <c r="F61" s="193" t="s">
        <v>937</v>
      </c>
      <c r="G61" s="199">
        <v>0</v>
      </c>
      <c r="H61" s="199">
        <v>280000</v>
      </c>
      <c r="I61" s="199">
        <v>-6092941.3499999978</v>
      </c>
    </row>
    <row r="62" spans="1:9">
      <c r="A62" s="193" t="s">
        <v>920</v>
      </c>
      <c r="B62" s="193" t="s">
        <v>851</v>
      </c>
      <c r="C62" s="195" t="s">
        <v>1056</v>
      </c>
      <c r="D62" s="194"/>
      <c r="E62" s="193" t="s">
        <v>1057</v>
      </c>
      <c r="F62" s="193" t="s">
        <v>940</v>
      </c>
      <c r="G62" s="199">
        <v>0</v>
      </c>
      <c r="H62" s="199">
        <v>260000</v>
      </c>
      <c r="I62" s="199">
        <v>-6352941.3499999978</v>
      </c>
    </row>
    <row r="63" spans="1:9">
      <c r="A63" s="193" t="s">
        <v>920</v>
      </c>
      <c r="B63" s="193" t="s">
        <v>851</v>
      </c>
      <c r="C63" s="195" t="s">
        <v>1058</v>
      </c>
      <c r="D63" s="194"/>
      <c r="E63" s="193" t="s">
        <v>1059</v>
      </c>
      <c r="F63" s="193" t="s">
        <v>1060</v>
      </c>
      <c r="G63" s="199">
        <v>0</v>
      </c>
      <c r="H63" s="199">
        <v>260000</v>
      </c>
      <c r="I63" s="199">
        <v>-6612941.3499999978</v>
      </c>
    </row>
    <row r="64" spans="1:9">
      <c r="A64" s="193" t="s">
        <v>920</v>
      </c>
      <c r="B64" s="193" t="s">
        <v>851</v>
      </c>
      <c r="C64" s="195" t="s">
        <v>1061</v>
      </c>
      <c r="D64" s="194"/>
      <c r="E64" s="193" t="s">
        <v>1062</v>
      </c>
      <c r="F64" s="193" t="s">
        <v>946</v>
      </c>
      <c r="G64" s="199">
        <v>0</v>
      </c>
      <c r="H64" s="199">
        <v>240000</v>
      </c>
      <c r="I64" s="199">
        <v>-6852941.3499999978</v>
      </c>
    </row>
    <row r="65" spans="1:9">
      <c r="A65" s="193" t="s">
        <v>920</v>
      </c>
      <c r="B65" s="193" t="s">
        <v>851</v>
      </c>
      <c r="C65" s="195" t="s">
        <v>1063</v>
      </c>
      <c r="D65" s="194"/>
      <c r="E65" s="193" t="s">
        <v>1064</v>
      </c>
      <c r="F65" s="193" t="s">
        <v>949</v>
      </c>
      <c r="G65" s="199">
        <v>0</v>
      </c>
      <c r="H65" s="199">
        <v>240000</v>
      </c>
      <c r="I65" s="199">
        <v>-7092941.3499999978</v>
      </c>
    </row>
    <row r="66" spans="1:9">
      <c r="A66" s="193" t="s">
        <v>920</v>
      </c>
      <c r="B66" s="193" t="s">
        <v>851</v>
      </c>
      <c r="C66" s="195" t="s">
        <v>1065</v>
      </c>
      <c r="D66" s="194"/>
      <c r="E66" s="193" t="s">
        <v>1066</v>
      </c>
      <c r="F66" s="193" t="s">
        <v>952</v>
      </c>
      <c r="G66" s="199">
        <v>0</v>
      </c>
      <c r="H66" s="199">
        <v>220000</v>
      </c>
      <c r="I66" s="199">
        <v>-7312941.3499999978</v>
      </c>
    </row>
    <row r="67" spans="1:9">
      <c r="A67" s="193" t="s">
        <v>920</v>
      </c>
      <c r="B67" s="193" t="s">
        <v>851</v>
      </c>
      <c r="C67" s="195" t="s">
        <v>1067</v>
      </c>
      <c r="D67" s="194"/>
      <c r="E67" s="193" t="s">
        <v>1068</v>
      </c>
      <c r="F67" s="193" t="s">
        <v>955</v>
      </c>
      <c r="G67" s="199">
        <v>0</v>
      </c>
      <c r="H67" s="199">
        <v>220000</v>
      </c>
      <c r="I67" s="199">
        <v>-7532941.3499999978</v>
      </c>
    </row>
    <row r="68" spans="1:9">
      <c r="A68" s="193" t="s">
        <v>920</v>
      </c>
      <c r="B68" s="193" t="s">
        <v>851</v>
      </c>
      <c r="C68" s="195" t="s">
        <v>1069</v>
      </c>
      <c r="D68" s="194"/>
      <c r="E68" s="193" t="s">
        <v>1070</v>
      </c>
      <c r="F68" s="193" t="s">
        <v>958</v>
      </c>
      <c r="G68" s="199">
        <v>0</v>
      </c>
      <c r="H68" s="199">
        <v>240000</v>
      </c>
      <c r="I68" s="199">
        <v>-7772941.3499999978</v>
      </c>
    </row>
    <row r="69" spans="1:9">
      <c r="A69" s="193" t="s">
        <v>920</v>
      </c>
      <c r="B69" s="193" t="s">
        <v>851</v>
      </c>
      <c r="C69" s="195" t="s">
        <v>1071</v>
      </c>
      <c r="D69" s="194"/>
      <c r="E69" s="193" t="s">
        <v>1072</v>
      </c>
      <c r="F69" s="193" t="s">
        <v>961</v>
      </c>
      <c r="G69" s="199">
        <v>0</v>
      </c>
      <c r="H69" s="199">
        <v>220000</v>
      </c>
      <c r="I69" s="199">
        <v>-7992941.3499999978</v>
      </c>
    </row>
    <row r="70" spans="1:9">
      <c r="A70" s="193" t="s">
        <v>920</v>
      </c>
      <c r="B70" s="193" t="s">
        <v>851</v>
      </c>
      <c r="C70" s="195" t="s">
        <v>1073</v>
      </c>
      <c r="D70" s="194"/>
      <c r="E70" s="193" t="s">
        <v>1074</v>
      </c>
      <c r="F70" s="193" t="s">
        <v>964</v>
      </c>
      <c r="G70" s="199">
        <v>0</v>
      </c>
      <c r="H70" s="199">
        <v>260000</v>
      </c>
      <c r="I70" s="199">
        <v>-8252941.3499999978</v>
      </c>
    </row>
    <row r="71" spans="1:9">
      <c r="A71" s="193" t="s">
        <v>920</v>
      </c>
      <c r="B71" s="193" t="s">
        <v>851</v>
      </c>
      <c r="C71" s="195" t="s">
        <v>1075</v>
      </c>
      <c r="D71" s="194"/>
      <c r="E71" s="193" t="s">
        <v>1076</v>
      </c>
      <c r="F71" s="193" t="s">
        <v>967</v>
      </c>
      <c r="G71" s="199">
        <v>0</v>
      </c>
      <c r="H71" s="199">
        <v>200000</v>
      </c>
      <c r="I71" s="199">
        <v>-8452941.3499999978</v>
      </c>
    </row>
    <row r="72" spans="1:9">
      <c r="A72" s="193" t="s">
        <v>920</v>
      </c>
      <c r="B72" s="193" t="s">
        <v>851</v>
      </c>
      <c r="C72" s="195" t="s">
        <v>1077</v>
      </c>
      <c r="D72" s="194"/>
      <c r="E72" s="193" t="s">
        <v>1078</v>
      </c>
      <c r="F72" s="193" t="s">
        <v>973</v>
      </c>
      <c r="G72" s="199">
        <v>0</v>
      </c>
      <c r="H72" s="199">
        <v>220000</v>
      </c>
      <c r="I72" s="199">
        <v>-8672941.3499999978</v>
      </c>
    </row>
    <row r="73" spans="1:9">
      <c r="A73" s="193" t="s">
        <v>920</v>
      </c>
      <c r="B73" s="193" t="s">
        <v>851</v>
      </c>
      <c r="C73" s="195" t="s">
        <v>1079</v>
      </c>
      <c r="D73" s="194"/>
      <c r="E73" s="193" t="s">
        <v>1080</v>
      </c>
      <c r="F73" s="193" t="s">
        <v>976</v>
      </c>
      <c r="G73" s="199">
        <v>0</v>
      </c>
      <c r="H73" s="199">
        <v>220000</v>
      </c>
      <c r="I73" s="199">
        <v>-8892941.3499999978</v>
      </c>
    </row>
    <row r="74" spans="1:9">
      <c r="A74" s="193" t="s">
        <v>920</v>
      </c>
      <c r="B74" s="193" t="s">
        <v>851</v>
      </c>
      <c r="C74" s="195" t="s">
        <v>1081</v>
      </c>
      <c r="D74" s="194"/>
      <c r="E74" s="193" t="s">
        <v>1082</v>
      </c>
      <c r="F74" s="193" t="s">
        <v>982</v>
      </c>
      <c r="G74" s="199">
        <v>0</v>
      </c>
      <c r="H74" s="199">
        <v>220000</v>
      </c>
      <c r="I74" s="199">
        <v>-9112941.3499999978</v>
      </c>
    </row>
    <row r="75" spans="1:9">
      <c r="A75" s="193" t="s">
        <v>920</v>
      </c>
      <c r="B75" s="193" t="s">
        <v>851</v>
      </c>
      <c r="C75" s="195" t="s">
        <v>1083</v>
      </c>
      <c r="D75" s="194"/>
      <c r="E75" s="193" t="s">
        <v>1084</v>
      </c>
      <c r="F75" s="193" t="s">
        <v>985</v>
      </c>
      <c r="G75" s="199">
        <v>0</v>
      </c>
      <c r="H75" s="199">
        <v>280000</v>
      </c>
      <c r="I75" s="199">
        <v>-9392941.3499999978</v>
      </c>
    </row>
    <row r="76" spans="1:9">
      <c r="A76" s="193" t="s">
        <v>920</v>
      </c>
      <c r="B76" s="193" t="s">
        <v>851</v>
      </c>
      <c r="C76" s="195" t="s">
        <v>1085</v>
      </c>
      <c r="D76" s="194"/>
      <c r="E76" s="193" t="s">
        <v>1086</v>
      </c>
      <c r="F76" s="193" t="s">
        <v>988</v>
      </c>
      <c r="G76" s="199">
        <v>0</v>
      </c>
      <c r="H76" s="199">
        <v>240000</v>
      </c>
      <c r="I76" s="199">
        <v>-9632941.3499999978</v>
      </c>
    </row>
    <row r="77" spans="1:9">
      <c r="A77" s="193" t="s">
        <v>920</v>
      </c>
      <c r="B77" s="193" t="s">
        <v>851</v>
      </c>
      <c r="C77" s="195" t="s">
        <v>1087</v>
      </c>
      <c r="D77" s="194"/>
      <c r="E77" s="193" t="s">
        <v>1088</v>
      </c>
      <c r="F77" s="193" t="s">
        <v>991</v>
      </c>
      <c r="G77" s="199">
        <v>0</v>
      </c>
      <c r="H77" s="199">
        <v>240000</v>
      </c>
      <c r="I77" s="199">
        <v>-9872941.3499999978</v>
      </c>
    </row>
    <row r="78" spans="1:9">
      <c r="A78" s="193" t="s">
        <v>920</v>
      </c>
      <c r="B78" s="193" t="s">
        <v>851</v>
      </c>
      <c r="C78" s="195" t="s">
        <v>1089</v>
      </c>
      <c r="D78" s="194"/>
      <c r="E78" s="193" t="s">
        <v>1090</v>
      </c>
      <c r="F78" s="193" t="s">
        <v>994</v>
      </c>
      <c r="G78" s="199">
        <v>0</v>
      </c>
      <c r="H78" s="199">
        <v>200000</v>
      </c>
      <c r="I78" s="199">
        <v>-10072941.349999998</v>
      </c>
    </row>
    <row r="79" spans="1:9">
      <c r="A79" s="193" t="s">
        <v>920</v>
      </c>
      <c r="B79" s="193" t="s">
        <v>851</v>
      </c>
      <c r="C79" s="195" t="s">
        <v>1091</v>
      </c>
      <c r="D79" s="194"/>
      <c r="E79" s="193" t="s">
        <v>1092</v>
      </c>
      <c r="F79" s="193" t="s">
        <v>955</v>
      </c>
      <c r="G79" s="199">
        <v>0</v>
      </c>
      <c r="H79" s="199">
        <v>200000</v>
      </c>
      <c r="I79" s="199">
        <v>-10272941.349999998</v>
      </c>
    </row>
    <row r="80" spans="1:9">
      <c r="A80" s="193" t="s">
        <v>920</v>
      </c>
      <c r="B80" s="193" t="s">
        <v>851</v>
      </c>
      <c r="C80" s="195" t="s">
        <v>1093</v>
      </c>
      <c r="D80" s="194"/>
      <c r="E80" s="193" t="s">
        <v>1094</v>
      </c>
      <c r="F80" s="193" t="s">
        <v>970</v>
      </c>
      <c r="G80" s="199">
        <v>0</v>
      </c>
      <c r="H80" s="199">
        <v>200000</v>
      </c>
      <c r="I80" s="199">
        <v>-10472941.349999998</v>
      </c>
    </row>
    <row r="81" spans="1:9">
      <c r="A81" s="193" t="s">
        <v>920</v>
      </c>
      <c r="B81" s="193" t="s">
        <v>851</v>
      </c>
      <c r="C81" s="195" t="s">
        <v>1095</v>
      </c>
      <c r="D81" s="194"/>
      <c r="E81" s="193" t="s">
        <v>1096</v>
      </c>
      <c r="F81" s="193" t="s">
        <v>923</v>
      </c>
      <c r="G81" s="199">
        <v>0</v>
      </c>
      <c r="H81" s="199">
        <v>200000</v>
      </c>
      <c r="I81" s="199">
        <v>-10672941.349999998</v>
      </c>
    </row>
    <row r="82" spans="1:9">
      <c r="A82" s="193" t="s">
        <v>920</v>
      </c>
      <c r="B82" s="193" t="s">
        <v>851</v>
      </c>
      <c r="C82" s="195" t="s">
        <v>1097</v>
      </c>
      <c r="D82" s="194"/>
      <c r="E82" s="193" t="s">
        <v>1098</v>
      </c>
      <c r="F82" s="193" t="s">
        <v>923</v>
      </c>
      <c r="G82" s="199">
        <v>0</v>
      </c>
      <c r="H82" s="199">
        <v>200000</v>
      </c>
      <c r="I82" s="199">
        <v>-10872941.349999998</v>
      </c>
    </row>
    <row r="83" spans="1:9">
      <c r="A83" s="193" t="s">
        <v>920</v>
      </c>
      <c r="B83" s="193" t="s">
        <v>851</v>
      </c>
      <c r="C83" s="195" t="s">
        <v>1099</v>
      </c>
      <c r="D83" s="194"/>
      <c r="E83" s="193" t="s">
        <v>1100</v>
      </c>
      <c r="F83" s="193" t="s">
        <v>923</v>
      </c>
      <c r="G83" s="199">
        <v>0</v>
      </c>
      <c r="H83" s="199">
        <v>200000</v>
      </c>
      <c r="I83" s="199">
        <v>-11072941.349999998</v>
      </c>
    </row>
    <row r="84" spans="1:9">
      <c r="A84" s="193" t="s">
        <v>920</v>
      </c>
      <c r="B84" s="193" t="s">
        <v>851</v>
      </c>
      <c r="C84" s="195" t="s">
        <v>1101</v>
      </c>
      <c r="D84" s="194"/>
      <c r="E84" s="193" t="s">
        <v>1102</v>
      </c>
      <c r="F84" s="193" t="s">
        <v>923</v>
      </c>
      <c r="G84" s="199">
        <v>0</v>
      </c>
      <c r="H84" s="199">
        <v>200000</v>
      </c>
      <c r="I84" s="199">
        <v>-11272941.349999998</v>
      </c>
    </row>
    <row r="85" spans="1:9">
      <c r="A85" s="193" t="s">
        <v>920</v>
      </c>
      <c r="B85" s="193" t="s">
        <v>851</v>
      </c>
      <c r="C85" s="195" t="s">
        <v>1103</v>
      </c>
      <c r="D85" s="194"/>
      <c r="E85" s="193" t="s">
        <v>1104</v>
      </c>
      <c r="F85" s="193" t="s">
        <v>934</v>
      </c>
      <c r="G85" s="199">
        <v>0</v>
      </c>
      <c r="H85" s="199">
        <v>200000</v>
      </c>
      <c r="I85" s="199">
        <v>-11472941.349999998</v>
      </c>
    </row>
    <row r="86" spans="1:9">
      <c r="A86" s="193" t="s">
        <v>920</v>
      </c>
      <c r="B86" s="193" t="s">
        <v>851</v>
      </c>
      <c r="C86" s="195" t="s">
        <v>1105</v>
      </c>
      <c r="D86" s="194"/>
      <c r="E86" s="193" t="s">
        <v>1106</v>
      </c>
      <c r="F86" s="193" t="s">
        <v>970</v>
      </c>
      <c r="G86" s="199">
        <v>0</v>
      </c>
      <c r="H86" s="199">
        <v>200000</v>
      </c>
      <c r="I86" s="199">
        <v>-11672941.349999998</v>
      </c>
    </row>
    <row r="87" spans="1:9">
      <c r="A87" s="193" t="s">
        <v>920</v>
      </c>
      <c r="B87" s="193" t="s">
        <v>851</v>
      </c>
      <c r="C87" s="195" t="s">
        <v>1107</v>
      </c>
      <c r="D87" s="194"/>
      <c r="E87" s="193" t="s">
        <v>1108</v>
      </c>
      <c r="F87" s="193" t="s">
        <v>979</v>
      </c>
      <c r="G87" s="199">
        <v>0</v>
      </c>
      <c r="H87" s="199">
        <v>200000</v>
      </c>
      <c r="I87" s="199">
        <v>-11872941.349999998</v>
      </c>
    </row>
    <row r="88" spans="1:9">
      <c r="A88" s="193" t="s">
        <v>920</v>
      </c>
      <c r="B88" s="193" t="s">
        <v>851</v>
      </c>
      <c r="C88" s="195" t="s">
        <v>1109</v>
      </c>
      <c r="D88" s="194"/>
      <c r="E88" s="193" t="s">
        <v>1110</v>
      </c>
      <c r="F88" s="193" t="s">
        <v>934</v>
      </c>
      <c r="G88" s="199">
        <v>0</v>
      </c>
      <c r="H88" s="199">
        <v>200000</v>
      </c>
      <c r="I88" s="199">
        <v>-12072941.349999998</v>
      </c>
    </row>
    <row r="89" spans="1:9">
      <c r="A89" s="193" t="s">
        <v>920</v>
      </c>
      <c r="B89" s="193" t="s">
        <v>851</v>
      </c>
      <c r="C89" s="195" t="s">
        <v>1111</v>
      </c>
      <c r="D89" s="194"/>
      <c r="E89" s="193" t="s">
        <v>1112</v>
      </c>
      <c r="F89" s="193" t="s">
        <v>937</v>
      </c>
      <c r="G89" s="199">
        <v>0</v>
      </c>
      <c r="H89" s="199">
        <v>200000</v>
      </c>
      <c r="I89" s="199">
        <v>-12272941.349999998</v>
      </c>
    </row>
    <row r="90" spans="1:9">
      <c r="A90" s="193" t="s">
        <v>920</v>
      </c>
      <c r="B90" s="193" t="s">
        <v>851</v>
      </c>
      <c r="C90" s="195" t="s">
        <v>1113</v>
      </c>
      <c r="D90" s="194"/>
      <c r="E90" s="193" t="s">
        <v>1114</v>
      </c>
      <c r="F90" s="193" t="s">
        <v>940</v>
      </c>
      <c r="G90" s="199">
        <v>0</v>
      </c>
      <c r="H90" s="199">
        <v>200000</v>
      </c>
      <c r="I90" s="199">
        <v>-12472941.349999998</v>
      </c>
    </row>
    <row r="91" spans="1:9">
      <c r="A91" s="193" t="s">
        <v>920</v>
      </c>
      <c r="B91" s="193" t="s">
        <v>851</v>
      </c>
      <c r="C91" s="195" t="s">
        <v>1115</v>
      </c>
      <c r="D91" s="194"/>
      <c r="E91" s="193" t="s">
        <v>1116</v>
      </c>
      <c r="F91" s="193" t="s">
        <v>943</v>
      </c>
      <c r="G91" s="199">
        <v>0</v>
      </c>
      <c r="H91" s="199">
        <v>200000</v>
      </c>
      <c r="I91" s="199">
        <v>-12672941.349999998</v>
      </c>
    </row>
    <row r="92" spans="1:9">
      <c r="A92" s="193" t="s">
        <v>920</v>
      </c>
      <c r="B92" s="193" t="s">
        <v>851</v>
      </c>
      <c r="C92" s="195" t="s">
        <v>1117</v>
      </c>
      <c r="D92" s="194"/>
      <c r="E92" s="193" t="s">
        <v>1118</v>
      </c>
      <c r="F92" s="193" t="s">
        <v>946</v>
      </c>
      <c r="G92" s="199">
        <v>0</v>
      </c>
      <c r="H92" s="199">
        <v>200000</v>
      </c>
      <c r="I92" s="199">
        <v>-12872941.349999998</v>
      </c>
    </row>
    <row r="93" spans="1:9">
      <c r="A93" s="193" t="s">
        <v>920</v>
      </c>
      <c r="B93" s="193" t="s">
        <v>851</v>
      </c>
      <c r="C93" s="195" t="s">
        <v>1119</v>
      </c>
      <c r="D93" s="194"/>
      <c r="E93" s="193" t="s">
        <v>1120</v>
      </c>
      <c r="F93" s="193" t="s">
        <v>949</v>
      </c>
      <c r="G93" s="199">
        <v>0</v>
      </c>
      <c r="H93" s="199">
        <v>200000</v>
      </c>
      <c r="I93" s="199">
        <v>-13072941.349999998</v>
      </c>
    </row>
    <row r="94" spans="1:9">
      <c r="A94" s="193" t="s">
        <v>920</v>
      </c>
      <c r="B94" s="193" t="s">
        <v>851</v>
      </c>
      <c r="C94" s="195" t="s">
        <v>1121</v>
      </c>
      <c r="D94" s="194"/>
      <c r="E94" s="193" t="s">
        <v>1122</v>
      </c>
      <c r="F94" s="193" t="s">
        <v>952</v>
      </c>
      <c r="G94" s="199">
        <v>0</v>
      </c>
      <c r="H94" s="199">
        <v>200000</v>
      </c>
      <c r="I94" s="199">
        <v>-13272941.349999998</v>
      </c>
    </row>
    <row r="95" spans="1:9">
      <c r="A95" s="193" t="s">
        <v>920</v>
      </c>
      <c r="B95" s="193" t="s">
        <v>851</v>
      </c>
      <c r="C95" s="195" t="s">
        <v>1123</v>
      </c>
      <c r="D95" s="194"/>
      <c r="E95" s="193" t="s">
        <v>1124</v>
      </c>
      <c r="F95" s="193" t="s">
        <v>958</v>
      </c>
      <c r="G95" s="199">
        <v>0</v>
      </c>
      <c r="H95" s="199">
        <v>186666.67</v>
      </c>
      <c r="I95" s="199">
        <v>-13459608.02</v>
      </c>
    </row>
    <row r="96" spans="1:9">
      <c r="A96" s="193" t="s">
        <v>920</v>
      </c>
      <c r="B96" s="193" t="s">
        <v>851</v>
      </c>
      <c r="C96" s="195" t="s">
        <v>1125</v>
      </c>
      <c r="D96" s="194"/>
      <c r="E96" s="193" t="s">
        <v>1126</v>
      </c>
      <c r="F96" s="193" t="s">
        <v>961</v>
      </c>
      <c r="G96" s="199">
        <v>0</v>
      </c>
      <c r="H96" s="199">
        <v>200000</v>
      </c>
      <c r="I96" s="199">
        <v>-13659608.02</v>
      </c>
    </row>
    <row r="97" spans="1:9">
      <c r="A97" s="193" t="s">
        <v>920</v>
      </c>
      <c r="B97" s="193" t="s">
        <v>851</v>
      </c>
      <c r="C97" s="195" t="s">
        <v>1127</v>
      </c>
      <c r="D97" s="194"/>
      <c r="E97" s="193" t="s">
        <v>1128</v>
      </c>
      <c r="F97" s="193" t="s">
        <v>964</v>
      </c>
      <c r="G97" s="199">
        <v>0</v>
      </c>
      <c r="H97" s="199">
        <v>200000</v>
      </c>
      <c r="I97" s="199">
        <v>-13859608.02</v>
      </c>
    </row>
    <row r="98" spans="1:9">
      <c r="A98" s="193" t="s">
        <v>920</v>
      </c>
      <c r="B98" s="193" t="s">
        <v>851</v>
      </c>
      <c r="C98" s="195" t="s">
        <v>1129</v>
      </c>
      <c r="D98" s="194"/>
      <c r="E98" s="193" t="s">
        <v>1130</v>
      </c>
      <c r="F98" s="193" t="s">
        <v>967</v>
      </c>
      <c r="G98" s="199">
        <v>0</v>
      </c>
      <c r="H98" s="199">
        <v>173333.33</v>
      </c>
      <c r="I98" s="199">
        <v>-14032941.349999998</v>
      </c>
    </row>
    <row r="99" spans="1:9">
      <c r="A99" s="193" t="s">
        <v>920</v>
      </c>
      <c r="B99" s="193" t="s">
        <v>851</v>
      </c>
      <c r="C99" s="195" t="s">
        <v>1131</v>
      </c>
      <c r="D99" s="194"/>
      <c r="E99" s="193" t="s">
        <v>1132</v>
      </c>
      <c r="F99" s="193" t="s">
        <v>973</v>
      </c>
      <c r="G99" s="199">
        <v>0</v>
      </c>
      <c r="H99" s="199">
        <v>200000</v>
      </c>
      <c r="I99" s="199">
        <v>-14232941.349999998</v>
      </c>
    </row>
    <row r="100" spans="1:9">
      <c r="A100" s="193" t="s">
        <v>920</v>
      </c>
      <c r="B100" s="193" t="s">
        <v>851</v>
      </c>
      <c r="C100" s="195" t="s">
        <v>1133</v>
      </c>
      <c r="D100" s="194"/>
      <c r="E100" s="193" t="s">
        <v>1134</v>
      </c>
      <c r="F100" s="193" t="s">
        <v>976</v>
      </c>
      <c r="G100" s="199">
        <v>0</v>
      </c>
      <c r="H100" s="199">
        <v>200000</v>
      </c>
      <c r="I100" s="199">
        <v>-14432941.349999998</v>
      </c>
    </row>
    <row r="101" spans="1:9">
      <c r="A101" s="193" t="s">
        <v>920</v>
      </c>
      <c r="B101" s="193" t="s">
        <v>851</v>
      </c>
      <c r="C101" s="195" t="s">
        <v>1135</v>
      </c>
      <c r="D101" s="194"/>
      <c r="E101" s="193" t="s">
        <v>1136</v>
      </c>
      <c r="F101" s="193" t="s">
        <v>979</v>
      </c>
      <c r="G101" s="199">
        <v>0</v>
      </c>
      <c r="H101" s="199">
        <v>200000</v>
      </c>
      <c r="I101" s="199">
        <v>-14632941.349999998</v>
      </c>
    </row>
    <row r="102" spans="1:9">
      <c r="A102" s="193" t="s">
        <v>920</v>
      </c>
      <c r="B102" s="193" t="s">
        <v>851</v>
      </c>
      <c r="C102" s="195" t="s">
        <v>1137</v>
      </c>
      <c r="D102" s="194"/>
      <c r="E102" s="193" t="s">
        <v>1138</v>
      </c>
      <c r="F102" s="193" t="s">
        <v>982</v>
      </c>
      <c r="G102" s="199">
        <v>0</v>
      </c>
      <c r="H102" s="199">
        <v>200000</v>
      </c>
      <c r="I102" s="199">
        <v>-14832941.349999998</v>
      </c>
    </row>
    <row r="103" spans="1:9">
      <c r="A103" s="193" t="s">
        <v>920</v>
      </c>
      <c r="B103" s="193" t="s">
        <v>851</v>
      </c>
      <c r="C103" s="195" t="s">
        <v>1139</v>
      </c>
      <c r="D103" s="194"/>
      <c r="E103" s="193" t="s">
        <v>1140</v>
      </c>
      <c r="F103" s="193" t="s">
        <v>985</v>
      </c>
      <c r="G103" s="199">
        <v>0</v>
      </c>
      <c r="H103" s="199">
        <v>200000</v>
      </c>
      <c r="I103" s="199">
        <v>-15032941.349999998</v>
      </c>
    </row>
    <row r="104" spans="1:9">
      <c r="A104" s="193" t="s">
        <v>920</v>
      </c>
      <c r="B104" s="193" t="s">
        <v>851</v>
      </c>
      <c r="C104" s="195" t="s">
        <v>1141</v>
      </c>
      <c r="D104" s="194"/>
      <c r="E104" s="193" t="s">
        <v>1142</v>
      </c>
      <c r="F104" s="193" t="s">
        <v>988</v>
      </c>
      <c r="G104" s="199">
        <v>0</v>
      </c>
      <c r="H104" s="199">
        <v>186666.67</v>
      </c>
      <c r="I104" s="199">
        <v>-15219608.02</v>
      </c>
    </row>
    <row r="105" spans="1:9">
      <c r="A105" s="193" t="s">
        <v>920</v>
      </c>
      <c r="B105" s="193" t="s">
        <v>851</v>
      </c>
      <c r="C105" s="195" t="s">
        <v>1143</v>
      </c>
      <c r="D105" s="194"/>
      <c r="E105" s="193" t="s">
        <v>1144</v>
      </c>
      <c r="F105" s="193" t="s">
        <v>991</v>
      </c>
      <c r="G105" s="199">
        <v>0</v>
      </c>
      <c r="H105" s="199">
        <v>200000</v>
      </c>
      <c r="I105" s="199">
        <v>-15419608.02</v>
      </c>
    </row>
    <row r="106" spans="1:9">
      <c r="A106" s="193" t="s">
        <v>920</v>
      </c>
      <c r="B106" s="193" t="s">
        <v>851</v>
      </c>
      <c r="C106" s="195" t="s">
        <v>1145</v>
      </c>
      <c r="D106" s="194"/>
      <c r="E106" s="193" t="s">
        <v>1146</v>
      </c>
      <c r="F106" s="193" t="s">
        <v>994</v>
      </c>
      <c r="G106" s="199">
        <v>0</v>
      </c>
      <c r="H106" s="199">
        <v>200000</v>
      </c>
      <c r="I106" s="199">
        <v>-15619608.02</v>
      </c>
    </row>
    <row r="107" spans="1:9">
      <c r="A107" s="193" t="s">
        <v>920</v>
      </c>
      <c r="B107" s="193" t="s">
        <v>851</v>
      </c>
      <c r="C107" s="195" t="s">
        <v>1147</v>
      </c>
      <c r="D107" s="194"/>
      <c r="E107" s="193" t="s">
        <v>1148</v>
      </c>
      <c r="F107" s="193" t="s">
        <v>923</v>
      </c>
      <c r="G107" s="199">
        <v>0</v>
      </c>
      <c r="H107" s="199">
        <v>688058.84</v>
      </c>
      <c r="I107" s="199">
        <v>-16307666.860000003</v>
      </c>
    </row>
    <row r="108" spans="1:9">
      <c r="A108" s="193" t="s">
        <v>920</v>
      </c>
      <c r="B108" s="193" t="s">
        <v>851</v>
      </c>
      <c r="C108" s="195" t="s">
        <v>1149</v>
      </c>
      <c r="D108" s="194"/>
      <c r="E108" s="193" t="s">
        <v>1150</v>
      </c>
      <c r="F108" s="193" t="s">
        <v>923</v>
      </c>
      <c r="G108" s="199">
        <v>0</v>
      </c>
      <c r="H108" s="199">
        <v>545558.86</v>
      </c>
      <c r="I108" s="199">
        <v>-16853225.720000003</v>
      </c>
    </row>
    <row r="109" spans="1:9">
      <c r="A109" s="193" t="s">
        <v>920</v>
      </c>
      <c r="B109" s="193" t="s">
        <v>851</v>
      </c>
      <c r="C109" s="195" t="s">
        <v>1151</v>
      </c>
      <c r="D109" s="194"/>
      <c r="E109" s="193" t="s">
        <v>1152</v>
      </c>
      <c r="F109" s="193" t="s">
        <v>923</v>
      </c>
      <c r="G109" s="199">
        <v>0</v>
      </c>
      <c r="H109" s="199">
        <v>417981.95</v>
      </c>
      <c r="I109" s="199">
        <v>-17271207.670000006</v>
      </c>
    </row>
    <row r="110" spans="1:9">
      <c r="A110" s="193" t="s">
        <v>920</v>
      </c>
      <c r="B110" s="193" t="s">
        <v>851</v>
      </c>
      <c r="C110" s="195" t="s">
        <v>1153</v>
      </c>
      <c r="D110" s="194"/>
      <c r="E110" s="193" t="s">
        <v>1154</v>
      </c>
      <c r="F110" s="193" t="s">
        <v>923</v>
      </c>
      <c r="G110" s="199">
        <v>0</v>
      </c>
      <c r="H110" s="199">
        <v>561392.18000000005</v>
      </c>
      <c r="I110" s="199">
        <v>-17832599.850000005</v>
      </c>
    </row>
    <row r="111" spans="1:9">
      <c r="A111" s="193" t="s">
        <v>920</v>
      </c>
      <c r="B111" s="193" t="s">
        <v>851</v>
      </c>
      <c r="C111" s="195" t="s">
        <v>1155</v>
      </c>
      <c r="D111" s="194"/>
      <c r="E111" s="193" t="s">
        <v>1156</v>
      </c>
      <c r="F111" s="193" t="s">
        <v>923</v>
      </c>
      <c r="G111" s="199">
        <v>0</v>
      </c>
      <c r="H111" s="199">
        <v>738058.85</v>
      </c>
      <c r="I111" s="199">
        <v>-18570658.700000007</v>
      </c>
    </row>
    <row r="112" spans="1:9">
      <c r="A112" s="193" t="s">
        <v>920</v>
      </c>
      <c r="B112" s="193" t="s">
        <v>851</v>
      </c>
      <c r="C112" s="195" t="s">
        <v>1157</v>
      </c>
      <c r="D112" s="194"/>
      <c r="E112" s="193" t="s">
        <v>1158</v>
      </c>
      <c r="F112" s="193" t="s">
        <v>923</v>
      </c>
      <c r="G112" s="199">
        <v>0</v>
      </c>
      <c r="H112" s="199">
        <v>733058.86</v>
      </c>
      <c r="I112" s="199">
        <v>-19303717.560000006</v>
      </c>
    </row>
    <row r="113" spans="1:9">
      <c r="A113" s="193" t="s">
        <v>920</v>
      </c>
      <c r="B113" s="193" t="s">
        <v>851</v>
      </c>
      <c r="C113" s="195" t="s">
        <v>1159</v>
      </c>
      <c r="D113" s="194"/>
      <c r="E113" s="193" t="s">
        <v>1160</v>
      </c>
      <c r="F113" s="193" t="s">
        <v>934</v>
      </c>
      <c r="G113" s="199">
        <v>0</v>
      </c>
      <c r="H113" s="199">
        <v>836392.16</v>
      </c>
      <c r="I113" s="199">
        <v>-20140109.720000003</v>
      </c>
    </row>
    <row r="114" spans="1:9">
      <c r="A114" s="193" t="s">
        <v>920</v>
      </c>
      <c r="B114" s="193" t="s">
        <v>851</v>
      </c>
      <c r="C114" s="195" t="s">
        <v>1161</v>
      </c>
      <c r="D114" s="194"/>
      <c r="E114" s="193" t="s">
        <v>1162</v>
      </c>
      <c r="F114" s="193" t="s">
        <v>937</v>
      </c>
      <c r="G114" s="199">
        <v>0</v>
      </c>
      <c r="H114" s="199">
        <v>943058.84</v>
      </c>
      <c r="I114" s="199">
        <v>-21083168.560000006</v>
      </c>
    </row>
    <row r="115" spans="1:9">
      <c r="A115" s="193" t="s">
        <v>920</v>
      </c>
      <c r="B115" s="193" t="s">
        <v>851</v>
      </c>
      <c r="C115" s="195" t="s">
        <v>1163</v>
      </c>
      <c r="D115" s="194"/>
      <c r="E115" s="193" t="s">
        <v>1164</v>
      </c>
      <c r="F115" s="193" t="s">
        <v>940</v>
      </c>
      <c r="G115" s="199">
        <v>0</v>
      </c>
      <c r="H115" s="199">
        <v>618058.84</v>
      </c>
      <c r="I115" s="199">
        <v>-21701227.40000001</v>
      </c>
    </row>
    <row r="116" spans="1:9">
      <c r="A116" s="193" t="s">
        <v>920</v>
      </c>
      <c r="B116" s="193" t="s">
        <v>851</v>
      </c>
      <c r="C116" s="195" t="s">
        <v>1165</v>
      </c>
      <c r="D116" s="194"/>
      <c r="E116" s="193" t="s">
        <v>1166</v>
      </c>
      <c r="F116" s="193" t="s">
        <v>943</v>
      </c>
      <c r="G116" s="199">
        <v>0</v>
      </c>
      <c r="H116" s="199">
        <v>1023225.57</v>
      </c>
      <c r="I116" s="199">
        <v>-22724452.97000001</v>
      </c>
    </row>
    <row r="117" spans="1:9">
      <c r="A117" s="193" t="s">
        <v>920</v>
      </c>
      <c r="B117" s="193" t="s">
        <v>851</v>
      </c>
      <c r="C117" s="195" t="s">
        <v>1167</v>
      </c>
      <c r="D117" s="194"/>
      <c r="E117" s="193" t="s">
        <v>1168</v>
      </c>
      <c r="F117" s="193" t="s">
        <v>946</v>
      </c>
      <c r="G117" s="199">
        <v>0</v>
      </c>
      <c r="H117" s="199">
        <v>843058.84</v>
      </c>
      <c r="I117" s="199">
        <v>-23567511.810000014</v>
      </c>
    </row>
    <row r="118" spans="1:9">
      <c r="A118" s="193" t="s">
        <v>920</v>
      </c>
      <c r="B118" s="193" t="s">
        <v>851</v>
      </c>
      <c r="C118" s="195" t="s">
        <v>1169</v>
      </c>
      <c r="D118" s="194"/>
      <c r="E118" s="193" t="s">
        <v>1170</v>
      </c>
      <c r="F118" s="193" t="s">
        <v>949</v>
      </c>
      <c r="G118" s="199">
        <v>0</v>
      </c>
      <c r="H118" s="199">
        <v>640558.84</v>
      </c>
      <c r="I118" s="199">
        <v>-24208070.650000017</v>
      </c>
    </row>
    <row r="119" spans="1:9">
      <c r="A119" s="193" t="s">
        <v>920</v>
      </c>
      <c r="B119" s="193" t="s">
        <v>851</v>
      </c>
      <c r="C119" s="195" t="s">
        <v>1171</v>
      </c>
      <c r="D119" s="194"/>
      <c r="E119" s="193" t="s">
        <v>1172</v>
      </c>
      <c r="F119" s="193" t="s">
        <v>952</v>
      </c>
      <c r="G119" s="199">
        <v>0</v>
      </c>
      <c r="H119" s="199">
        <v>434725.57</v>
      </c>
      <c r="I119" s="199">
        <v>-24642796.220000017</v>
      </c>
    </row>
    <row r="120" spans="1:9">
      <c r="A120" s="193" t="s">
        <v>920</v>
      </c>
      <c r="B120" s="193" t="s">
        <v>851</v>
      </c>
      <c r="C120" s="195" t="s">
        <v>1173</v>
      </c>
      <c r="D120" s="194"/>
      <c r="E120" s="193" t="s">
        <v>1174</v>
      </c>
      <c r="F120" s="193" t="s">
        <v>955</v>
      </c>
      <c r="G120" s="199">
        <v>0</v>
      </c>
      <c r="H120" s="199">
        <v>640558.84</v>
      </c>
      <c r="I120" s="199">
        <v>-25283355.060000021</v>
      </c>
    </row>
    <row r="121" spans="1:9">
      <c r="A121" s="193" t="s">
        <v>920</v>
      </c>
      <c r="B121" s="193" t="s">
        <v>851</v>
      </c>
      <c r="C121" s="195" t="s">
        <v>1175</v>
      </c>
      <c r="D121" s="194"/>
      <c r="E121" s="193" t="s">
        <v>1176</v>
      </c>
      <c r="F121" s="193" t="s">
        <v>1177</v>
      </c>
      <c r="G121" s="199">
        <v>0</v>
      </c>
      <c r="H121" s="199">
        <v>469648.65</v>
      </c>
      <c r="I121" s="199">
        <v>-25753003.71000002</v>
      </c>
    </row>
    <row r="122" spans="1:9">
      <c r="A122" s="193" t="s">
        <v>920</v>
      </c>
      <c r="B122" s="193" t="s">
        <v>851</v>
      </c>
      <c r="C122" s="195" t="s">
        <v>1178</v>
      </c>
      <c r="D122" s="194"/>
      <c r="E122" s="193" t="s">
        <v>1179</v>
      </c>
      <c r="F122" s="193" t="s">
        <v>958</v>
      </c>
      <c r="G122" s="199">
        <v>0</v>
      </c>
      <c r="H122" s="199">
        <v>545558.86</v>
      </c>
      <c r="I122" s="199">
        <v>-26298562.570000019</v>
      </c>
    </row>
    <row r="123" spans="1:9">
      <c r="A123" s="193" t="s">
        <v>920</v>
      </c>
      <c r="B123" s="193" t="s">
        <v>851</v>
      </c>
      <c r="C123" s="195" t="s">
        <v>1180</v>
      </c>
      <c r="D123" s="194"/>
      <c r="E123" s="193" t="s">
        <v>1181</v>
      </c>
      <c r="F123" s="193" t="s">
        <v>1182</v>
      </c>
      <c r="G123" s="199">
        <v>0</v>
      </c>
      <c r="H123" s="199">
        <v>466315.29</v>
      </c>
      <c r="I123" s="199">
        <v>-26764877.860000018</v>
      </c>
    </row>
    <row r="124" spans="1:9">
      <c r="A124" s="193" t="s">
        <v>920</v>
      </c>
      <c r="B124" s="193" t="s">
        <v>851</v>
      </c>
      <c r="C124" s="195" t="s">
        <v>1183</v>
      </c>
      <c r="D124" s="194"/>
      <c r="E124" s="193" t="s">
        <v>1184</v>
      </c>
      <c r="F124" s="193" t="s">
        <v>961</v>
      </c>
      <c r="G124" s="199">
        <v>0</v>
      </c>
      <c r="H124" s="199">
        <v>498058.84</v>
      </c>
      <c r="I124" s="199">
        <v>-27262936.700000022</v>
      </c>
    </row>
    <row r="125" spans="1:9">
      <c r="A125" s="193" t="s">
        <v>920</v>
      </c>
      <c r="B125" s="193" t="s">
        <v>851</v>
      </c>
      <c r="C125" s="195" t="s">
        <v>1185</v>
      </c>
      <c r="D125" s="194"/>
      <c r="E125" s="193" t="s">
        <v>1186</v>
      </c>
      <c r="F125" s="193" t="s">
        <v>964</v>
      </c>
      <c r="G125" s="199">
        <v>0</v>
      </c>
      <c r="H125" s="199">
        <v>642318.91</v>
      </c>
      <c r="I125" s="199">
        <v>-27905255.610000018</v>
      </c>
    </row>
    <row r="126" spans="1:9">
      <c r="A126" s="193" t="s">
        <v>920</v>
      </c>
      <c r="B126" s="193" t="s">
        <v>851</v>
      </c>
      <c r="C126" s="195" t="s">
        <v>1187</v>
      </c>
      <c r="D126" s="194"/>
      <c r="E126" s="193" t="s">
        <v>1188</v>
      </c>
      <c r="F126" s="193" t="s">
        <v>1189</v>
      </c>
      <c r="G126" s="199">
        <v>0</v>
      </c>
      <c r="H126" s="199">
        <v>617981.9</v>
      </c>
      <c r="I126" s="199">
        <v>-28523237.510000017</v>
      </c>
    </row>
    <row r="127" spans="1:9">
      <c r="A127" s="193" t="s">
        <v>920</v>
      </c>
      <c r="B127" s="193" t="s">
        <v>851</v>
      </c>
      <c r="C127" s="195" t="s">
        <v>1190</v>
      </c>
      <c r="D127" s="194"/>
      <c r="E127" s="193" t="s">
        <v>1191</v>
      </c>
      <c r="F127" s="193" t="s">
        <v>967</v>
      </c>
      <c r="G127" s="199">
        <v>0</v>
      </c>
      <c r="H127" s="199">
        <v>498058.85</v>
      </c>
      <c r="I127" s="199">
        <v>-29021296.360000018</v>
      </c>
    </row>
    <row r="128" spans="1:9">
      <c r="A128" s="193" t="s">
        <v>920</v>
      </c>
      <c r="B128" s="193" t="s">
        <v>851</v>
      </c>
      <c r="C128" s="195" t="s">
        <v>1192</v>
      </c>
      <c r="D128" s="194"/>
      <c r="E128" s="193" t="s">
        <v>1193</v>
      </c>
      <c r="F128" s="193" t="s">
        <v>970</v>
      </c>
      <c r="G128" s="199">
        <v>0</v>
      </c>
      <c r="H128" s="199">
        <v>640558.84</v>
      </c>
      <c r="I128" s="199">
        <v>-29661855.200000022</v>
      </c>
    </row>
    <row r="129" spans="1:9">
      <c r="A129" s="193" t="s">
        <v>920</v>
      </c>
      <c r="B129" s="193" t="s">
        <v>851</v>
      </c>
      <c r="C129" s="195" t="s">
        <v>1194</v>
      </c>
      <c r="D129" s="194"/>
      <c r="E129" s="193" t="s">
        <v>1195</v>
      </c>
      <c r="F129" s="193" t="s">
        <v>973</v>
      </c>
      <c r="G129" s="199">
        <v>0</v>
      </c>
      <c r="H129" s="199">
        <v>743058.84</v>
      </c>
      <c r="I129" s="199">
        <v>-30404914.040000025</v>
      </c>
    </row>
    <row r="130" spans="1:9">
      <c r="A130" s="193" t="s">
        <v>920</v>
      </c>
      <c r="B130" s="193" t="s">
        <v>851</v>
      </c>
      <c r="C130" s="195" t="s">
        <v>1196</v>
      </c>
      <c r="D130" s="194"/>
      <c r="E130" s="193" t="s">
        <v>1197</v>
      </c>
      <c r="F130" s="193" t="s">
        <v>976</v>
      </c>
      <c r="G130" s="199">
        <v>0</v>
      </c>
      <c r="H130" s="199">
        <v>593058.84</v>
      </c>
      <c r="I130" s="199">
        <v>-30997972.880000029</v>
      </c>
    </row>
    <row r="131" spans="1:9">
      <c r="A131" s="193" t="s">
        <v>920</v>
      </c>
      <c r="B131" s="193" t="s">
        <v>851</v>
      </c>
      <c r="C131" s="195" t="s">
        <v>1198</v>
      </c>
      <c r="D131" s="194"/>
      <c r="E131" s="193" t="s">
        <v>1199</v>
      </c>
      <c r="F131" s="193" t="s">
        <v>979</v>
      </c>
      <c r="G131" s="199">
        <v>0</v>
      </c>
      <c r="H131" s="199">
        <v>251392.24</v>
      </c>
      <c r="I131" s="199">
        <v>-31249365.120000031</v>
      </c>
    </row>
    <row r="132" spans="1:9">
      <c r="A132" s="193" t="s">
        <v>920</v>
      </c>
      <c r="B132" s="193" t="s">
        <v>851</v>
      </c>
      <c r="C132" s="195" t="s">
        <v>1200</v>
      </c>
      <c r="D132" s="194"/>
      <c r="E132" s="193" t="s">
        <v>1201</v>
      </c>
      <c r="F132" s="193" t="s">
        <v>982</v>
      </c>
      <c r="G132" s="199">
        <v>0</v>
      </c>
      <c r="H132" s="199">
        <v>545558.86</v>
      </c>
      <c r="I132" s="199">
        <v>-31794923.98000003</v>
      </c>
    </row>
    <row r="133" spans="1:9">
      <c r="A133" s="193" t="s">
        <v>920</v>
      </c>
      <c r="B133" s="193" t="s">
        <v>851</v>
      </c>
      <c r="C133" s="195" t="s">
        <v>1202</v>
      </c>
      <c r="D133" s="194"/>
      <c r="E133" s="193" t="s">
        <v>1203</v>
      </c>
      <c r="F133" s="193" t="s">
        <v>985</v>
      </c>
      <c r="G133" s="199">
        <v>0</v>
      </c>
      <c r="H133" s="199">
        <v>730558.84</v>
      </c>
      <c r="I133" s="199">
        <v>-32525482.820000034</v>
      </c>
    </row>
    <row r="134" spans="1:9">
      <c r="A134" s="193" t="s">
        <v>920</v>
      </c>
      <c r="B134" s="193" t="s">
        <v>851</v>
      </c>
      <c r="C134" s="195" t="s">
        <v>1204</v>
      </c>
      <c r="D134" s="194"/>
      <c r="E134" s="193" t="s">
        <v>1205</v>
      </c>
      <c r="F134" s="193" t="s">
        <v>988</v>
      </c>
      <c r="G134" s="199">
        <v>0</v>
      </c>
      <c r="H134" s="199">
        <v>743058.84</v>
      </c>
      <c r="I134" s="199">
        <v>-33268541.660000037</v>
      </c>
    </row>
    <row r="135" spans="1:9">
      <c r="A135" s="193" t="s">
        <v>920</v>
      </c>
      <c r="B135" s="193" t="s">
        <v>851</v>
      </c>
      <c r="C135" s="195" t="s">
        <v>1206</v>
      </c>
      <c r="D135" s="194"/>
      <c r="E135" s="193" t="s">
        <v>1207</v>
      </c>
      <c r="F135" s="193" t="s">
        <v>991</v>
      </c>
      <c r="G135" s="199">
        <v>0</v>
      </c>
      <c r="H135" s="199">
        <v>640558.84</v>
      </c>
      <c r="I135" s="199">
        <v>-33909100.500000045</v>
      </c>
    </row>
    <row r="136" spans="1:9">
      <c r="A136" s="193" t="s">
        <v>920</v>
      </c>
      <c r="B136" s="193" t="s">
        <v>851</v>
      </c>
      <c r="C136" s="195" t="s">
        <v>1208</v>
      </c>
      <c r="D136" s="194"/>
      <c r="E136" s="193" t="s">
        <v>1209</v>
      </c>
      <c r="F136" s="193" t="s">
        <v>994</v>
      </c>
      <c r="G136" s="199">
        <v>0</v>
      </c>
      <c r="H136" s="199">
        <v>743058.84</v>
      </c>
      <c r="I136" s="199">
        <v>-34652159.340000048</v>
      </c>
    </row>
    <row r="137" spans="1:9">
      <c r="A137" s="193" t="s">
        <v>920</v>
      </c>
      <c r="B137" s="193" t="s">
        <v>851</v>
      </c>
      <c r="C137" s="195" t="s">
        <v>1210</v>
      </c>
      <c r="D137" s="194"/>
      <c r="E137" s="193" t="s">
        <v>1211</v>
      </c>
      <c r="F137" s="193" t="s">
        <v>923</v>
      </c>
      <c r="G137" s="199">
        <v>0</v>
      </c>
      <c r="H137" s="199">
        <v>1160000</v>
      </c>
      <c r="I137" s="199">
        <v>-35812159.340000048</v>
      </c>
    </row>
    <row r="138" spans="1:9">
      <c r="A138" s="193" t="s">
        <v>920</v>
      </c>
      <c r="B138" s="193" t="s">
        <v>851</v>
      </c>
      <c r="C138" s="195" t="s">
        <v>1212</v>
      </c>
      <c r="D138" s="194"/>
      <c r="E138" s="193" t="s">
        <v>1213</v>
      </c>
      <c r="F138" s="193" t="s">
        <v>923</v>
      </c>
      <c r="G138" s="199">
        <v>0</v>
      </c>
      <c r="H138" s="199">
        <v>1160000</v>
      </c>
      <c r="I138" s="199">
        <v>-36972159.340000048</v>
      </c>
    </row>
    <row r="139" spans="1:9">
      <c r="A139" s="193" t="s">
        <v>920</v>
      </c>
      <c r="B139" s="193" t="s">
        <v>851</v>
      </c>
      <c r="C139" s="195" t="s">
        <v>1214</v>
      </c>
      <c r="D139" s="194"/>
      <c r="E139" s="193" t="s">
        <v>1215</v>
      </c>
      <c r="F139" s="193" t="s">
        <v>923</v>
      </c>
      <c r="G139" s="199">
        <v>0</v>
      </c>
      <c r="H139" s="199">
        <v>928000</v>
      </c>
      <c r="I139" s="199">
        <v>-37900159.340000033</v>
      </c>
    </row>
    <row r="140" spans="1:9">
      <c r="A140" s="193" t="s">
        <v>920</v>
      </c>
      <c r="B140" s="193" t="s">
        <v>851</v>
      </c>
      <c r="C140" s="195" t="s">
        <v>1216</v>
      </c>
      <c r="D140" s="194"/>
      <c r="E140" s="193" t="s">
        <v>1217</v>
      </c>
      <c r="F140" s="193" t="s">
        <v>1003</v>
      </c>
      <c r="G140" s="199">
        <v>0</v>
      </c>
      <c r="H140" s="199">
        <v>1160000</v>
      </c>
      <c r="I140" s="199">
        <v>-39060159.340000033</v>
      </c>
    </row>
    <row r="141" spans="1:9">
      <c r="A141" s="193" t="s">
        <v>920</v>
      </c>
      <c r="B141" s="193" t="s">
        <v>851</v>
      </c>
      <c r="C141" s="195" t="s">
        <v>1218</v>
      </c>
      <c r="D141" s="194"/>
      <c r="E141" s="193" t="s">
        <v>1219</v>
      </c>
      <c r="F141" s="193" t="s">
        <v>1006</v>
      </c>
      <c r="G141" s="199">
        <v>0</v>
      </c>
      <c r="H141" s="199">
        <v>1160000</v>
      </c>
      <c r="I141" s="199">
        <v>-40220159.340000033</v>
      </c>
    </row>
    <row r="142" spans="1:9">
      <c r="A142" s="193" t="s">
        <v>920</v>
      </c>
      <c r="B142" s="193" t="s">
        <v>851</v>
      </c>
      <c r="C142" s="195" t="s">
        <v>1220</v>
      </c>
      <c r="D142" s="194"/>
      <c r="E142" s="193" t="s">
        <v>1221</v>
      </c>
      <c r="F142" s="193" t="s">
        <v>1009</v>
      </c>
      <c r="G142" s="199">
        <v>0</v>
      </c>
      <c r="H142" s="199">
        <v>1160000</v>
      </c>
      <c r="I142" s="199">
        <v>-41380159.340000033</v>
      </c>
    </row>
    <row r="143" spans="1:9">
      <c r="A143" s="193" t="s">
        <v>920</v>
      </c>
      <c r="B143" s="193" t="s">
        <v>851</v>
      </c>
      <c r="C143" s="195" t="s">
        <v>1222</v>
      </c>
      <c r="D143" s="194"/>
      <c r="E143" s="193" t="s">
        <v>1223</v>
      </c>
      <c r="F143" s="193" t="s">
        <v>955</v>
      </c>
      <c r="G143" s="199">
        <v>0</v>
      </c>
      <c r="H143" s="199">
        <v>1160000</v>
      </c>
      <c r="I143" s="199">
        <v>-42540159.340000033</v>
      </c>
    </row>
    <row r="144" spans="1:9">
      <c r="A144" s="193" t="s">
        <v>920</v>
      </c>
      <c r="B144" s="193" t="s">
        <v>851</v>
      </c>
      <c r="C144" s="195" t="s">
        <v>1224</v>
      </c>
      <c r="D144" s="194"/>
      <c r="E144" s="193" t="s">
        <v>1225</v>
      </c>
      <c r="F144" s="193" t="s">
        <v>961</v>
      </c>
      <c r="G144" s="199">
        <v>0</v>
      </c>
      <c r="H144" s="199">
        <v>1160000</v>
      </c>
      <c r="I144" s="199">
        <v>-43700159.340000033</v>
      </c>
    </row>
    <row r="145" spans="1:9">
      <c r="A145" s="193" t="s">
        <v>920</v>
      </c>
      <c r="B145" s="193" t="s">
        <v>851</v>
      </c>
      <c r="C145" s="195" t="s">
        <v>1226</v>
      </c>
      <c r="D145" s="194"/>
      <c r="E145" s="193" t="s">
        <v>1227</v>
      </c>
      <c r="F145" s="193" t="s">
        <v>1019</v>
      </c>
      <c r="G145" s="199">
        <v>0</v>
      </c>
      <c r="H145" s="199">
        <v>1160000</v>
      </c>
      <c r="I145" s="199">
        <v>-44860159.340000033</v>
      </c>
    </row>
    <row r="146" spans="1:9">
      <c r="A146" s="193" t="s">
        <v>920</v>
      </c>
      <c r="B146" s="193" t="s">
        <v>851</v>
      </c>
      <c r="C146" s="195" t="s">
        <v>1228</v>
      </c>
      <c r="D146" s="194"/>
      <c r="E146" s="193" t="s">
        <v>1229</v>
      </c>
      <c r="F146" s="193" t="s">
        <v>1022</v>
      </c>
      <c r="G146" s="199">
        <v>0</v>
      </c>
      <c r="H146" s="199">
        <v>1160000</v>
      </c>
      <c r="I146" s="199">
        <v>-46020159.340000033</v>
      </c>
    </row>
    <row r="147" spans="1:9">
      <c r="A147" s="193" t="s">
        <v>920</v>
      </c>
      <c r="B147" s="193" t="s">
        <v>851</v>
      </c>
      <c r="C147" s="195" t="s">
        <v>1230</v>
      </c>
      <c r="D147" s="194"/>
      <c r="E147" s="193" t="s">
        <v>1231</v>
      </c>
      <c r="F147" s="193" t="s">
        <v>967</v>
      </c>
      <c r="G147" s="199">
        <v>0</v>
      </c>
      <c r="H147" s="199">
        <v>1160000</v>
      </c>
      <c r="I147" s="199">
        <v>-47180159.340000033</v>
      </c>
    </row>
    <row r="148" spans="1:9">
      <c r="A148" s="193" t="s">
        <v>920</v>
      </c>
      <c r="B148" s="193" t="s">
        <v>851</v>
      </c>
      <c r="C148" s="195" t="s">
        <v>1232</v>
      </c>
      <c r="D148" s="194"/>
      <c r="E148" s="193" t="s">
        <v>1233</v>
      </c>
      <c r="F148" s="193" t="s">
        <v>970</v>
      </c>
      <c r="G148" s="199">
        <v>0</v>
      </c>
      <c r="H148" s="199">
        <v>1160000</v>
      </c>
      <c r="I148" s="199">
        <v>-48340159.340000033</v>
      </c>
    </row>
    <row r="149" spans="1:9">
      <c r="A149" s="193" t="s">
        <v>920</v>
      </c>
      <c r="B149" s="193" t="s">
        <v>851</v>
      </c>
      <c r="C149" s="195" t="s">
        <v>1234</v>
      </c>
      <c r="D149" s="194"/>
      <c r="E149" s="193" t="s">
        <v>1235</v>
      </c>
      <c r="F149" s="193" t="s">
        <v>973</v>
      </c>
      <c r="G149" s="199">
        <v>0</v>
      </c>
      <c r="H149" s="199">
        <v>1160000</v>
      </c>
      <c r="I149" s="199">
        <v>-49500159.340000033</v>
      </c>
    </row>
    <row r="150" spans="1:9">
      <c r="A150" s="193" t="s">
        <v>920</v>
      </c>
      <c r="B150" s="193" t="s">
        <v>851</v>
      </c>
      <c r="C150" s="195" t="s">
        <v>1236</v>
      </c>
      <c r="D150" s="194"/>
      <c r="E150" s="193" t="s">
        <v>1237</v>
      </c>
      <c r="F150" s="193" t="s">
        <v>976</v>
      </c>
      <c r="G150" s="199">
        <v>0</v>
      </c>
      <c r="H150" s="199">
        <v>1160000</v>
      </c>
      <c r="I150" s="199">
        <v>-50660159.340000033</v>
      </c>
    </row>
    <row r="151" spans="1:9">
      <c r="A151" s="193" t="s">
        <v>920</v>
      </c>
      <c r="B151" s="193" t="s">
        <v>851</v>
      </c>
      <c r="C151" s="195" t="s">
        <v>1238</v>
      </c>
      <c r="D151" s="194"/>
      <c r="E151" s="193" t="s">
        <v>1239</v>
      </c>
      <c r="F151" s="193" t="s">
        <v>982</v>
      </c>
      <c r="G151" s="199">
        <v>0</v>
      </c>
      <c r="H151" s="199">
        <v>1160000</v>
      </c>
      <c r="I151" s="199">
        <v>-51820159.340000033</v>
      </c>
    </row>
    <row r="152" spans="1:9">
      <c r="A152" s="193" t="s">
        <v>920</v>
      </c>
      <c r="B152" s="193" t="s">
        <v>851</v>
      </c>
      <c r="C152" s="195" t="s">
        <v>1240</v>
      </c>
      <c r="D152" s="194"/>
      <c r="E152" s="193" t="s">
        <v>1241</v>
      </c>
      <c r="F152" s="193" t="s">
        <v>1036</v>
      </c>
      <c r="G152" s="199">
        <v>0</v>
      </c>
      <c r="H152" s="199">
        <v>1160000</v>
      </c>
      <c r="I152" s="199">
        <v>-52980159.340000033</v>
      </c>
    </row>
    <row r="153" spans="1:9">
      <c r="A153" s="193" t="s">
        <v>920</v>
      </c>
      <c r="B153" s="193" t="s">
        <v>851</v>
      </c>
      <c r="C153" s="195" t="s">
        <v>1242</v>
      </c>
      <c r="D153" s="194"/>
      <c r="E153" s="193" t="s">
        <v>1243</v>
      </c>
      <c r="F153" s="193" t="s">
        <v>988</v>
      </c>
      <c r="G153" s="199">
        <v>0</v>
      </c>
      <c r="H153" s="199">
        <v>1160000</v>
      </c>
      <c r="I153" s="199">
        <v>-54140159.340000033</v>
      </c>
    </row>
    <row r="154" spans="1:9">
      <c r="A154" s="193" t="s">
        <v>920</v>
      </c>
      <c r="B154" s="193" t="s">
        <v>851</v>
      </c>
      <c r="C154" s="195" t="s">
        <v>1244</v>
      </c>
      <c r="D154" s="194"/>
      <c r="E154" s="193" t="s">
        <v>1245</v>
      </c>
      <c r="F154" s="193" t="s">
        <v>991</v>
      </c>
      <c r="G154" s="199">
        <v>0</v>
      </c>
      <c r="H154" s="199">
        <v>1160000</v>
      </c>
      <c r="I154" s="199">
        <v>-55300159.340000033</v>
      </c>
    </row>
    <row r="155" spans="1:9">
      <c r="A155" s="193" t="s">
        <v>920</v>
      </c>
      <c r="B155" s="193" t="s">
        <v>851</v>
      </c>
      <c r="C155" s="195" t="s">
        <v>1246</v>
      </c>
      <c r="D155" s="194"/>
      <c r="E155" s="193" t="s">
        <v>1247</v>
      </c>
      <c r="F155" s="193" t="s">
        <v>994</v>
      </c>
      <c r="G155" s="199">
        <v>0</v>
      </c>
      <c r="H155" s="199">
        <v>1160000</v>
      </c>
      <c r="I155" s="199">
        <v>-56460159.340000033</v>
      </c>
    </row>
    <row r="156" spans="1:9">
      <c r="A156" s="193" t="s">
        <v>920</v>
      </c>
      <c r="B156" s="193" t="s">
        <v>851</v>
      </c>
      <c r="C156" s="195" t="s">
        <v>1248</v>
      </c>
      <c r="D156" s="194"/>
      <c r="E156" s="193" t="s">
        <v>1249</v>
      </c>
      <c r="F156" s="193" t="s">
        <v>1250</v>
      </c>
      <c r="G156" s="199">
        <v>0</v>
      </c>
      <c r="H156" s="199">
        <v>1160000</v>
      </c>
      <c r="I156" s="199">
        <v>-57620159.340000033</v>
      </c>
    </row>
    <row r="157" spans="1:9">
      <c r="A157" s="193" t="s">
        <v>1279</v>
      </c>
      <c r="B157" s="193" t="s">
        <v>1251</v>
      </c>
      <c r="C157" s="195" t="s">
        <v>1015</v>
      </c>
      <c r="D157" s="194"/>
      <c r="E157" s="193" t="s">
        <v>1252</v>
      </c>
      <c r="F157" s="193" t="s">
        <v>1253</v>
      </c>
      <c r="G157" s="199">
        <v>0</v>
      </c>
      <c r="H157" s="199">
        <v>42273578.920000002</v>
      </c>
      <c r="I157" s="199">
        <v>-99893738.260000035</v>
      </c>
    </row>
    <row r="158" spans="1:9">
      <c r="A158" s="193" t="s">
        <v>1279</v>
      </c>
      <c r="B158" s="193" t="s">
        <v>1251</v>
      </c>
      <c r="C158" s="195" t="s">
        <v>1061</v>
      </c>
      <c r="D158" s="194"/>
      <c r="E158" s="193" t="s">
        <v>1252</v>
      </c>
      <c r="F158" s="193" t="s">
        <v>1253</v>
      </c>
      <c r="G158" s="199">
        <v>0</v>
      </c>
      <c r="H158" s="199">
        <v>5788865.1699999999</v>
      </c>
      <c r="I158" s="199">
        <v>-105682603.43000004</v>
      </c>
    </row>
    <row r="159" spans="1:9">
      <c r="A159" s="193" t="s">
        <v>1279</v>
      </c>
      <c r="B159" s="193" t="s">
        <v>1251</v>
      </c>
      <c r="C159" s="195" t="s">
        <v>1063</v>
      </c>
      <c r="D159" s="194"/>
      <c r="E159" s="193" t="s">
        <v>1252</v>
      </c>
      <c r="F159" s="193" t="s">
        <v>1253</v>
      </c>
      <c r="G159" s="199">
        <v>0</v>
      </c>
      <c r="H159" s="199">
        <v>5100900.7699999996</v>
      </c>
      <c r="I159" s="199">
        <v>-110783504.20000005</v>
      </c>
    </row>
    <row r="160" spans="1:9">
      <c r="A160" s="193" t="s">
        <v>1279</v>
      </c>
      <c r="B160" s="193" t="s">
        <v>1251</v>
      </c>
      <c r="C160" s="195" t="s">
        <v>1067</v>
      </c>
      <c r="D160" s="194"/>
      <c r="E160" s="193" t="s">
        <v>1252</v>
      </c>
      <c r="F160" s="193" t="s">
        <v>1253</v>
      </c>
      <c r="G160" s="199">
        <v>0</v>
      </c>
      <c r="H160" s="199">
        <v>3594500</v>
      </c>
      <c r="I160" s="199">
        <v>-114378004.20000005</v>
      </c>
    </row>
    <row r="161" spans="1:9">
      <c r="A161" s="193" t="s">
        <v>1279</v>
      </c>
      <c r="B161" s="193" t="s">
        <v>1251</v>
      </c>
      <c r="C161" s="195" t="s">
        <v>1071</v>
      </c>
      <c r="D161" s="194"/>
      <c r="E161" s="193" t="s">
        <v>1252</v>
      </c>
      <c r="F161" s="193" t="s">
        <v>1253</v>
      </c>
      <c r="G161" s="199">
        <v>0</v>
      </c>
      <c r="H161" s="199">
        <v>34418081.700000003</v>
      </c>
      <c r="I161" s="199">
        <v>-148796085.90000007</v>
      </c>
    </row>
    <row r="162" spans="1:9">
      <c r="A162" s="193" t="s">
        <v>1279</v>
      </c>
      <c r="B162" s="193" t="s">
        <v>1251</v>
      </c>
      <c r="C162" s="195" t="s">
        <v>1075</v>
      </c>
      <c r="D162" s="194"/>
      <c r="E162" s="193" t="s">
        <v>1252</v>
      </c>
      <c r="F162" s="193" t="s">
        <v>1253</v>
      </c>
      <c r="G162" s="199">
        <v>0</v>
      </c>
      <c r="H162" s="199">
        <v>12480000</v>
      </c>
      <c r="I162" s="199">
        <v>-161276085.90000007</v>
      </c>
    </row>
    <row r="163" spans="1:9">
      <c r="A163" s="193" t="s">
        <v>1279</v>
      </c>
      <c r="B163" s="193" t="s">
        <v>1251</v>
      </c>
      <c r="C163" s="195" t="s">
        <v>1079</v>
      </c>
      <c r="D163" s="194"/>
      <c r="E163" s="193" t="s">
        <v>1252</v>
      </c>
      <c r="F163" s="193" t="s">
        <v>1253</v>
      </c>
      <c r="G163" s="199">
        <v>0</v>
      </c>
      <c r="H163" s="199">
        <v>23374000.010000002</v>
      </c>
      <c r="I163" s="199">
        <v>-184650085.91000006</v>
      </c>
    </row>
    <row r="164" spans="1:9">
      <c r="A164" s="193" t="s">
        <v>1279</v>
      </c>
      <c r="B164" s="193" t="s">
        <v>1251</v>
      </c>
      <c r="C164" s="195" t="s">
        <v>1109</v>
      </c>
      <c r="D164" s="194"/>
      <c r="E164" s="193" t="s">
        <v>1252</v>
      </c>
      <c r="F164" s="193" t="s">
        <v>1253</v>
      </c>
      <c r="G164" s="199">
        <v>0</v>
      </c>
      <c r="H164" s="199">
        <v>11249769.6</v>
      </c>
      <c r="I164" s="199">
        <v>-195899855.51000005</v>
      </c>
    </row>
    <row r="165" spans="1:9">
      <c r="A165" s="193" t="s">
        <v>1279</v>
      </c>
      <c r="B165" s="193" t="s">
        <v>1251</v>
      </c>
      <c r="C165" s="195" t="s">
        <v>1119</v>
      </c>
      <c r="D165" s="194"/>
      <c r="E165" s="193" t="s">
        <v>1252</v>
      </c>
      <c r="F165" s="193" t="s">
        <v>1253</v>
      </c>
      <c r="G165" s="199">
        <v>0</v>
      </c>
      <c r="H165" s="199">
        <v>3043728</v>
      </c>
      <c r="I165" s="199">
        <v>-198943583.51000005</v>
      </c>
    </row>
    <row r="166" spans="1:9">
      <c r="A166" s="193" t="s">
        <v>1279</v>
      </c>
      <c r="B166" s="193" t="s">
        <v>1251</v>
      </c>
      <c r="C166" s="195" t="s">
        <v>1254</v>
      </c>
      <c r="D166" s="194"/>
      <c r="E166" s="193" t="s">
        <v>1252</v>
      </c>
      <c r="F166" s="193" t="s">
        <v>1253</v>
      </c>
      <c r="G166" s="199">
        <v>0</v>
      </c>
      <c r="H166" s="199">
        <v>4176000</v>
      </c>
      <c r="I166" s="199">
        <v>-203119583.51000005</v>
      </c>
    </row>
    <row r="167" spans="1:9">
      <c r="A167" s="193" t="s">
        <v>1279</v>
      </c>
      <c r="B167" s="193" t="s">
        <v>1251</v>
      </c>
      <c r="C167" s="195" t="s">
        <v>1255</v>
      </c>
      <c r="D167" s="194"/>
      <c r="E167" s="193" t="s">
        <v>1252</v>
      </c>
      <c r="F167" s="193" t="s">
        <v>1253</v>
      </c>
      <c r="G167" s="199">
        <v>0</v>
      </c>
      <c r="H167" s="199">
        <v>24216248.84</v>
      </c>
      <c r="I167" s="199">
        <v>-227335832.35000005</v>
      </c>
    </row>
    <row r="168" spans="1:9">
      <c r="A168" s="193" t="s">
        <v>1279</v>
      </c>
      <c r="B168" s="193" t="s">
        <v>1251</v>
      </c>
      <c r="C168" s="195" t="s">
        <v>1256</v>
      </c>
      <c r="D168" s="194"/>
      <c r="E168" s="193" t="s">
        <v>1252</v>
      </c>
      <c r="F168" s="193" t="s">
        <v>1253</v>
      </c>
      <c r="G168" s="199">
        <v>0</v>
      </c>
      <c r="H168" s="199">
        <v>2400000</v>
      </c>
      <c r="I168" s="199">
        <v>-229735832.35000005</v>
      </c>
    </row>
    <row r="169" spans="1:9">
      <c r="A169" s="193" t="s">
        <v>1279</v>
      </c>
      <c r="B169" s="193" t="s">
        <v>1251</v>
      </c>
      <c r="C169" s="195" t="s">
        <v>1151</v>
      </c>
      <c r="D169" s="194"/>
      <c r="E169" s="193" t="s">
        <v>1252</v>
      </c>
      <c r="F169" s="193" t="s">
        <v>1253</v>
      </c>
      <c r="G169" s="199">
        <v>0</v>
      </c>
      <c r="H169" s="199">
        <v>9087274.9900000002</v>
      </c>
      <c r="I169" s="199">
        <v>-238823107.34000006</v>
      </c>
    </row>
    <row r="170" spans="1:9">
      <c r="A170" s="193" t="s">
        <v>1279</v>
      </c>
      <c r="B170" s="193" t="s">
        <v>1251</v>
      </c>
      <c r="C170" s="195" t="s">
        <v>1161</v>
      </c>
      <c r="D170" s="194"/>
      <c r="E170" s="193" t="s">
        <v>1252</v>
      </c>
      <c r="F170" s="193" t="s">
        <v>1253</v>
      </c>
      <c r="G170" s="199">
        <v>0</v>
      </c>
      <c r="H170" s="199">
        <v>43500000</v>
      </c>
      <c r="I170" s="199">
        <v>-282323107.34000009</v>
      </c>
    </row>
    <row r="171" spans="1:9">
      <c r="A171" s="193" t="s">
        <v>1279</v>
      </c>
      <c r="B171" s="193" t="s">
        <v>1251</v>
      </c>
      <c r="C171" s="195" t="s">
        <v>1165</v>
      </c>
      <c r="D171" s="194"/>
      <c r="E171" s="193" t="s">
        <v>1252</v>
      </c>
      <c r="F171" s="193" t="s">
        <v>1253</v>
      </c>
      <c r="G171" s="199">
        <v>0</v>
      </c>
      <c r="H171" s="199">
        <v>21048962.989999998</v>
      </c>
      <c r="I171" s="199">
        <v>-303372070.3300001</v>
      </c>
    </row>
    <row r="172" spans="1:9">
      <c r="A172" s="193" t="s">
        <v>1279</v>
      </c>
      <c r="B172" s="193" t="s">
        <v>1251</v>
      </c>
      <c r="C172" s="195" t="s">
        <v>1171</v>
      </c>
      <c r="D172" s="194"/>
      <c r="E172" s="193" t="s">
        <v>1252</v>
      </c>
      <c r="F172" s="193" t="s">
        <v>1253</v>
      </c>
      <c r="G172" s="199">
        <v>0</v>
      </c>
      <c r="H172" s="199">
        <v>32735856.640000001</v>
      </c>
      <c r="I172" s="199">
        <v>-336107926.97000009</v>
      </c>
    </row>
    <row r="173" spans="1:9">
      <c r="A173" s="193" t="s">
        <v>1279</v>
      </c>
      <c r="B173" s="193" t="s">
        <v>1251</v>
      </c>
      <c r="C173" s="195" t="s">
        <v>1180</v>
      </c>
      <c r="D173" s="194"/>
      <c r="E173" s="193" t="s">
        <v>1252</v>
      </c>
      <c r="F173" s="193" t="s">
        <v>1253</v>
      </c>
      <c r="G173" s="199">
        <v>0</v>
      </c>
      <c r="H173" s="199">
        <v>5663700</v>
      </c>
      <c r="I173" s="199">
        <v>-341771626.97000009</v>
      </c>
    </row>
    <row r="174" spans="1:9">
      <c r="A174" s="193" t="s">
        <v>1279</v>
      </c>
      <c r="B174" s="193" t="s">
        <v>1251</v>
      </c>
      <c r="C174" s="195" t="s">
        <v>1192</v>
      </c>
      <c r="D174" s="194"/>
      <c r="E174" s="193" t="s">
        <v>1252</v>
      </c>
      <c r="F174" s="193" t="s">
        <v>1253</v>
      </c>
      <c r="G174" s="199">
        <v>0</v>
      </c>
      <c r="H174" s="199">
        <v>3600000</v>
      </c>
      <c r="I174" s="199">
        <v>-345371626.97000009</v>
      </c>
    </row>
    <row r="175" spans="1:9">
      <c r="A175" s="193" t="s">
        <v>1279</v>
      </c>
      <c r="B175" s="193" t="s">
        <v>1251</v>
      </c>
      <c r="C175" s="195" t="s">
        <v>1208</v>
      </c>
      <c r="D175" s="194"/>
      <c r="E175" s="193" t="s">
        <v>1252</v>
      </c>
      <c r="F175" s="193" t="s">
        <v>1253</v>
      </c>
      <c r="G175" s="199">
        <v>0</v>
      </c>
      <c r="H175" s="199">
        <v>3204500</v>
      </c>
      <c r="I175" s="199">
        <v>-348576126.97000009</v>
      </c>
    </row>
    <row r="176" spans="1:9">
      <c r="A176" s="193" t="s">
        <v>1279</v>
      </c>
      <c r="B176" s="193" t="s">
        <v>1251</v>
      </c>
      <c r="C176" s="195" t="s">
        <v>1210</v>
      </c>
      <c r="D176" s="194"/>
      <c r="E176" s="193" t="s">
        <v>1252</v>
      </c>
      <c r="F176" s="193" t="s">
        <v>1253</v>
      </c>
      <c r="G176" s="199">
        <v>0</v>
      </c>
      <c r="H176" s="199">
        <v>36089249.920000002</v>
      </c>
      <c r="I176" s="199">
        <v>-384665376.8900001</v>
      </c>
    </row>
    <row r="177" spans="1:9">
      <c r="A177" s="193" t="s">
        <v>1279</v>
      </c>
      <c r="B177" s="193" t="s">
        <v>1251</v>
      </c>
      <c r="C177" s="195" t="s">
        <v>1218</v>
      </c>
      <c r="D177" s="194"/>
      <c r="E177" s="193" t="s">
        <v>1252</v>
      </c>
      <c r="F177" s="193" t="s">
        <v>1253</v>
      </c>
      <c r="G177" s="199">
        <v>0</v>
      </c>
      <c r="H177" s="199">
        <v>37666652.130000003</v>
      </c>
      <c r="I177" s="199">
        <v>-422332029.0200001</v>
      </c>
    </row>
    <row r="178" spans="1:9">
      <c r="A178" s="193" t="s">
        <v>1279</v>
      </c>
      <c r="B178" s="193" t="s">
        <v>1251</v>
      </c>
      <c r="C178" s="195" t="s">
        <v>1226</v>
      </c>
      <c r="D178" s="194"/>
      <c r="E178" s="193" t="s">
        <v>1252</v>
      </c>
      <c r="F178" s="193" t="s">
        <v>1253</v>
      </c>
      <c r="G178" s="199">
        <v>0</v>
      </c>
      <c r="H178" s="199">
        <v>14233447.16</v>
      </c>
      <c r="I178" s="199">
        <v>-436565476.18000013</v>
      </c>
    </row>
    <row r="179" spans="1:9">
      <c r="A179" s="193" t="s">
        <v>1279</v>
      </c>
      <c r="B179" s="193" t="s">
        <v>1251</v>
      </c>
      <c r="C179" s="195" t="s">
        <v>1244</v>
      </c>
      <c r="D179" s="194"/>
      <c r="E179" s="193" t="s">
        <v>1252</v>
      </c>
      <c r="F179" s="193" t="s">
        <v>1253</v>
      </c>
      <c r="G179" s="199">
        <v>0</v>
      </c>
      <c r="H179" s="199">
        <v>105290976.09999999</v>
      </c>
      <c r="I179" s="199">
        <v>-541856452.28000009</v>
      </c>
    </row>
    <row r="180" spans="1:9">
      <c r="A180" s="193" t="s">
        <v>1279</v>
      </c>
      <c r="B180" s="193" t="s">
        <v>1251</v>
      </c>
      <c r="C180" s="195" t="s">
        <v>1257</v>
      </c>
      <c r="D180" s="194"/>
      <c r="E180" s="193" t="s">
        <v>1252</v>
      </c>
      <c r="F180" s="193" t="s">
        <v>1253</v>
      </c>
      <c r="G180" s="199">
        <v>0</v>
      </c>
      <c r="H180" s="199">
        <v>20000000</v>
      </c>
      <c r="I180" s="199">
        <v>-561856452.28000009</v>
      </c>
    </row>
    <row r="181" spans="1:9">
      <c r="A181" s="193" t="s">
        <v>1279</v>
      </c>
      <c r="B181" s="193" t="s">
        <v>1251</v>
      </c>
      <c r="C181" s="195" t="s">
        <v>1258</v>
      </c>
      <c r="D181" s="194"/>
      <c r="E181" s="193" t="s">
        <v>1252</v>
      </c>
      <c r="F181" s="193" t="s">
        <v>1253</v>
      </c>
      <c r="G181" s="199">
        <v>0</v>
      </c>
      <c r="H181" s="199">
        <v>20817665.98</v>
      </c>
      <c r="I181" s="199">
        <v>-582674118.26000011</v>
      </c>
    </row>
    <row r="182" spans="1:9">
      <c r="A182" s="193" t="s">
        <v>1279</v>
      </c>
      <c r="B182" s="193" t="s">
        <v>1251</v>
      </c>
      <c r="C182" s="195" t="s">
        <v>1259</v>
      </c>
      <c r="D182" s="194"/>
      <c r="E182" s="193" t="s">
        <v>1252</v>
      </c>
      <c r="F182" s="193" t="s">
        <v>1253</v>
      </c>
      <c r="G182" s="199">
        <v>0</v>
      </c>
      <c r="H182" s="199">
        <v>9000000</v>
      </c>
      <c r="I182" s="199">
        <v>-591674118.26000011</v>
      </c>
    </row>
    <row r="183" spans="1:9">
      <c r="A183" s="193" t="s">
        <v>1279</v>
      </c>
      <c r="B183" s="193" t="s">
        <v>1251</v>
      </c>
      <c r="C183" s="195" t="s">
        <v>1260</v>
      </c>
      <c r="D183" s="194"/>
      <c r="E183" s="193" t="s">
        <v>1252</v>
      </c>
      <c r="F183" s="193" t="s">
        <v>1253</v>
      </c>
      <c r="G183" s="199">
        <v>0</v>
      </c>
      <c r="H183" s="199">
        <v>15200000</v>
      </c>
      <c r="I183" s="199">
        <v>-606874118.26000011</v>
      </c>
    </row>
    <row r="184" spans="1:9">
      <c r="A184" s="193" t="s">
        <v>1279</v>
      </c>
      <c r="B184" s="193" t="s">
        <v>1251</v>
      </c>
      <c r="C184" s="195" t="s">
        <v>1261</v>
      </c>
      <c r="D184" s="194"/>
      <c r="E184" s="193" t="s">
        <v>1252</v>
      </c>
      <c r="F184" s="193" t="s">
        <v>1253</v>
      </c>
      <c r="G184" s="199">
        <v>0</v>
      </c>
      <c r="H184" s="199">
        <v>2700000</v>
      </c>
      <c r="I184" s="199">
        <v>-609574118.26000011</v>
      </c>
    </row>
    <row r="185" spans="1:9">
      <c r="A185" s="193" t="s">
        <v>1279</v>
      </c>
      <c r="B185" s="193" t="s">
        <v>1251</v>
      </c>
      <c r="C185" s="195" t="s">
        <v>1262</v>
      </c>
      <c r="D185" s="194"/>
      <c r="E185" s="193" t="s">
        <v>1252</v>
      </c>
      <c r="F185" s="193" t="s">
        <v>1253</v>
      </c>
      <c r="G185" s="199">
        <v>0</v>
      </c>
      <c r="H185" s="199">
        <v>3629875</v>
      </c>
      <c r="I185" s="199">
        <v>-613203993.26000011</v>
      </c>
    </row>
    <row r="186" spans="1:9">
      <c r="A186" s="193" t="s">
        <v>1279</v>
      </c>
      <c r="B186" s="193" t="s">
        <v>1251</v>
      </c>
      <c r="C186" s="195" t="s">
        <v>1263</v>
      </c>
      <c r="D186" s="194"/>
      <c r="E186" s="193" t="s">
        <v>1252</v>
      </c>
      <c r="F186" s="193" t="s">
        <v>1253</v>
      </c>
      <c r="G186" s="199">
        <v>0</v>
      </c>
      <c r="H186" s="199">
        <v>33916010.350000001</v>
      </c>
      <c r="I186" s="199">
        <v>-647120003.61000013</v>
      </c>
    </row>
    <row r="187" spans="1:9">
      <c r="A187" s="193" t="s">
        <v>1279</v>
      </c>
      <c r="B187" s="193" t="s">
        <v>1251</v>
      </c>
      <c r="C187" s="195" t="s">
        <v>1264</v>
      </c>
      <c r="D187" s="194"/>
      <c r="E187" s="193" t="s">
        <v>1252</v>
      </c>
      <c r="F187" s="193" t="s">
        <v>1253</v>
      </c>
      <c r="G187" s="199">
        <v>0</v>
      </c>
      <c r="H187" s="199">
        <v>5071139.78</v>
      </c>
      <c r="I187" s="199">
        <v>-652191143.3900001</v>
      </c>
    </row>
    <row r="188" spans="1:9">
      <c r="A188" s="193" t="s">
        <v>1279</v>
      </c>
      <c r="B188" s="193" t="s">
        <v>1251</v>
      </c>
      <c r="C188" s="195" t="s">
        <v>1265</v>
      </c>
      <c r="D188" s="194"/>
      <c r="E188" s="193" t="s">
        <v>1252</v>
      </c>
      <c r="F188" s="193" t="s">
        <v>1253</v>
      </c>
      <c r="G188" s="199">
        <v>0</v>
      </c>
      <c r="H188" s="199">
        <v>55138561.32</v>
      </c>
      <c r="I188" s="199">
        <v>-707329704.71000016</v>
      </c>
    </row>
    <row r="189" spans="1:9">
      <c r="A189" s="193" t="s">
        <v>1279</v>
      </c>
      <c r="B189" s="193" t="s">
        <v>1251</v>
      </c>
      <c r="C189" s="195" t="s">
        <v>1266</v>
      </c>
      <c r="D189" s="194"/>
      <c r="E189" s="193" t="s">
        <v>1252</v>
      </c>
      <c r="F189" s="193" t="s">
        <v>1253</v>
      </c>
      <c r="G189" s="199">
        <v>0</v>
      </c>
      <c r="H189" s="199">
        <v>2392000</v>
      </c>
      <c r="I189" s="199">
        <v>-709721704.71000016</v>
      </c>
    </row>
    <row r="190" spans="1:9">
      <c r="A190" s="193" t="s">
        <v>1279</v>
      </c>
      <c r="B190" s="193" t="s">
        <v>1251</v>
      </c>
      <c r="C190" s="195" t="s">
        <v>1267</v>
      </c>
      <c r="D190" s="194"/>
      <c r="E190" s="193" t="s">
        <v>1252</v>
      </c>
      <c r="F190" s="193" t="s">
        <v>1253</v>
      </c>
      <c r="G190" s="199">
        <v>0</v>
      </c>
      <c r="H190" s="199">
        <v>72888576.060000002</v>
      </c>
      <c r="I190" s="199">
        <v>-782610280.7700001</v>
      </c>
    </row>
    <row r="191" spans="1:9">
      <c r="A191" s="193" t="s">
        <v>1279</v>
      </c>
      <c r="B191" s="193" t="s">
        <v>1251</v>
      </c>
      <c r="C191" s="195" t="s">
        <v>1268</v>
      </c>
      <c r="D191" s="194"/>
      <c r="E191" s="193" t="s">
        <v>1252</v>
      </c>
      <c r="F191" s="193" t="s">
        <v>1253</v>
      </c>
      <c r="G191" s="199">
        <v>0</v>
      </c>
      <c r="H191" s="199">
        <v>24251999.960000001</v>
      </c>
      <c r="I191" s="199">
        <v>-806862280.73000014</v>
      </c>
    </row>
    <row r="192" spans="1:9">
      <c r="A192" s="193" t="s">
        <v>1279</v>
      </c>
      <c r="B192" s="193" t="s">
        <v>1251</v>
      </c>
      <c r="C192" s="195" t="s">
        <v>1269</v>
      </c>
      <c r="D192" s="194"/>
      <c r="E192" s="193" t="s">
        <v>1252</v>
      </c>
      <c r="F192" s="193" t="s">
        <v>1253</v>
      </c>
      <c r="G192" s="199">
        <v>0</v>
      </c>
      <c r="H192" s="199">
        <v>2400000</v>
      </c>
      <c r="I192" s="199">
        <v>-809262280.73000014</v>
      </c>
    </row>
    <row r="193" spans="1:9">
      <c r="A193" s="193" t="s">
        <v>1279</v>
      </c>
      <c r="B193" s="193" t="s">
        <v>1251</v>
      </c>
      <c r="C193" s="195" t="s">
        <v>1270</v>
      </c>
      <c r="D193" s="194"/>
      <c r="E193" s="193" t="s">
        <v>1252</v>
      </c>
      <c r="F193" s="193" t="s">
        <v>1253</v>
      </c>
      <c r="G193" s="199">
        <v>0</v>
      </c>
      <c r="H193" s="199">
        <v>76439999.969999999</v>
      </c>
      <c r="I193" s="199">
        <v>-885702280.70000017</v>
      </c>
    </row>
    <row r="194" spans="1:9">
      <c r="A194" s="193" t="s">
        <v>1279</v>
      </c>
      <c r="B194" s="193" t="s">
        <v>1251</v>
      </c>
      <c r="C194" s="195" t="s">
        <v>1271</v>
      </c>
      <c r="D194" s="194"/>
      <c r="E194" s="193" t="s">
        <v>1252</v>
      </c>
      <c r="F194" s="193" t="s">
        <v>1253</v>
      </c>
      <c r="G194" s="199">
        <v>0</v>
      </c>
      <c r="H194" s="199">
        <v>3693600.01</v>
      </c>
      <c r="I194" s="199">
        <v>-889395880.71000016</v>
      </c>
    </row>
    <row r="195" spans="1:9">
      <c r="A195" s="193" t="s">
        <v>1279</v>
      </c>
      <c r="B195" s="193" t="s">
        <v>1251</v>
      </c>
      <c r="C195" s="195" t="s">
        <v>1272</v>
      </c>
      <c r="D195" s="194"/>
      <c r="E195" s="193" t="s">
        <v>1252</v>
      </c>
      <c r="F195" s="193" t="s">
        <v>1253</v>
      </c>
      <c r="G195" s="199">
        <v>0</v>
      </c>
      <c r="H195" s="199">
        <v>12289656</v>
      </c>
      <c r="I195" s="199">
        <v>-901685536.71000016</v>
      </c>
    </row>
    <row r="196" spans="1:9">
      <c r="A196" s="193" t="s">
        <v>1279</v>
      </c>
      <c r="B196" s="193" t="s">
        <v>1251</v>
      </c>
      <c r="C196" s="195" t="s">
        <v>1273</v>
      </c>
      <c r="D196" s="194"/>
      <c r="E196" s="193" t="s">
        <v>1252</v>
      </c>
      <c r="F196" s="193" t="s">
        <v>1253</v>
      </c>
      <c r="G196" s="199">
        <v>0</v>
      </c>
      <c r="H196" s="199">
        <v>2288000</v>
      </c>
      <c r="I196" s="199">
        <v>-903973536.71000016</v>
      </c>
    </row>
    <row r="197" spans="1:9">
      <c r="A197" s="193" t="s">
        <v>1279</v>
      </c>
      <c r="B197" s="193" t="s">
        <v>1251</v>
      </c>
      <c r="C197" s="195" t="s">
        <v>1274</v>
      </c>
      <c r="D197" s="194"/>
      <c r="E197" s="193" t="s">
        <v>1252</v>
      </c>
      <c r="F197" s="193" t="s">
        <v>1253</v>
      </c>
      <c r="G197" s="199">
        <v>0</v>
      </c>
      <c r="H197" s="199">
        <v>2042687.5</v>
      </c>
      <c r="I197" s="199">
        <v>-906016224.21000016</v>
      </c>
    </row>
    <row r="198" spans="1:9">
      <c r="A198" s="193" t="s">
        <v>1279</v>
      </c>
      <c r="B198" s="193" t="s">
        <v>1251</v>
      </c>
      <c r="C198" s="195" t="s">
        <v>1275</v>
      </c>
      <c r="D198" s="194"/>
      <c r="E198" s="193" t="s">
        <v>1252</v>
      </c>
      <c r="F198" s="193" t="s">
        <v>1253</v>
      </c>
      <c r="G198" s="199">
        <v>0</v>
      </c>
      <c r="H198" s="199">
        <v>5760000</v>
      </c>
      <c r="I198" s="199">
        <v>-911776224.21000016</v>
      </c>
    </row>
    <row r="199" spans="1:9">
      <c r="A199" s="193" t="s">
        <v>1279</v>
      </c>
      <c r="B199" s="193" t="s">
        <v>1251</v>
      </c>
      <c r="C199" s="195" t="s">
        <v>1276</v>
      </c>
      <c r="D199" s="194"/>
      <c r="E199" s="193" t="s">
        <v>1252</v>
      </c>
      <c r="F199" s="193" t="s">
        <v>1253</v>
      </c>
      <c r="G199" s="199">
        <v>0</v>
      </c>
      <c r="H199" s="199">
        <v>29406724.800000001</v>
      </c>
      <c r="I199" s="199">
        <v>-941182949.01000011</v>
      </c>
    </row>
    <row r="200" spans="1:9">
      <c r="A200" s="193" t="s">
        <v>1279</v>
      </c>
      <c r="B200" s="193" t="s">
        <v>1251</v>
      </c>
      <c r="C200" s="195" t="s">
        <v>1277</v>
      </c>
      <c r="D200" s="194"/>
      <c r="E200" s="193" t="s">
        <v>1252</v>
      </c>
      <c r="F200" s="193" t="s">
        <v>1253</v>
      </c>
      <c r="G200" s="199">
        <v>0</v>
      </c>
      <c r="H200" s="199">
        <v>3095057.79</v>
      </c>
      <c r="I200" s="199">
        <v>-944278006.80000007</v>
      </c>
    </row>
    <row r="201" spans="1:9">
      <c r="A201" s="193" t="s">
        <v>1279</v>
      </c>
      <c r="B201" s="193" t="s">
        <v>1251</v>
      </c>
      <c r="C201" s="195" t="s">
        <v>1278</v>
      </c>
      <c r="D201" s="194"/>
      <c r="E201" s="193" t="s">
        <v>1252</v>
      </c>
      <c r="F201" s="193" t="s">
        <v>1253</v>
      </c>
      <c r="G201" s="199">
        <v>0</v>
      </c>
      <c r="H201" s="199">
        <v>30970756.57</v>
      </c>
      <c r="I201" s="199">
        <v>-975248763.37000012</v>
      </c>
    </row>
    <row r="202" spans="1:9">
      <c r="A202" s="193" t="s">
        <v>1279</v>
      </c>
      <c r="B202" s="193" t="s">
        <v>1280</v>
      </c>
      <c r="C202" s="195" t="s">
        <v>1281</v>
      </c>
      <c r="D202" s="193" t="s">
        <v>895</v>
      </c>
      <c r="E202" s="193" t="s">
        <v>1282</v>
      </c>
      <c r="F202" s="193" t="s">
        <v>1283</v>
      </c>
      <c r="G202" s="199">
        <v>0</v>
      </c>
      <c r="H202" s="199">
        <v>19000000</v>
      </c>
      <c r="I202" s="199">
        <v>-994248763.37000012</v>
      </c>
    </row>
    <row r="203" spans="1:9">
      <c r="A203" s="193" t="s">
        <v>1279</v>
      </c>
      <c r="B203" s="193" t="s">
        <v>1280</v>
      </c>
      <c r="C203" s="195" t="s">
        <v>1284</v>
      </c>
      <c r="D203" s="193" t="s">
        <v>895</v>
      </c>
      <c r="E203" s="193" t="s">
        <v>1285</v>
      </c>
      <c r="F203" s="193" t="s">
        <v>1283</v>
      </c>
      <c r="G203" s="199">
        <v>0</v>
      </c>
      <c r="H203" s="199">
        <v>19387486.059999999</v>
      </c>
      <c r="I203" s="199">
        <v>-1013636249.4300001</v>
      </c>
    </row>
    <row r="204" spans="1:9">
      <c r="A204" s="193" t="s">
        <v>1279</v>
      </c>
      <c r="B204" s="193" t="s">
        <v>1305</v>
      </c>
      <c r="C204" s="195" t="s">
        <v>1306</v>
      </c>
      <c r="D204" s="193" t="s">
        <v>895</v>
      </c>
      <c r="E204" s="193" t="s">
        <v>1307</v>
      </c>
      <c r="F204" s="193" t="s">
        <v>923</v>
      </c>
      <c r="G204" s="199">
        <v>0</v>
      </c>
      <c r="H204" s="199">
        <v>3950000</v>
      </c>
      <c r="I204" s="199">
        <v>-1017586249.4300001</v>
      </c>
    </row>
    <row r="205" spans="1:9">
      <c r="A205" s="193" t="s">
        <v>1279</v>
      </c>
      <c r="B205" s="193" t="s">
        <v>1305</v>
      </c>
      <c r="C205" s="195" t="s">
        <v>1308</v>
      </c>
      <c r="D205" s="193" t="s">
        <v>895</v>
      </c>
      <c r="E205" s="193" t="s">
        <v>1309</v>
      </c>
      <c r="F205" s="193" t="s">
        <v>923</v>
      </c>
      <c r="G205" s="199">
        <v>0</v>
      </c>
      <c r="H205" s="199">
        <v>26000000</v>
      </c>
      <c r="I205" s="199">
        <v>-1043586249.4300001</v>
      </c>
    </row>
    <row r="206" spans="1:9">
      <c r="A206" s="193" t="s">
        <v>1279</v>
      </c>
      <c r="B206" s="193" t="s">
        <v>1305</v>
      </c>
      <c r="C206" s="195" t="s">
        <v>1310</v>
      </c>
      <c r="D206" s="193" t="s">
        <v>895</v>
      </c>
      <c r="E206" s="193" t="s">
        <v>1311</v>
      </c>
      <c r="F206" s="193" t="s">
        <v>923</v>
      </c>
      <c r="G206" s="199">
        <v>0</v>
      </c>
      <c r="H206" s="199">
        <v>21500000</v>
      </c>
      <c r="I206" s="199">
        <v>-1065086249.4299999</v>
      </c>
    </row>
    <row r="207" spans="1:9">
      <c r="A207" s="193" t="s">
        <v>1279</v>
      </c>
      <c r="B207" s="193" t="s">
        <v>1305</v>
      </c>
      <c r="C207" s="195" t="s">
        <v>1312</v>
      </c>
      <c r="D207" s="193" t="s">
        <v>895</v>
      </c>
      <c r="E207" s="193" t="s">
        <v>1313</v>
      </c>
      <c r="F207" s="193" t="s">
        <v>1314</v>
      </c>
      <c r="G207" s="199">
        <v>0</v>
      </c>
      <c r="H207" s="199">
        <v>5000000</v>
      </c>
      <c r="I207" s="199">
        <v>-1070086249.4299999</v>
      </c>
    </row>
    <row r="208" spans="1:9">
      <c r="A208" s="193" t="s">
        <v>1279</v>
      </c>
      <c r="B208" s="193" t="s">
        <v>1305</v>
      </c>
      <c r="C208" s="195" t="s">
        <v>1315</v>
      </c>
      <c r="D208" s="194"/>
      <c r="E208" s="194"/>
      <c r="F208" s="193" t="s">
        <v>1316</v>
      </c>
      <c r="G208" s="199">
        <v>200000</v>
      </c>
      <c r="H208" s="199">
        <v>0</v>
      </c>
      <c r="I208" s="199">
        <v>-1069886249.4299999</v>
      </c>
    </row>
    <row r="209" spans="1:9">
      <c r="A209" s="193" t="s">
        <v>1279</v>
      </c>
      <c r="B209" s="193" t="s">
        <v>1305</v>
      </c>
      <c r="C209" s="195" t="s">
        <v>1317</v>
      </c>
      <c r="D209" s="194"/>
      <c r="E209" s="194"/>
      <c r="F209" s="193" t="s">
        <v>1316</v>
      </c>
      <c r="G209" s="199">
        <v>15200000</v>
      </c>
      <c r="H209" s="199">
        <v>0</v>
      </c>
      <c r="I209" s="199">
        <v>-1054686249.4299999</v>
      </c>
    </row>
    <row r="210" spans="1:9">
      <c r="A210" s="193" t="s">
        <v>1279</v>
      </c>
      <c r="B210" s="193" t="s">
        <v>1305</v>
      </c>
      <c r="C210" s="195" t="s">
        <v>944</v>
      </c>
      <c r="D210" s="194"/>
      <c r="E210" s="193" t="s">
        <v>1318</v>
      </c>
      <c r="F210" s="193" t="s">
        <v>1319</v>
      </c>
      <c r="G210" s="199">
        <v>0</v>
      </c>
      <c r="H210" s="199">
        <v>490821.89</v>
      </c>
      <c r="I210" s="199">
        <v>-1055177071.3200001</v>
      </c>
    </row>
    <row r="211" spans="1:9">
      <c r="A211" s="193" t="s">
        <v>1279</v>
      </c>
      <c r="B211" s="193" t="s">
        <v>893</v>
      </c>
      <c r="C211" s="195" t="s">
        <v>1288</v>
      </c>
      <c r="D211" s="193" t="s">
        <v>889</v>
      </c>
      <c r="E211" s="194"/>
      <c r="F211" s="193" t="s">
        <v>1289</v>
      </c>
      <c r="G211" s="199">
        <v>1064734460.24</v>
      </c>
      <c r="H211" s="199">
        <v>0</v>
      </c>
      <c r="I211" s="199">
        <v>9557388.9199998379</v>
      </c>
    </row>
    <row r="212" spans="1:9">
      <c r="A212" s="193" t="s">
        <v>1279</v>
      </c>
      <c r="B212" s="193" t="s">
        <v>893</v>
      </c>
      <c r="C212" s="195" t="s">
        <v>1284</v>
      </c>
      <c r="D212" s="193" t="s">
        <v>892</v>
      </c>
      <c r="E212" s="194"/>
      <c r="F212" s="193" t="s">
        <v>1290</v>
      </c>
      <c r="G212" s="199">
        <v>0</v>
      </c>
      <c r="H212" s="199">
        <v>2362237.59</v>
      </c>
      <c r="I212" s="199">
        <v>7195151.3299999237</v>
      </c>
    </row>
    <row r="213" spans="1:9">
      <c r="A213" s="194"/>
      <c r="B213" s="194"/>
      <c r="C213" s="194"/>
      <c r="D213" s="194"/>
      <c r="E213" s="194"/>
      <c r="F213" s="195" t="s">
        <v>1286</v>
      </c>
      <c r="G213" s="199">
        <v>1080134460.24</v>
      </c>
      <c r="H213" s="199">
        <v>1102664258</v>
      </c>
      <c r="I213" s="199">
        <v>7195151.3300000429</v>
      </c>
    </row>
    <row r="214" spans="1:9">
      <c r="A214" s="194"/>
      <c r="B214" s="194"/>
      <c r="C214" s="194"/>
      <c r="D214" s="194"/>
      <c r="E214" s="194"/>
      <c r="F214" s="195" t="s">
        <v>1287</v>
      </c>
      <c r="G214" s="199">
        <v>1080134460.24</v>
      </c>
      <c r="H214" s="199">
        <v>1102664258</v>
      </c>
      <c r="I214" s="199">
        <v>7195151.3299999237</v>
      </c>
    </row>
    <row r="218" spans="1:9">
      <c r="H218" s="67"/>
      <c r="I218" s="126">
        <f>+I214-BANCO!D11</f>
        <v>0</v>
      </c>
    </row>
    <row r="221" spans="1:9">
      <c r="I221" s="126"/>
    </row>
    <row r="225" spans="8:8">
      <c r="H225" s="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"/>
  <sheetViews>
    <sheetView workbookViewId="0">
      <selection activeCell="D36" sqref="D36"/>
    </sheetView>
  </sheetViews>
  <sheetFormatPr baseColWidth="10" defaultRowHeight="12.75"/>
  <cols>
    <col min="1" max="1" width="15.33203125" style="42" bestFit="1" customWidth="1"/>
    <col min="2" max="2" width="12" style="42" customWidth="1"/>
    <col min="3" max="3" width="17.83203125" style="41" customWidth="1"/>
    <col min="4" max="4" width="87.5" style="42" bestFit="1" customWidth="1"/>
    <col min="5" max="5" width="23.6640625" style="52" customWidth="1"/>
    <col min="6" max="6" width="19" style="52" customWidth="1"/>
    <col min="7" max="7" width="21.33203125" style="41" bestFit="1" customWidth="1"/>
    <col min="8" max="8" width="12.1640625" style="41" bestFit="1" customWidth="1"/>
    <col min="9" max="9" width="57.83203125" style="41" bestFit="1" customWidth="1"/>
    <col min="10" max="16384" width="12" style="42"/>
  </cols>
  <sheetData>
    <row r="1" spans="1:9" ht="15">
      <c r="A1" s="39" t="s">
        <v>841</v>
      </c>
      <c r="B1" s="39" t="s">
        <v>842</v>
      </c>
      <c r="C1" s="186" t="s">
        <v>843</v>
      </c>
      <c r="D1" s="39" t="s">
        <v>844</v>
      </c>
      <c r="E1" s="40" t="s">
        <v>845</v>
      </c>
      <c r="F1" s="40" t="s">
        <v>846</v>
      </c>
      <c r="G1" s="41" t="s">
        <v>847</v>
      </c>
      <c r="H1" s="41" t="s">
        <v>848</v>
      </c>
      <c r="I1" s="41" t="s">
        <v>849</v>
      </c>
    </row>
    <row r="2" spans="1:9">
      <c r="A2" s="43">
        <v>44043</v>
      </c>
      <c r="B2" s="41" t="s">
        <v>1305</v>
      </c>
      <c r="C2" s="187" t="s">
        <v>856</v>
      </c>
      <c r="D2" s="140" t="s">
        <v>897</v>
      </c>
      <c r="E2" s="128">
        <v>26000000</v>
      </c>
      <c r="F2" s="66"/>
      <c r="I2" s="41" t="s">
        <v>1304</v>
      </c>
    </row>
    <row r="3" spans="1:9">
      <c r="A3" s="43">
        <v>44043</v>
      </c>
      <c r="B3" s="41" t="s">
        <v>1305</v>
      </c>
      <c r="C3" s="188">
        <v>1133001</v>
      </c>
      <c r="D3" s="140" t="s">
        <v>898</v>
      </c>
      <c r="E3" s="66">
        <v>3950000</v>
      </c>
      <c r="F3" s="66"/>
    </row>
    <row r="4" spans="1:9">
      <c r="A4" s="43">
        <v>44043</v>
      </c>
      <c r="B4" s="41" t="s">
        <v>1305</v>
      </c>
      <c r="C4" s="188">
        <v>1133001</v>
      </c>
      <c r="D4" s="140" t="s">
        <v>899</v>
      </c>
      <c r="E4" s="66">
        <v>21500000</v>
      </c>
      <c r="F4" s="66"/>
    </row>
    <row r="5" spans="1:9">
      <c r="A5" s="43">
        <v>44043</v>
      </c>
      <c r="B5" s="41" t="s">
        <v>1305</v>
      </c>
      <c r="C5" s="188">
        <v>1133001</v>
      </c>
      <c r="D5" s="140" t="s">
        <v>900</v>
      </c>
      <c r="E5" s="66">
        <v>5000000</v>
      </c>
      <c r="F5" s="66"/>
    </row>
    <row r="6" spans="1:9" ht="13.5">
      <c r="A6" s="43">
        <v>44043</v>
      </c>
      <c r="B6" s="41" t="s">
        <v>1305</v>
      </c>
      <c r="C6" s="133">
        <v>1112001</v>
      </c>
      <c r="D6" s="74" t="s">
        <v>23</v>
      </c>
      <c r="E6" s="66"/>
      <c r="F6" s="66">
        <v>3950000</v>
      </c>
      <c r="G6" s="133">
        <v>1315</v>
      </c>
      <c r="H6" s="41" t="s">
        <v>895</v>
      </c>
    </row>
    <row r="7" spans="1:9" ht="13.5">
      <c r="A7" s="43">
        <v>44043</v>
      </c>
      <c r="B7" s="41" t="s">
        <v>1305</v>
      </c>
      <c r="C7" s="133">
        <v>1112001</v>
      </c>
      <c r="D7" s="73" t="s">
        <v>23</v>
      </c>
      <c r="E7" s="66"/>
      <c r="F7" s="66">
        <v>26000000</v>
      </c>
      <c r="G7" s="133">
        <v>1374</v>
      </c>
      <c r="H7" s="41" t="s">
        <v>895</v>
      </c>
    </row>
    <row r="8" spans="1:9" ht="13.5">
      <c r="A8" s="43">
        <v>44043</v>
      </c>
      <c r="B8" s="41" t="s">
        <v>1305</v>
      </c>
      <c r="C8" s="133">
        <v>1112001</v>
      </c>
      <c r="D8" s="73" t="s">
        <v>23</v>
      </c>
      <c r="E8" s="66"/>
      <c r="F8" s="66">
        <v>21500000</v>
      </c>
      <c r="G8" s="133">
        <v>1405</v>
      </c>
      <c r="H8" s="41" t="s">
        <v>895</v>
      </c>
    </row>
    <row r="9" spans="1:9" ht="13.5">
      <c r="A9" s="43">
        <v>44043</v>
      </c>
      <c r="B9" s="41" t="s">
        <v>1305</v>
      </c>
      <c r="C9" s="133">
        <v>1112001</v>
      </c>
      <c r="D9" s="73" t="s">
        <v>81</v>
      </c>
      <c r="E9" s="45"/>
      <c r="F9" s="129">
        <v>5000000</v>
      </c>
      <c r="G9" s="133">
        <v>1583</v>
      </c>
      <c r="H9" s="41" t="s">
        <v>895</v>
      </c>
    </row>
    <row r="10" spans="1:9" ht="13.5">
      <c r="A10" s="43">
        <v>44043</v>
      </c>
      <c r="B10" s="41" t="s">
        <v>1305</v>
      </c>
      <c r="C10" s="189">
        <v>1112001</v>
      </c>
      <c r="D10" s="74" t="s">
        <v>72</v>
      </c>
      <c r="E10" s="184">
        <v>200000</v>
      </c>
      <c r="F10" s="129"/>
      <c r="G10" s="133"/>
    </row>
    <row r="11" spans="1:9" ht="13.5">
      <c r="A11" s="43">
        <v>44043</v>
      </c>
      <c r="B11" s="41" t="s">
        <v>1305</v>
      </c>
      <c r="C11" s="189">
        <v>1112001</v>
      </c>
      <c r="D11" s="73" t="s">
        <v>72</v>
      </c>
      <c r="E11" s="129">
        <v>15200000</v>
      </c>
      <c r="F11" s="129"/>
      <c r="G11" s="133"/>
    </row>
    <row r="12" spans="1:9" s="41" customFormat="1" ht="13.5">
      <c r="A12" s="43">
        <v>44043</v>
      </c>
      <c r="B12" s="41" t="s">
        <v>1305</v>
      </c>
      <c r="C12" s="187" t="s">
        <v>172</v>
      </c>
      <c r="D12" s="74" t="s">
        <v>903</v>
      </c>
      <c r="E12" s="45"/>
      <c r="F12" s="129">
        <v>200000</v>
      </c>
      <c r="G12" s="133"/>
    </row>
    <row r="13" spans="1:9" s="41" customFormat="1" ht="13.5">
      <c r="A13" s="43">
        <v>44043</v>
      </c>
      <c r="B13" s="41" t="s">
        <v>1305</v>
      </c>
      <c r="C13" s="187" t="s">
        <v>172</v>
      </c>
      <c r="D13" s="74" t="s">
        <v>903</v>
      </c>
      <c r="E13" s="45"/>
      <c r="F13" s="129">
        <v>15200000</v>
      </c>
      <c r="G13" s="133"/>
    </row>
    <row r="14" spans="1:9" s="41" customFormat="1" ht="13.5">
      <c r="A14" s="43">
        <v>44043</v>
      </c>
      <c r="B14" s="41" t="s">
        <v>1305</v>
      </c>
      <c r="C14" s="187">
        <v>6113001</v>
      </c>
      <c r="D14" s="74" t="s">
        <v>1294</v>
      </c>
      <c r="E14" s="45">
        <v>74885.83</v>
      </c>
      <c r="F14" s="129"/>
      <c r="G14" s="133" t="s">
        <v>1301</v>
      </c>
    </row>
    <row r="15" spans="1:9" s="41" customFormat="1" ht="13.5">
      <c r="A15" s="43">
        <v>44043</v>
      </c>
      <c r="B15" s="41" t="s">
        <v>1305</v>
      </c>
      <c r="C15" s="187">
        <v>6112001</v>
      </c>
      <c r="D15" s="74" t="s">
        <v>1295</v>
      </c>
      <c r="E15" s="45">
        <v>16666.66</v>
      </c>
      <c r="F15" s="129"/>
      <c r="G15" s="133" t="s">
        <v>1301</v>
      </c>
    </row>
    <row r="16" spans="1:9" s="41" customFormat="1" ht="13.5">
      <c r="A16" s="43">
        <v>44043</v>
      </c>
      <c r="B16" s="41" t="s">
        <v>1305</v>
      </c>
      <c r="C16" s="187">
        <v>6112001</v>
      </c>
      <c r="D16" s="74" t="s">
        <v>1296</v>
      </c>
      <c r="E16" s="45">
        <v>16666.66</v>
      </c>
      <c r="F16" s="129"/>
      <c r="G16" s="133" t="s">
        <v>1301</v>
      </c>
    </row>
    <row r="17" spans="1:7" s="41" customFormat="1" ht="13.5">
      <c r="A17" s="43">
        <v>44043</v>
      </c>
      <c r="B17" s="41" t="s">
        <v>1305</v>
      </c>
      <c r="C17" s="187">
        <v>6113003</v>
      </c>
      <c r="D17" s="74" t="s">
        <v>1297</v>
      </c>
      <c r="E17" s="45">
        <v>37442.93</v>
      </c>
      <c r="F17" s="129"/>
      <c r="G17" s="133" t="s">
        <v>1301</v>
      </c>
    </row>
    <row r="18" spans="1:7" s="41" customFormat="1" ht="13.5">
      <c r="A18" s="43">
        <v>44043</v>
      </c>
      <c r="B18" s="41" t="s">
        <v>1305</v>
      </c>
      <c r="C18" s="187">
        <v>6111001</v>
      </c>
      <c r="D18" s="74" t="s">
        <v>1298</v>
      </c>
      <c r="E18" s="45">
        <v>26666.66</v>
      </c>
      <c r="F18" s="129"/>
      <c r="G18" s="133" t="s">
        <v>1301</v>
      </c>
    </row>
    <row r="19" spans="1:7" s="41" customFormat="1" ht="13.5">
      <c r="A19" s="43">
        <v>44043</v>
      </c>
      <c r="B19" s="41" t="s">
        <v>1305</v>
      </c>
      <c r="C19" s="187">
        <v>6111007</v>
      </c>
      <c r="D19" s="74" t="s">
        <v>1299</v>
      </c>
      <c r="E19" s="45">
        <v>26666.66</v>
      </c>
      <c r="F19" s="129"/>
      <c r="G19" s="133" t="s">
        <v>1301</v>
      </c>
    </row>
    <row r="20" spans="1:7" s="41" customFormat="1" ht="13.5">
      <c r="A20" s="43">
        <v>44043</v>
      </c>
      <c r="B20" s="41" t="s">
        <v>1305</v>
      </c>
      <c r="C20" s="187" t="s">
        <v>580</v>
      </c>
      <c r="D20" s="74" t="s">
        <v>1300</v>
      </c>
      <c r="E20" s="45">
        <v>291826.49</v>
      </c>
      <c r="F20" s="129"/>
      <c r="G20" s="133" t="s">
        <v>1301</v>
      </c>
    </row>
    <row r="21" spans="1:7" s="41" customFormat="1" ht="13.5">
      <c r="A21" s="43">
        <v>44043</v>
      </c>
      <c r="B21" s="41" t="s">
        <v>1305</v>
      </c>
      <c r="C21" s="187">
        <v>1112001</v>
      </c>
      <c r="D21" s="73" t="s">
        <v>1303</v>
      </c>
      <c r="E21" s="45"/>
      <c r="F21" s="185">
        <v>490821.89</v>
      </c>
      <c r="G21" s="133">
        <v>1598</v>
      </c>
    </row>
    <row r="22" spans="1:7" s="41" customFormat="1" ht="13.5">
      <c r="A22" s="43"/>
      <c r="C22" s="187"/>
      <c r="D22" s="74"/>
      <c r="E22" s="45"/>
      <c r="F22" s="129"/>
      <c r="G22" s="133"/>
    </row>
    <row r="23" spans="1:7" s="41" customFormat="1" ht="13.5">
      <c r="A23" s="43"/>
      <c r="C23" s="187"/>
      <c r="D23" s="74"/>
      <c r="E23" s="45"/>
      <c r="F23" s="129"/>
      <c r="G23" s="133"/>
    </row>
    <row r="24" spans="1:7" s="41" customFormat="1" ht="13.5">
      <c r="A24" s="43"/>
      <c r="C24" s="187"/>
      <c r="D24" s="74"/>
      <c r="E24" s="45"/>
      <c r="F24" s="129"/>
      <c r="G24" s="133"/>
    </row>
    <row r="25" spans="1:7" s="41" customFormat="1" ht="13.5">
      <c r="A25" s="43"/>
      <c r="C25" s="187"/>
      <c r="D25" s="74"/>
      <c r="E25" s="45"/>
      <c r="F25" s="129"/>
      <c r="G25" s="133"/>
    </row>
    <row r="26" spans="1:7" s="41" customFormat="1" ht="13.5">
      <c r="A26" s="43"/>
      <c r="C26" s="187"/>
      <c r="D26" s="74"/>
      <c r="E26" s="45"/>
      <c r="F26" s="129"/>
      <c r="G26" s="133"/>
    </row>
    <row r="27" spans="1:7" s="41" customFormat="1" ht="13.5">
      <c r="A27" s="43"/>
      <c r="C27" s="187"/>
      <c r="D27" s="74"/>
      <c r="E27" s="45"/>
      <c r="F27" s="129"/>
      <c r="G27" s="133"/>
    </row>
    <row r="28" spans="1:7" s="41" customFormat="1" ht="13.5">
      <c r="A28" s="43"/>
      <c r="C28" s="187"/>
      <c r="D28" s="74"/>
      <c r="E28" s="45"/>
      <c r="F28" s="129"/>
      <c r="G28" s="133"/>
    </row>
    <row r="29" spans="1:7" s="41" customFormat="1" ht="13.5">
      <c r="A29" s="43"/>
      <c r="C29" s="187"/>
      <c r="D29" s="74"/>
      <c r="E29" s="45"/>
      <c r="F29" s="129"/>
      <c r="G29" s="133"/>
    </row>
    <row r="30" spans="1:7" s="41" customFormat="1" ht="13.5">
      <c r="A30" s="43"/>
      <c r="C30" s="187"/>
      <c r="D30" s="74"/>
      <c r="E30" s="45"/>
      <c r="F30" s="129"/>
      <c r="G30" s="133"/>
    </row>
    <row r="31" spans="1:7" s="41" customFormat="1" ht="13.5">
      <c r="A31" s="43"/>
      <c r="C31" s="187"/>
      <c r="D31" s="74"/>
      <c r="E31" s="45"/>
      <c r="F31" s="129"/>
      <c r="G31" s="133"/>
    </row>
    <row r="32" spans="1:7" s="41" customFormat="1" ht="13.5">
      <c r="A32" s="43"/>
      <c r="C32" s="187"/>
      <c r="D32" s="74"/>
      <c r="E32" s="45"/>
      <c r="F32" s="129"/>
      <c r="G32" s="133"/>
    </row>
    <row r="33" spans="1:6" s="41" customFormat="1" ht="13.5">
      <c r="A33" s="43"/>
      <c r="C33" s="190"/>
      <c r="D33" s="48"/>
      <c r="E33" s="52"/>
      <c r="F33" s="52"/>
    </row>
    <row r="34" spans="1:6" s="41" customFormat="1" ht="13.5">
      <c r="A34" s="43"/>
      <c r="C34" s="190"/>
      <c r="D34" s="48"/>
      <c r="E34" s="52"/>
      <c r="F34" s="52"/>
    </row>
    <row r="36" spans="1:6" s="41" customFormat="1">
      <c r="A36" s="42"/>
      <c r="B36" s="42"/>
      <c r="D36" s="42"/>
      <c r="E36" s="132"/>
      <c r="F36" s="132"/>
    </row>
    <row r="37" spans="1:6" s="41" customFormat="1">
      <c r="A37" s="42"/>
      <c r="B37" s="42"/>
      <c r="D37" s="42"/>
      <c r="E37" s="57"/>
      <c r="F37" s="57"/>
    </row>
    <row r="38" spans="1:6" s="41" customFormat="1">
      <c r="A38" s="42"/>
      <c r="B38" s="42"/>
      <c r="D38" s="42"/>
      <c r="E38" s="52"/>
      <c r="F38" s="52"/>
    </row>
  </sheetData>
  <autoFilter ref="A1:I13">
    <sortState ref="A2:I13">
      <sortCondition sortBy="cellColor" ref="F1:F13" dxfId="4"/>
    </sortState>
  </autoFilter>
  <phoneticPr fontId="23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6"/>
  <sheetViews>
    <sheetView workbookViewId="0">
      <selection activeCell="E17" sqref="E17"/>
    </sheetView>
  </sheetViews>
  <sheetFormatPr baseColWidth="10" defaultRowHeight="12.75"/>
  <cols>
    <col min="1" max="1" width="32.1640625" bestFit="1" customWidth="1"/>
    <col min="2" max="2" width="12.83203125" bestFit="1" customWidth="1"/>
    <col min="7" max="7" width="36" bestFit="1" customWidth="1"/>
    <col min="8" max="8" width="19.83203125" style="25" bestFit="1" customWidth="1"/>
    <col min="9" max="9" width="19" style="25" bestFit="1" customWidth="1"/>
  </cols>
  <sheetData>
    <row r="1" spans="1:9">
      <c r="A1" s="21" t="s">
        <v>111</v>
      </c>
      <c r="B1" s="21" t="s">
        <v>99</v>
      </c>
      <c r="C1" s="21" t="s">
        <v>100</v>
      </c>
    </row>
    <row r="2" spans="1:9">
      <c r="A2" s="21" t="s">
        <v>103</v>
      </c>
      <c r="B2" s="23">
        <v>349999.95</v>
      </c>
      <c r="C2" s="23">
        <v>0</v>
      </c>
    </row>
    <row r="3" spans="1:9">
      <c r="A3" s="21" t="s">
        <v>103</v>
      </c>
      <c r="B3" s="23">
        <v>179999.96</v>
      </c>
      <c r="C3" s="23">
        <v>0</v>
      </c>
    </row>
    <row r="4" spans="1:9">
      <c r="A4" s="21" t="s">
        <v>103</v>
      </c>
      <c r="B4" s="23">
        <v>329999.94</v>
      </c>
      <c r="C4" s="23">
        <v>0</v>
      </c>
    </row>
    <row r="5" spans="1:9">
      <c r="A5" s="21" t="s">
        <v>103</v>
      </c>
      <c r="B5" s="23">
        <v>329999.94</v>
      </c>
      <c r="C5" s="23">
        <v>0</v>
      </c>
    </row>
    <row r="6" spans="1:9">
      <c r="A6" s="21" t="s">
        <v>103</v>
      </c>
      <c r="B6" s="23">
        <v>384999.95</v>
      </c>
      <c r="C6" s="23">
        <v>0</v>
      </c>
    </row>
    <row r="7" spans="1:9">
      <c r="A7" s="21" t="s">
        <v>103</v>
      </c>
      <c r="B7" s="23">
        <v>274999.95</v>
      </c>
      <c r="C7" s="23">
        <v>0</v>
      </c>
    </row>
    <row r="8" spans="1:9">
      <c r="A8" s="21" t="s">
        <v>103</v>
      </c>
      <c r="B8" s="23">
        <v>419999.94</v>
      </c>
      <c r="C8" s="23">
        <v>0</v>
      </c>
    </row>
    <row r="9" spans="1:9">
      <c r="A9" s="21" t="s">
        <v>103</v>
      </c>
      <c r="B9" s="23">
        <v>419999.94</v>
      </c>
      <c r="C9" s="23">
        <v>0</v>
      </c>
    </row>
    <row r="10" spans="1:9">
      <c r="A10" s="21" t="s">
        <v>103</v>
      </c>
      <c r="B10" s="23">
        <v>329999.94</v>
      </c>
      <c r="C10" s="23">
        <v>0</v>
      </c>
    </row>
    <row r="11" spans="1:9">
      <c r="A11" s="21" t="s">
        <v>103</v>
      </c>
      <c r="B11" s="23">
        <v>239999.94</v>
      </c>
      <c r="C11" s="23">
        <v>0</v>
      </c>
    </row>
    <row r="12" spans="1:9">
      <c r="A12" s="21" t="s">
        <v>103</v>
      </c>
      <c r="B12" s="23">
        <v>329999.94</v>
      </c>
      <c r="C12" s="23">
        <v>0</v>
      </c>
      <c r="F12" s="10" t="s">
        <v>117</v>
      </c>
      <c r="G12" s="24" t="s">
        <v>112</v>
      </c>
      <c r="H12" s="25" t="s">
        <v>115</v>
      </c>
      <c r="I12" s="25" t="s">
        <v>116</v>
      </c>
    </row>
    <row r="13" spans="1:9">
      <c r="A13" s="21" t="s">
        <v>103</v>
      </c>
      <c r="B13" s="23">
        <v>419999.94</v>
      </c>
      <c r="C13" s="23">
        <v>0</v>
      </c>
      <c r="F13" t="s">
        <v>590</v>
      </c>
      <c r="G13" t="s">
        <v>103</v>
      </c>
      <c r="H13" s="25">
        <v>8262865.4600000037</v>
      </c>
      <c r="I13" s="25">
        <v>0</v>
      </c>
    </row>
    <row r="14" spans="1:9">
      <c r="A14" s="21" t="s">
        <v>103</v>
      </c>
      <c r="B14" s="23">
        <v>280200</v>
      </c>
      <c r="C14" s="23">
        <v>0</v>
      </c>
      <c r="F14" t="s">
        <v>572</v>
      </c>
      <c r="G14" t="s">
        <v>109</v>
      </c>
      <c r="H14" s="25">
        <v>0</v>
      </c>
      <c r="I14" s="25">
        <v>53333.32</v>
      </c>
    </row>
    <row r="15" spans="1:9">
      <c r="A15" s="21" t="s">
        <v>103</v>
      </c>
      <c r="B15" s="23">
        <v>396666.61</v>
      </c>
      <c r="C15" s="23">
        <v>0</v>
      </c>
      <c r="F15" t="s">
        <v>572</v>
      </c>
      <c r="G15" t="s">
        <v>110</v>
      </c>
      <c r="H15" s="25">
        <v>0</v>
      </c>
      <c r="I15" s="25">
        <v>26666.66</v>
      </c>
    </row>
    <row r="16" spans="1:9">
      <c r="A16" s="21" t="s">
        <v>103</v>
      </c>
      <c r="B16" s="23">
        <v>180000</v>
      </c>
      <c r="C16" s="23">
        <v>0</v>
      </c>
      <c r="F16" t="s">
        <v>687</v>
      </c>
      <c r="G16" t="s">
        <v>102</v>
      </c>
      <c r="H16" s="25">
        <v>1386666.3199999998</v>
      </c>
      <c r="I16" s="25">
        <v>0</v>
      </c>
    </row>
    <row r="17" spans="1:16">
      <c r="A17" s="21" t="s">
        <v>103</v>
      </c>
      <c r="B17" s="23">
        <v>329999.94</v>
      </c>
      <c r="C17" s="23">
        <v>0</v>
      </c>
      <c r="F17">
        <v>6211003</v>
      </c>
      <c r="G17" t="s">
        <v>108</v>
      </c>
      <c r="H17" s="25">
        <v>879999.78999999992</v>
      </c>
      <c r="I17" s="25">
        <v>0</v>
      </c>
    </row>
    <row r="18" spans="1:16">
      <c r="A18" s="21" t="s">
        <v>103</v>
      </c>
      <c r="B18" s="23">
        <v>666000</v>
      </c>
      <c r="C18" s="23">
        <v>0</v>
      </c>
      <c r="F18" t="s">
        <v>401</v>
      </c>
      <c r="G18" t="s">
        <v>107</v>
      </c>
      <c r="H18" s="25">
        <v>0</v>
      </c>
      <c r="I18" s="25">
        <v>52000</v>
      </c>
    </row>
    <row r="19" spans="1:16">
      <c r="A19" s="21" t="s">
        <v>103</v>
      </c>
      <c r="B19" s="23">
        <v>419999.94</v>
      </c>
      <c r="C19" s="23">
        <v>0</v>
      </c>
      <c r="F19">
        <v>6111001</v>
      </c>
      <c r="G19" t="s">
        <v>104</v>
      </c>
      <c r="H19" s="25">
        <v>778026.66</v>
      </c>
      <c r="I19" s="25">
        <v>0</v>
      </c>
    </row>
    <row r="20" spans="1:16">
      <c r="A20" s="21" t="s">
        <v>103</v>
      </c>
      <c r="B20" s="23">
        <v>329999.94</v>
      </c>
      <c r="C20" s="23">
        <v>0</v>
      </c>
      <c r="F20">
        <v>2131002</v>
      </c>
      <c r="G20" t="s">
        <v>105</v>
      </c>
      <c r="H20" s="25">
        <v>0</v>
      </c>
      <c r="I20" s="25">
        <v>24000.080000000016</v>
      </c>
    </row>
    <row r="21" spans="1:16">
      <c r="A21" s="21" t="s">
        <v>103</v>
      </c>
      <c r="B21" s="23">
        <v>329999.94</v>
      </c>
      <c r="C21" s="23">
        <v>0</v>
      </c>
      <c r="F21">
        <v>2131001</v>
      </c>
      <c r="G21" t="s">
        <v>106</v>
      </c>
      <c r="H21" s="25">
        <v>0</v>
      </c>
      <c r="I21" s="25">
        <v>192000.11999999994</v>
      </c>
    </row>
    <row r="22" spans="1:16">
      <c r="A22" s="21" t="s">
        <v>103</v>
      </c>
      <c r="B22" s="23">
        <v>329999.94</v>
      </c>
      <c r="C22" s="23">
        <v>0</v>
      </c>
      <c r="F22">
        <v>6111001</v>
      </c>
      <c r="G22" t="s">
        <v>101</v>
      </c>
      <c r="H22" s="25">
        <v>3813332.379999998</v>
      </c>
      <c r="I22" s="25">
        <v>0</v>
      </c>
    </row>
    <row r="23" spans="1:16">
      <c r="A23" s="21" t="s">
        <v>103</v>
      </c>
      <c r="B23" s="23">
        <v>419999.94</v>
      </c>
      <c r="C23" s="23">
        <v>0</v>
      </c>
      <c r="G23" t="s">
        <v>113</v>
      </c>
    </row>
    <row r="24" spans="1:16">
      <c r="A24" s="21" t="s">
        <v>103</v>
      </c>
      <c r="B24" s="23">
        <v>329999.94</v>
      </c>
      <c r="C24" s="23">
        <v>0</v>
      </c>
      <c r="G24" t="s">
        <v>114</v>
      </c>
      <c r="H24" s="25">
        <v>15120890.609999999</v>
      </c>
      <c r="I24" s="25">
        <v>348000.17999999993</v>
      </c>
    </row>
    <row r="25" spans="1:16">
      <c r="A25" s="21" t="s">
        <v>103</v>
      </c>
      <c r="B25" s="23">
        <v>239999.94</v>
      </c>
      <c r="C25" s="23">
        <v>0</v>
      </c>
    </row>
    <row r="26" spans="1:16">
      <c r="A26" s="21" t="s">
        <v>109</v>
      </c>
      <c r="B26" s="23">
        <v>0</v>
      </c>
      <c r="C26" s="23">
        <v>39999.99</v>
      </c>
      <c r="I26" s="26">
        <f>GETPIVOTDATA("Suma de Asignacion",$G$12)-GETPIVOTDATA("Suma de Deduccion",$G$12)</f>
        <v>14772890.43</v>
      </c>
    </row>
    <row r="27" spans="1:16">
      <c r="A27" s="21" t="s">
        <v>109</v>
      </c>
      <c r="B27" s="23">
        <v>0</v>
      </c>
      <c r="C27" s="23">
        <v>13333.33</v>
      </c>
    </row>
    <row r="28" spans="1:16">
      <c r="A28" s="21" t="s">
        <v>110</v>
      </c>
      <c r="B28" s="23">
        <v>0</v>
      </c>
      <c r="C28" s="23">
        <v>13333.33</v>
      </c>
    </row>
    <row r="29" spans="1:16">
      <c r="A29" s="21" t="s">
        <v>110</v>
      </c>
      <c r="B29" s="23">
        <v>0</v>
      </c>
      <c r="C29" s="23">
        <v>13333.33</v>
      </c>
    </row>
    <row r="30" spans="1:16">
      <c r="A30" s="21" t="s">
        <v>102</v>
      </c>
      <c r="B30" s="23">
        <v>53333.32</v>
      </c>
      <c r="C30" s="23">
        <v>0</v>
      </c>
      <c r="I30" s="27"/>
      <c r="J30" s="27"/>
      <c r="K30" s="27"/>
      <c r="L30" s="27"/>
      <c r="M30" s="27"/>
      <c r="N30" s="27"/>
      <c r="O30" s="27"/>
      <c r="P30" s="27"/>
    </row>
    <row r="31" spans="1:16">
      <c r="A31" s="21" t="s">
        <v>102</v>
      </c>
      <c r="B31" s="23">
        <v>53333.32</v>
      </c>
      <c r="C31" s="23">
        <v>0</v>
      </c>
    </row>
    <row r="32" spans="1:16">
      <c r="A32" s="21" t="s">
        <v>102</v>
      </c>
      <c r="B32" s="23">
        <v>53333.32</v>
      </c>
      <c r="C32" s="23">
        <v>0</v>
      </c>
    </row>
    <row r="33" spans="1:3">
      <c r="A33" s="21" t="s">
        <v>102</v>
      </c>
      <c r="B33" s="23">
        <v>53333.32</v>
      </c>
      <c r="C33" s="23">
        <v>0</v>
      </c>
    </row>
    <row r="34" spans="1:3">
      <c r="A34" s="21" t="s">
        <v>102</v>
      </c>
      <c r="B34" s="23">
        <v>53333.32</v>
      </c>
      <c r="C34" s="23">
        <v>0</v>
      </c>
    </row>
    <row r="35" spans="1:3">
      <c r="A35" s="21" t="s">
        <v>102</v>
      </c>
      <c r="B35" s="23">
        <v>53333.32</v>
      </c>
      <c r="C35" s="23">
        <v>0</v>
      </c>
    </row>
    <row r="36" spans="1:3">
      <c r="A36" s="21" t="s">
        <v>102</v>
      </c>
      <c r="B36" s="23">
        <v>53333.32</v>
      </c>
      <c r="C36" s="23">
        <v>0</v>
      </c>
    </row>
    <row r="37" spans="1:3">
      <c r="A37" s="21" t="s">
        <v>102</v>
      </c>
      <c r="B37" s="23">
        <v>53333.32</v>
      </c>
      <c r="C37" s="23">
        <v>0</v>
      </c>
    </row>
    <row r="38" spans="1:3">
      <c r="A38" s="21" t="s">
        <v>102</v>
      </c>
      <c r="B38" s="23">
        <v>53333.32</v>
      </c>
      <c r="C38" s="23">
        <v>0</v>
      </c>
    </row>
    <row r="39" spans="1:3">
      <c r="A39" s="21" t="s">
        <v>102</v>
      </c>
      <c r="B39" s="23">
        <v>53333.32</v>
      </c>
      <c r="C39" s="23">
        <v>0</v>
      </c>
    </row>
    <row r="40" spans="1:3">
      <c r="A40" s="21" t="s">
        <v>102</v>
      </c>
      <c r="B40" s="23">
        <v>53333.32</v>
      </c>
      <c r="C40" s="23">
        <v>0</v>
      </c>
    </row>
    <row r="41" spans="1:3">
      <c r="A41" s="21" t="s">
        <v>102</v>
      </c>
      <c r="B41" s="23">
        <v>53333.32</v>
      </c>
      <c r="C41" s="23">
        <v>0</v>
      </c>
    </row>
    <row r="42" spans="1:3">
      <c r="A42" s="21" t="s">
        <v>102</v>
      </c>
      <c r="B42" s="23">
        <v>53333.32</v>
      </c>
      <c r="C42" s="23">
        <v>0</v>
      </c>
    </row>
    <row r="43" spans="1:3">
      <c r="A43" s="21" t="s">
        <v>102</v>
      </c>
      <c r="B43" s="23">
        <v>53333.32</v>
      </c>
      <c r="C43" s="23">
        <v>0</v>
      </c>
    </row>
    <row r="44" spans="1:3">
      <c r="A44" s="21" t="s">
        <v>102</v>
      </c>
      <c r="B44" s="23">
        <v>53333.32</v>
      </c>
      <c r="C44" s="23">
        <v>0</v>
      </c>
    </row>
    <row r="45" spans="1:3">
      <c r="A45" s="21" t="s">
        <v>102</v>
      </c>
      <c r="B45" s="23">
        <v>53333.32</v>
      </c>
      <c r="C45" s="23">
        <v>0</v>
      </c>
    </row>
    <row r="46" spans="1:3">
      <c r="A46" s="21" t="s">
        <v>102</v>
      </c>
      <c r="B46" s="23">
        <v>53333.32</v>
      </c>
      <c r="C46" s="23">
        <v>0</v>
      </c>
    </row>
    <row r="47" spans="1:3">
      <c r="A47" s="21" t="s">
        <v>102</v>
      </c>
      <c r="B47" s="23">
        <v>53333.32</v>
      </c>
      <c r="C47" s="23">
        <v>0</v>
      </c>
    </row>
    <row r="48" spans="1:3">
      <c r="A48" s="21" t="s">
        <v>102</v>
      </c>
      <c r="B48" s="23">
        <v>53333.32</v>
      </c>
      <c r="C48" s="23">
        <v>0</v>
      </c>
    </row>
    <row r="49" spans="1:3">
      <c r="A49" s="21" t="s">
        <v>102</v>
      </c>
      <c r="B49" s="23">
        <v>53333.32</v>
      </c>
      <c r="C49" s="23">
        <v>0</v>
      </c>
    </row>
    <row r="50" spans="1:3">
      <c r="A50" s="21" t="s">
        <v>102</v>
      </c>
      <c r="B50" s="23">
        <v>53333.32</v>
      </c>
      <c r="C50" s="23">
        <v>0</v>
      </c>
    </row>
    <row r="51" spans="1:3">
      <c r="A51" s="21" t="s">
        <v>102</v>
      </c>
      <c r="B51" s="23">
        <v>53333.32</v>
      </c>
      <c r="C51" s="23">
        <v>0</v>
      </c>
    </row>
    <row r="52" spans="1:3">
      <c r="A52" s="21" t="s">
        <v>102</v>
      </c>
      <c r="B52" s="23">
        <v>53333.32</v>
      </c>
      <c r="C52" s="23">
        <v>0</v>
      </c>
    </row>
    <row r="53" spans="1:3">
      <c r="A53" s="21" t="s">
        <v>102</v>
      </c>
      <c r="B53" s="23">
        <v>53333.32</v>
      </c>
      <c r="C53" s="23">
        <v>0</v>
      </c>
    </row>
    <row r="54" spans="1:3">
      <c r="A54" s="21" t="s">
        <v>102</v>
      </c>
      <c r="B54" s="23">
        <v>53333.32</v>
      </c>
      <c r="C54" s="23">
        <v>0</v>
      </c>
    </row>
    <row r="55" spans="1:3">
      <c r="A55" s="21" t="s">
        <v>102</v>
      </c>
      <c r="B55" s="23">
        <v>53333.32</v>
      </c>
      <c r="C55" s="23">
        <v>0</v>
      </c>
    </row>
    <row r="56" spans="1:3">
      <c r="A56" s="21" t="s">
        <v>108</v>
      </c>
      <c r="B56" s="23">
        <v>20000</v>
      </c>
      <c r="C56" s="23">
        <v>0</v>
      </c>
    </row>
    <row r="57" spans="1:3">
      <c r="A57" s="21" t="s">
        <v>108</v>
      </c>
      <c r="B57" s="23">
        <v>39999.99</v>
      </c>
      <c r="C57" s="23">
        <v>0</v>
      </c>
    </row>
    <row r="58" spans="1:3">
      <c r="A58" s="21" t="s">
        <v>108</v>
      </c>
      <c r="B58" s="23">
        <v>39999.99</v>
      </c>
      <c r="C58" s="23">
        <v>0</v>
      </c>
    </row>
    <row r="59" spans="1:3">
      <c r="A59" s="21" t="s">
        <v>108</v>
      </c>
      <c r="B59" s="23">
        <v>20000</v>
      </c>
      <c r="C59" s="23">
        <v>0</v>
      </c>
    </row>
    <row r="60" spans="1:3">
      <c r="A60" s="21" t="s">
        <v>108</v>
      </c>
      <c r="B60" s="23">
        <v>39999.99</v>
      </c>
      <c r="C60" s="23">
        <v>0</v>
      </c>
    </row>
    <row r="61" spans="1:3">
      <c r="A61" s="21" t="s">
        <v>108</v>
      </c>
      <c r="B61" s="23">
        <v>39999.99</v>
      </c>
      <c r="C61" s="23">
        <v>0</v>
      </c>
    </row>
    <row r="62" spans="1:3">
      <c r="A62" s="21" t="s">
        <v>108</v>
      </c>
      <c r="B62" s="23">
        <v>39999.99</v>
      </c>
      <c r="C62" s="23">
        <v>0</v>
      </c>
    </row>
    <row r="63" spans="1:3">
      <c r="A63" s="21" t="s">
        <v>108</v>
      </c>
      <c r="B63" s="23">
        <v>39999.99</v>
      </c>
      <c r="C63" s="23">
        <v>0</v>
      </c>
    </row>
    <row r="64" spans="1:3">
      <c r="A64" s="21" t="s">
        <v>108</v>
      </c>
      <c r="B64" s="23">
        <v>39999.99</v>
      </c>
      <c r="C64" s="23">
        <v>0</v>
      </c>
    </row>
    <row r="65" spans="1:3">
      <c r="A65" s="21" t="s">
        <v>108</v>
      </c>
      <c r="B65" s="23">
        <v>39999.99</v>
      </c>
      <c r="C65" s="23">
        <v>0</v>
      </c>
    </row>
    <row r="66" spans="1:3">
      <c r="A66" s="21" t="s">
        <v>108</v>
      </c>
      <c r="B66" s="23">
        <v>39999.99</v>
      </c>
      <c r="C66" s="23">
        <v>0</v>
      </c>
    </row>
    <row r="67" spans="1:3">
      <c r="A67" s="21" t="s">
        <v>108</v>
      </c>
      <c r="B67" s="23">
        <v>39999.99</v>
      </c>
      <c r="C67" s="23">
        <v>0</v>
      </c>
    </row>
    <row r="68" spans="1:3">
      <c r="A68" s="21" t="s">
        <v>108</v>
      </c>
      <c r="B68" s="23">
        <v>39999.99</v>
      </c>
      <c r="C68" s="23">
        <v>0</v>
      </c>
    </row>
    <row r="69" spans="1:3">
      <c r="A69" s="21" t="s">
        <v>108</v>
      </c>
      <c r="B69" s="23">
        <v>39999.99</v>
      </c>
      <c r="C69" s="23">
        <v>0</v>
      </c>
    </row>
    <row r="70" spans="1:3">
      <c r="A70" s="21" t="s">
        <v>108</v>
      </c>
      <c r="B70" s="23">
        <v>39999.99</v>
      </c>
      <c r="C70" s="23">
        <v>0</v>
      </c>
    </row>
    <row r="71" spans="1:3">
      <c r="A71" s="21" t="s">
        <v>108</v>
      </c>
      <c r="B71" s="23">
        <v>39999.99</v>
      </c>
      <c r="C71" s="23">
        <v>0</v>
      </c>
    </row>
    <row r="72" spans="1:3">
      <c r="A72" s="21" t="s">
        <v>108</v>
      </c>
      <c r="B72" s="23">
        <v>39999.99</v>
      </c>
      <c r="C72" s="23">
        <v>0</v>
      </c>
    </row>
    <row r="73" spans="1:3">
      <c r="A73" s="21" t="s">
        <v>108</v>
      </c>
      <c r="B73" s="23">
        <v>39999.99</v>
      </c>
      <c r="C73" s="23">
        <v>0</v>
      </c>
    </row>
    <row r="74" spans="1:3">
      <c r="A74" s="21" t="s">
        <v>108</v>
      </c>
      <c r="B74" s="23">
        <v>39999.99</v>
      </c>
      <c r="C74" s="23">
        <v>0</v>
      </c>
    </row>
    <row r="75" spans="1:3">
      <c r="A75" s="21" t="s">
        <v>108</v>
      </c>
      <c r="B75" s="23">
        <v>39999.99</v>
      </c>
      <c r="C75" s="23">
        <v>0</v>
      </c>
    </row>
    <row r="76" spans="1:3">
      <c r="A76" s="21" t="s">
        <v>108</v>
      </c>
      <c r="B76" s="23">
        <v>39999.99</v>
      </c>
      <c r="C76" s="23">
        <v>0</v>
      </c>
    </row>
    <row r="77" spans="1:3">
      <c r="A77" s="21" t="s">
        <v>108</v>
      </c>
      <c r="B77" s="23">
        <v>39999.99</v>
      </c>
      <c r="C77" s="23">
        <v>0</v>
      </c>
    </row>
    <row r="78" spans="1:3">
      <c r="A78" s="21" t="s">
        <v>108</v>
      </c>
      <c r="B78" s="23">
        <v>39999.99</v>
      </c>
      <c r="C78" s="23">
        <v>0</v>
      </c>
    </row>
    <row r="79" spans="1:3">
      <c r="A79" s="21" t="s">
        <v>107</v>
      </c>
      <c r="B79" s="23">
        <v>0</v>
      </c>
      <c r="C79" s="23">
        <v>2000</v>
      </c>
    </row>
    <row r="80" spans="1:3">
      <c r="A80" s="21" t="s">
        <v>107</v>
      </c>
      <c r="B80" s="23">
        <v>0</v>
      </c>
      <c r="C80" s="23">
        <v>2000</v>
      </c>
    </row>
    <row r="81" spans="1:3">
      <c r="A81" s="21" t="s">
        <v>107</v>
      </c>
      <c r="B81" s="23">
        <v>0</v>
      </c>
      <c r="C81" s="23">
        <v>2000</v>
      </c>
    </row>
    <row r="82" spans="1:3">
      <c r="A82" s="21" t="s">
        <v>107</v>
      </c>
      <c r="B82" s="23">
        <v>0</v>
      </c>
      <c r="C82" s="23">
        <v>2000</v>
      </c>
    </row>
    <row r="83" spans="1:3">
      <c r="A83" s="21" t="s">
        <v>107</v>
      </c>
      <c r="B83" s="23">
        <v>0</v>
      </c>
      <c r="C83" s="23">
        <v>2000</v>
      </c>
    </row>
    <row r="84" spans="1:3">
      <c r="A84" s="21" t="s">
        <v>107</v>
      </c>
      <c r="B84" s="23">
        <v>0</v>
      </c>
      <c r="C84" s="23">
        <v>2000</v>
      </c>
    </row>
    <row r="85" spans="1:3">
      <c r="A85" s="21" t="s">
        <v>107</v>
      </c>
      <c r="B85" s="23">
        <v>0</v>
      </c>
      <c r="C85" s="23">
        <v>2000</v>
      </c>
    </row>
    <row r="86" spans="1:3">
      <c r="A86" s="21" t="s">
        <v>107</v>
      </c>
      <c r="B86" s="23">
        <v>0</v>
      </c>
      <c r="C86" s="23">
        <v>2000</v>
      </c>
    </row>
    <row r="87" spans="1:3">
      <c r="A87" s="21" t="s">
        <v>107</v>
      </c>
      <c r="B87" s="23">
        <v>0</v>
      </c>
      <c r="C87" s="23">
        <v>2000</v>
      </c>
    </row>
    <row r="88" spans="1:3">
      <c r="A88" s="21" t="s">
        <v>107</v>
      </c>
      <c r="B88" s="23">
        <v>0</v>
      </c>
      <c r="C88" s="23">
        <v>2000</v>
      </c>
    </row>
    <row r="89" spans="1:3">
      <c r="A89" s="21" t="s">
        <v>107</v>
      </c>
      <c r="B89" s="23">
        <v>0</v>
      </c>
      <c r="C89" s="23">
        <v>2000</v>
      </c>
    </row>
    <row r="90" spans="1:3">
      <c r="A90" s="21" t="s">
        <v>107</v>
      </c>
      <c r="B90" s="23">
        <v>0</v>
      </c>
      <c r="C90" s="23">
        <v>2000</v>
      </c>
    </row>
    <row r="91" spans="1:3">
      <c r="A91" s="21" t="s">
        <v>107</v>
      </c>
      <c r="B91" s="23">
        <v>0</v>
      </c>
      <c r="C91" s="23">
        <v>2000</v>
      </c>
    </row>
    <row r="92" spans="1:3">
      <c r="A92" s="21" t="s">
        <v>107</v>
      </c>
      <c r="B92" s="23">
        <v>0</v>
      </c>
      <c r="C92" s="23">
        <v>2000</v>
      </c>
    </row>
    <row r="93" spans="1:3">
      <c r="A93" s="21" t="s">
        <v>107</v>
      </c>
      <c r="B93" s="23">
        <v>0</v>
      </c>
      <c r="C93" s="23">
        <v>2000</v>
      </c>
    </row>
    <row r="94" spans="1:3">
      <c r="A94" s="21" t="s">
        <v>107</v>
      </c>
      <c r="B94" s="23">
        <v>0</v>
      </c>
      <c r="C94" s="23">
        <v>2000</v>
      </c>
    </row>
    <row r="95" spans="1:3">
      <c r="A95" s="21" t="s">
        <v>107</v>
      </c>
      <c r="B95" s="23">
        <v>0</v>
      </c>
      <c r="C95" s="23">
        <v>2000</v>
      </c>
    </row>
    <row r="96" spans="1:3">
      <c r="A96" s="21" t="s">
        <v>107</v>
      </c>
      <c r="B96" s="23">
        <v>0</v>
      </c>
      <c r="C96" s="23">
        <v>2000</v>
      </c>
    </row>
    <row r="97" spans="1:3">
      <c r="A97" s="21" t="s">
        <v>107</v>
      </c>
      <c r="B97" s="23">
        <v>0</v>
      </c>
      <c r="C97" s="23">
        <v>2000</v>
      </c>
    </row>
    <row r="98" spans="1:3">
      <c r="A98" s="21" t="s">
        <v>107</v>
      </c>
      <c r="B98" s="23">
        <v>0</v>
      </c>
      <c r="C98" s="23">
        <v>2000</v>
      </c>
    </row>
    <row r="99" spans="1:3">
      <c r="A99" s="21" t="s">
        <v>107</v>
      </c>
      <c r="B99" s="23">
        <v>0</v>
      </c>
      <c r="C99" s="23">
        <v>2000</v>
      </c>
    </row>
    <row r="100" spans="1:3">
      <c r="A100" s="21" t="s">
        <v>107</v>
      </c>
      <c r="B100" s="23">
        <v>0</v>
      </c>
      <c r="C100" s="23">
        <v>2000</v>
      </c>
    </row>
    <row r="101" spans="1:3">
      <c r="A101" s="21" t="s">
        <v>107</v>
      </c>
      <c r="B101" s="23">
        <v>0</v>
      </c>
      <c r="C101" s="23">
        <v>2000</v>
      </c>
    </row>
    <row r="102" spans="1:3">
      <c r="A102" s="21" t="s">
        <v>107</v>
      </c>
      <c r="B102" s="23">
        <v>0</v>
      </c>
      <c r="C102" s="23">
        <v>2000</v>
      </c>
    </row>
    <row r="103" spans="1:3">
      <c r="A103" s="21" t="s">
        <v>107</v>
      </c>
      <c r="B103" s="23">
        <v>0</v>
      </c>
      <c r="C103" s="23">
        <v>2000</v>
      </c>
    </row>
    <row r="104" spans="1:3">
      <c r="A104" s="21" t="s">
        <v>107</v>
      </c>
      <c r="B104" s="23">
        <v>0</v>
      </c>
      <c r="C104" s="23">
        <v>2000</v>
      </c>
    </row>
    <row r="105" spans="1:3">
      <c r="A105" s="21" t="s">
        <v>104</v>
      </c>
      <c r="B105" s="23">
        <v>100000</v>
      </c>
      <c r="C105" s="23">
        <v>0</v>
      </c>
    </row>
    <row r="106" spans="1:3">
      <c r="A106" s="21" t="s">
        <v>104</v>
      </c>
      <c r="B106" s="23">
        <v>50000</v>
      </c>
      <c r="C106" s="23">
        <v>0</v>
      </c>
    </row>
    <row r="107" spans="1:3">
      <c r="A107" s="21" t="s">
        <v>104</v>
      </c>
      <c r="B107" s="23">
        <v>40000</v>
      </c>
      <c r="C107" s="23">
        <v>0</v>
      </c>
    </row>
    <row r="108" spans="1:3">
      <c r="A108" s="21" t="s">
        <v>104</v>
      </c>
      <c r="B108" s="23">
        <v>200000</v>
      </c>
      <c r="C108" s="23">
        <v>0</v>
      </c>
    </row>
    <row r="109" spans="1:3">
      <c r="A109" s="21" t="s">
        <v>104</v>
      </c>
      <c r="B109" s="23">
        <v>90693.33</v>
      </c>
      <c r="C109" s="23">
        <v>0</v>
      </c>
    </row>
    <row r="110" spans="1:3">
      <c r="A110" s="21" t="s">
        <v>104</v>
      </c>
      <c r="B110" s="23">
        <v>45000</v>
      </c>
      <c r="C110" s="23">
        <v>0</v>
      </c>
    </row>
    <row r="111" spans="1:3">
      <c r="A111" s="21" t="s">
        <v>104</v>
      </c>
      <c r="B111" s="23">
        <v>127333.33</v>
      </c>
      <c r="C111" s="23">
        <v>0</v>
      </c>
    </row>
    <row r="112" spans="1:3">
      <c r="A112" s="21" t="s">
        <v>104</v>
      </c>
      <c r="B112" s="23">
        <v>45000</v>
      </c>
      <c r="C112" s="23">
        <v>0</v>
      </c>
    </row>
    <row r="113" spans="1:3">
      <c r="A113" s="21" t="s">
        <v>104</v>
      </c>
      <c r="B113" s="23">
        <v>80000</v>
      </c>
      <c r="C113" s="23">
        <v>0</v>
      </c>
    </row>
    <row r="114" spans="1:3">
      <c r="A114" s="21" t="s">
        <v>105</v>
      </c>
      <c r="B114" s="23">
        <v>0</v>
      </c>
      <c r="C114" s="23">
        <v>923.08</v>
      </c>
    </row>
    <row r="115" spans="1:3">
      <c r="A115" s="21" t="s">
        <v>105</v>
      </c>
      <c r="B115" s="23">
        <v>0</v>
      </c>
      <c r="C115" s="23">
        <v>923.08</v>
      </c>
    </row>
    <row r="116" spans="1:3">
      <c r="A116" s="21" t="s">
        <v>105</v>
      </c>
      <c r="B116" s="23">
        <v>0</v>
      </c>
      <c r="C116" s="23">
        <v>923.08</v>
      </c>
    </row>
    <row r="117" spans="1:3">
      <c r="A117" s="21" t="s">
        <v>105</v>
      </c>
      <c r="B117" s="23">
        <v>0</v>
      </c>
      <c r="C117" s="23">
        <v>923.08</v>
      </c>
    </row>
    <row r="118" spans="1:3">
      <c r="A118" s="21" t="s">
        <v>105</v>
      </c>
      <c r="B118" s="23">
        <v>0</v>
      </c>
      <c r="C118" s="23">
        <v>923.08</v>
      </c>
    </row>
    <row r="119" spans="1:3">
      <c r="A119" s="21" t="s">
        <v>105</v>
      </c>
      <c r="B119" s="23">
        <v>0</v>
      </c>
      <c r="C119" s="23">
        <v>923.08</v>
      </c>
    </row>
    <row r="120" spans="1:3">
      <c r="A120" s="21" t="s">
        <v>105</v>
      </c>
      <c r="B120" s="23">
        <v>0</v>
      </c>
      <c r="C120" s="23">
        <v>923.08</v>
      </c>
    </row>
    <row r="121" spans="1:3">
      <c r="A121" s="21" t="s">
        <v>105</v>
      </c>
      <c r="B121" s="23">
        <v>0</v>
      </c>
      <c r="C121" s="23">
        <v>923.08</v>
      </c>
    </row>
    <row r="122" spans="1:3">
      <c r="A122" s="21" t="s">
        <v>105</v>
      </c>
      <c r="B122" s="23">
        <v>0</v>
      </c>
      <c r="C122" s="23">
        <v>923.08</v>
      </c>
    </row>
    <row r="123" spans="1:3">
      <c r="A123" s="21" t="s">
        <v>105</v>
      </c>
      <c r="B123" s="23">
        <v>0</v>
      </c>
      <c r="C123" s="23">
        <v>923.08</v>
      </c>
    </row>
    <row r="124" spans="1:3">
      <c r="A124" s="21" t="s">
        <v>105</v>
      </c>
      <c r="B124" s="23">
        <v>0</v>
      </c>
      <c r="C124" s="23">
        <v>923.08</v>
      </c>
    </row>
    <row r="125" spans="1:3">
      <c r="A125" s="21" t="s">
        <v>105</v>
      </c>
      <c r="B125" s="23">
        <v>0</v>
      </c>
      <c r="C125" s="23">
        <v>923.08</v>
      </c>
    </row>
    <row r="126" spans="1:3">
      <c r="A126" s="21" t="s">
        <v>105</v>
      </c>
      <c r="B126" s="23">
        <v>0</v>
      </c>
      <c r="C126" s="23">
        <v>923.08</v>
      </c>
    </row>
    <row r="127" spans="1:3">
      <c r="A127" s="21" t="s">
        <v>105</v>
      </c>
      <c r="B127" s="23">
        <v>0</v>
      </c>
      <c r="C127" s="23">
        <v>923.08</v>
      </c>
    </row>
    <row r="128" spans="1:3">
      <c r="A128" s="21" t="s">
        <v>105</v>
      </c>
      <c r="B128" s="23">
        <v>0</v>
      </c>
      <c r="C128" s="23">
        <v>923.08</v>
      </c>
    </row>
    <row r="129" spans="1:3">
      <c r="A129" s="21" t="s">
        <v>105</v>
      </c>
      <c r="B129" s="23">
        <v>0</v>
      </c>
      <c r="C129" s="23">
        <v>923.08</v>
      </c>
    </row>
    <row r="130" spans="1:3">
      <c r="A130" s="21" t="s">
        <v>105</v>
      </c>
      <c r="B130" s="23">
        <v>0</v>
      </c>
      <c r="C130" s="23">
        <v>923.08</v>
      </c>
    </row>
    <row r="131" spans="1:3">
      <c r="A131" s="21" t="s">
        <v>105</v>
      </c>
      <c r="B131" s="23">
        <v>0</v>
      </c>
      <c r="C131" s="23">
        <v>923.08</v>
      </c>
    </row>
    <row r="132" spans="1:3">
      <c r="A132" s="21" t="s">
        <v>105</v>
      </c>
      <c r="B132" s="23">
        <v>0</v>
      </c>
      <c r="C132" s="23">
        <v>923.08</v>
      </c>
    </row>
    <row r="133" spans="1:3">
      <c r="A133" s="21" t="s">
        <v>105</v>
      </c>
      <c r="B133" s="23">
        <v>0</v>
      </c>
      <c r="C133" s="23">
        <v>923.08</v>
      </c>
    </row>
    <row r="134" spans="1:3">
      <c r="A134" s="21" t="s">
        <v>105</v>
      </c>
      <c r="B134" s="23">
        <v>0</v>
      </c>
      <c r="C134" s="23">
        <v>923.08</v>
      </c>
    </row>
    <row r="135" spans="1:3">
      <c r="A135" s="21" t="s">
        <v>105</v>
      </c>
      <c r="B135" s="23">
        <v>0</v>
      </c>
      <c r="C135" s="23">
        <v>923.08</v>
      </c>
    </row>
    <row r="136" spans="1:3">
      <c r="A136" s="21" t="s">
        <v>105</v>
      </c>
      <c r="B136" s="23">
        <v>0</v>
      </c>
      <c r="C136" s="23">
        <v>923.08</v>
      </c>
    </row>
    <row r="137" spans="1:3">
      <c r="A137" s="21" t="s">
        <v>105</v>
      </c>
      <c r="B137" s="23">
        <v>0</v>
      </c>
      <c r="C137" s="23">
        <v>923.08</v>
      </c>
    </row>
    <row r="138" spans="1:3">
      <c r="A138" s="21" t="s">
        <v>105</v>
      </c>
      <c r="B138" s="23">
        <v>0</v>
      </c>
      <c r="C138" s="23">
        <v>923.08</v>
      </c>
    </row>
    <row r="139" spans="1:3">
      <c r="A139" s="21" t="s">
        <v>105</v>
      </c>
      <c r="B139" s="23">
        <v>0</v>
      </c>
      <c r="C139" s="23">
        <v>923.08</v>
      </c>
    </row>
    <row r="140" spans="1:3">
      <c r="A140" s="21" t="s">
        <v>106</v>
      </c>
      <c r="B140" s="23">
        <v>0</v>
      </c>
      <c r="C140" s="23">
        <v>7384.62</v>
      </c>
    </row>
    <row r="141" spans="1:3">
      <c r="A141" s="21" t="s">
        <v>106</v>
      </c>
      <c r="B141" s="23">
        <v>0</v>
      </c>
      <c r="C141" s="23">
        <v>7384.62</v>
      </c>
    </row>
    <row r="142" spans="1:3">
      <c r="A142" s="21" t="s">
        <v>106</v>
      </c>
      <c r="B142" s="23">
        <v>0</v>
      </c>
      <c r="C142" s="23">
        <v>7384.62</v>
      </c>
    </row>
    <row r="143" spans="1:3">
      <c r="A143" s="21" t="s">
        <v>106</v>
      </c>
      <c r="B143" s="23">
        <v>0</v>
      </c>
      <c r="C143" s="23">
        <v>7384.62</v>
      </c>
    </row>
    <row r="144" spans="1:3">
      <c r="A144" s="21" t="s">
        <v>106</v>
      </c>
      <c r="B144" s="23">
        <v>0</v>
      </c>
      <c r="C144" s="23">
        <v>7384.62</v>
      </c>
    </row>
    <row r="145" spans="1:3">
      <c r="A145" s="21" t="s">
        <v>106</v>
      </c>
      <c r="B145" s="23">
        <v>0</v>
      </c>
      <c r="C145" s="23">
        <v>7384.62</v>
      </c>
    </row>
    <row r="146" spans="1:3">
      <c r="A146" s="21" t="s">
        <v>106</v>
      </c>
      <c r="B146" s="23">
        <v>0</v>
      </c>
      <c r="C146" s="23">
        <v>7384.62</v>
      </c>
    </row>
    <row r="147" spans="1:3">
      <c r="A147" s="21" t="s">
        <v>106</v>
      </c>
      <c r="B147" s="23">
        <v>0</v>
      </c>
      <c r="C147" s="23">
        <v>7384.62</v>
      </c>
    </row>
    <row r="148" spans="1:3">
      <c r="A148" s="21" t="s">
        <v>106</v>
      </c>
      <c r="B148" s="23">
        <v>0</v>
      </c>
      <c r="C148" s="23">
        <v>7384.62</v>
      </c>
    </row>
    <row r="149" spans="1:3">
      <c r="A149" s="21" t="s">
        <v>106</v>
      </c>
      <c r="B149" s="23">
        <v>0</v>
      </c>
      <c r="C149" s="23">
        <v>7384.62</v>
      </c>
    </row>
    <row r="150" spans="1:3">
      <c r="A150" s="21" t="s">
        <v>106</v>
      </c>
      <c r="B150" s="23">
        <v>0</v>
      </c>
      <c r="C150" s="23">
        <v>7384.62</v>
      </c>
    </row>
    <row r="151" spans="1:3">
      <c r="A151" s="21" t="s">
        <v>106</v>
      </c>
      <c r="B151" s="23">
        <v>0</v>
      </c>
      <c r="C151" s="23">
        <v>7384.62</v>
      </c>
    </row>
    <row r="152" spans="1:3">
      <c r="A152" s="21" t="s">
        <v>106</v>
      </c>
      <c r="B152" s="23">
        <v>0</v>
      </c>
      <c r="C152" s="23">
        <v>7384.62</v>
      </c>
    </row>
    <row r="153" spans="1:3">
      <c r="A153" s="21" t="s">
        <v>106</v>
      </c>
      <c r="B153" s="23">
        <v>0</v>
      </c>
      <c r="C153" s="23">
        <v>7384.62</v>
      </c>
    </row>
    <row r="154" spans="1:3">
      <c r="A154" s="21" t="s">
        <v>106</v>
      </c>
      <c r="B154" s="23">
        <v>0</v>
      </c>
      <c r="C154" s="23">
        <v>7384.62</v>
      </c>
    </row>
    <row r="155" spans="1:3">
      <c r="A155" s="21" t="s">
        <v>106</v>
      </c>
      <c r="B155" s="23">
        <v>0</v>
      </c>
      <c r="C155" s="23">
        <v>7384.62</v>
      </c>
    </row>
    <row r="156" spans="1:3">
      <c r="A156" s="21" t="s">
        <v>106</v>
      </c>
      <c r="B156" s="23">
        <v>0</v>
      </c>
      <c r="C156" s="23">
        <v>7384.62</v>
      </c>
    </row>
    <row r="157" spans="1:3">
      <c r="A157" s="21" t="s">
        <v>106</v>
      </c>
      <c r="B157" s="23">
        <v>0</v>
      </c>
      <c r="C157" s="23">
        <v>7384.62</v>
      </c>
    </row>
    <row r="158" spans="1:3">
      <c r="A158" s="21" t="s">
        <v>106</v>
      </c>
      <c r="B158" s="23">
        <v>0</v>
      </c>
      <c r="C158" s="23">
        <v>7384.62</v>
      </c>
    </row>
    <row r="159" spans="1:3">
      <c r="A159" s="21" t="s">
        <v>106</v>
      </c>
      <c r="B159" s="23">
        <v>0</v>
      </c>
      <c r="C159" s="23">
        <v>7384.62</v>
      </c>
    </row>
    <row r="160" spans="1:3">
      <c r="A160" s="21" t="s">
        <v>106</v>
      </c>
      <c r="B160" s="23">
        <v>0</v>
      </c>
      <c r="C160" s="23">
        <v>7384.62</v>
      </c>
    </row>
    <row r="161" spans="1:3">
      <c r="A161" s="21" t="s">
        <v>106</v>
      </c>
      <c r="B161" s="23">
        <v>0</v>
      </c>
      <c r="C161" s="23">
        <v>7384.62</v>
      </c>
    </row>
    <row r="162" spans="1:3">
      <c r="A162" s="21" t="s">
        <v>106</v>
      </c>
      <c r="B162" s="23">
        <v>0</v>
      </c>
      <c r="C162" s="23">
        <v>7384.62</v>
      </c>
    </row>
    <row r="163" spans="1:3">
      <c r="A163" s="21" t="s">
        <v>106</v>
      </c>
      <c r="B163" s="23">
        <v>0</v>
      </c>
      <c r="C163" s="23">
        <v>7384.62</v>
      </c>
    </row>
    <row r="164" spans="1:3">
      <c r="A164" s="21" t="s">
        <v>106</v>
      </c>
      <c r="B164" s="23">
        <v>0</v>
      </c>
      <c r="C164" s="23">
        <v>7384.62</v>
      </c>
    </row>
    <row r="165" spans="1:3">
      <c r="A165" s="21" t="s">
        <v>106</v>
      </c>
      <c r="B165" s="23">
        <v>0</v>
      </c>
      <c r="C165" s="23">
        <v>7384.62</v>
      </c>
    </row>
    <row r="166" spans="1:3">
      <c r="A166" s="21" t="s">
        <v>101</v>
      </c>
      <c r="B166" s="23">
        <v>146666.63</v>
      </c>
      <c r="C166" s="23">
        <v>0</v>
      </c>
    </row>
    <row r="167" spans="1:3">
      <c r="A167" s="21" t="s">
        <v>101</v>
      </c>
      <c r="B167" s="23">
        <v>146666.63</v>
      </c>
      <c r="C167" s="23">
        <v>0</v>
      </c>
    </row>
    <row r="168" spans="1:3">
      <c r="A168" s="21" t="s">
        <v>101</v>
      </c>
      <c r="B168" s="23">
        <v>146666.63</v>
      </c>
      <c r="C168" s="23">
        <v>0</v>
      </c>
    </row>
    <row r="169" spans="1:3">
      <c r="A169" s="21" t="s">
        <v>101</v>
      </c>
      <c r="B169" s="23">
        <v>146666.63</v>
      </c>
      <c r="C169" s="23">
        <v>0</v>
      </c>
    </row>
    <row r="170" spans="1:3">
      <c r="A170" s="21" t="s">
        <v>101</v>
      </c>
      <c r="B170" s="23">
        <v>146666.63</v>
      </c>
      <c r="C170" s="23">
        <v>0</v>
      </c>
    </row>
    <row r="171" spans="1:3">
      <c r="A171" s="21" t="s">
        <v>101</v>
      </c>
      <c r="B171" s="23">
        <v>146666.63</v>
      </c>
      <c r="C171" s="23">
        <v>0</v>
      </c>
    </row>
    <row r="172" spans="1:3">
      <c r="A172" s="21" t="s">
        <v>101</v>
      </c>
      <c r="B172" s="23">
        <v>146666.63</v>
      </c>
      <c r="C172" s="23">
        <v>0</v>
      </c>
    </row>
    <row r="173" spans="1:3">
      <c r="A173" s="21" t="s">
        <v>101</v>
      </c>
      <c r="B173" s="23">
        <v>146666.63</v>
      </c>
      <c r="C173" s="23">
        <v>0</v>
      </c>
    </row>
    <row r="174" spans="1:3">
      <c r="A174" s="21" t="s">
        <v>101</v>
      </c>
      <c r="B174" s="23">
        <v>146666.63</v>
      </c>
      <c r="C174" s="23">
        <v>0</v>
      </c>
    </row>
    <row r="175" spans="1:3">
      <c r="A175" s="21" t="s">
        <v>101</v>
      </c>
      <c r="B175" s="23">
        <v>146666.63</v>
      </c>
      <c r="C175" s="23">
        <v>0</v>
      </c>
    </row>
    <row r="176" spans="1:3">
      <c r="A176" s="21" t="s">
        <v>101</v>
      </c>
      <c r="B176" s="23">
        <v>146666.63</v>
      </c>
      <c r="C176" s="23">
        <v>0</v>
      </c>
    </row>
    <row r="177" spans="1:3">
      <c r="A177" s="21" t="s">
        <v>101</v>
      </c>
      <c r="B177" s="23">
        <v>146666.63</v>
      </c>
      <c r="C177" s="23">
        <v>0</v>
      </c>
    </row>
    <row r="178" spans="1:3">
      <c r="A178" s="21" t="s">
        <v>101</v>
      </c>
      <c r="B178" s="23">
        <v>146666.63</v>
      </c>
      <c r="C178" s="23">
        <v>0</v>
      </c>
    </row>
    <row r="179" spans="1:3">
      <c r="A179" s="21" t="s">
        <v>101</v>
      </c>
      <c r="B179" s="23">
        <v>146666.63</v>
      </c>
      <c r="C179" s="23">
        <v>0</v>
      </c>
    </row>
    <row r="180" spans="1:3">
      <c r="A180" s="21" t="s">
        <v>101</v>
      </c>
      <c r="B180" s="23">
        <v>146666.63</v>
      </c>
      <c r="C180" s="23">
        <v>0</v>
      </c>
    </row>
    <row r="181" spans="1:3">
      <c r="A181" s="21" t="s">
        <v>101</v>
      </c>
      <c r="B181" s="23">
        <v>146666.63</v>
      </c>
      <c r="C181" s="23">
        <v>0</v>
      </c>
    </row>
    <row r="182" spans="1:3">
      <c r="A182" s="21" t="s">
        <v>101</v>
      </c>
      <c r="B182" s="23">
        <v>146666.63</v>
      </c>
      <c r="C182" s="23">
        <v>0</v>
      </c>
    </row>
    <row r="183" spans="1:3">
      <c r="A183" s="21" t="s">
        <v>101</v>
      </c>
      <c r="B183" s="23">
        <v>146666.63</v>
      </c>
      <c r="C183" s="23">
        <v>0</v>
      </c>
    </row>
    <row r="184" spans="1:3">
      <c r="A184" s="21" t="s">
        <v>101</v>
      </c>
      <c r="B184" s="23">
        <v>146666.63</v>
      </c>
      <c r="C184" s="23">
        <v>0</v>
      </c>
    </row>
    <row r="185" spans="1:3">
      <c r="A185" s="21" t="s">
        <v>101</v>
      </c>
      <c r="B185" s="23">
        <v>146666.63</v>
      </c>
      <c r="C185" s="23">
        <v>0</v>
      </c>
    </row>
    <row r="186" spans="1:3">
      <c r="A186" s="21" t="s">
        <v>101</v>
      </c>
      <c r="B186" s="23">
        <v>146666.63</v>
      </c>
      <c r="C186" s="23">
        <v>0</v>
      </c>
    </row>
    <row r="187" spans="1:3">
      <c r="A187" s="21" t="s">
        <v>101</v>
      </c>
      <c r="B187" s="23">
        <v>146666.63</v>
      </c>
      <c r="C187" s="23">
        <v>0</v>
      </c>
    </row>
    <row r="188" spans="1:3">
      <c r="A188" s="21" t="s">
        <v>101</v>
      </c>
      <c r="B188" s="23">
        <v>146666.63</v>
      </c>
      <c r="C188" s="23">
        <v>0</v>
      </c>
    </row>
    <row r="189" spans="1:3">
      <c r="A189" s="21" t="s">
        <v>101</v>
      </c>
      <c r="B189" s="23">
        <v>146666.63</v>
      </c>
      <c r="C189" s="23">
        <v>0</v>
      </c>
    </row>
    <row r="190" spans="1:3">
      <c r="A190" s="21" t="s">
        <v>101</v>
      </c>
      <c r="B190" s="23">
        <v>146666.63</v>
      </c>
      <c r="C190" s="23">
        <v>0</v>
      </c>
    </row>
    <row r="191" spans="1:3">
      <c r="A191" s="21" t="s">
        <v>101</v>
      </c>
      <c r="B191" s="23">
        <v>146666.63</v>
      </c>
      <c r="C191" s="23">
        <v>0</v>
      </c>
    </row>
    <row r="192" spans="1:3">
      <c r="A192" s="18"/>
      <c r="B192" s="18"/>
      <c r="C192" s="18"/>
    </row>
    <row r="193" spans="1:3">
      <c r="A193" s="18"/>
      <c r="B193" s="18"/>
      <c r="C193" s="18"/>
    </row>
    <row r="194" spans="1:3">
      <c r="A194" s="18"/>
      <c r="B194" s="18"/>
      <c r="C194" s="18"/>
    </row>
    <row r="195" spans="1:3">
      <c r="A195" s="18"/>
      <c r="B195" s="18"/>
      <c r="C195" s="18"/>
    </row>
    <row r="196" spans="1:3">
      <c r="A196" s="18"/>
      <c r="B196" s="18"/>
      <c r="C196" s="18"/>
    </row>
    <row r="197" spans="1:3">
      <c r="A197" s="18"/>
      <c r="B197" s="18"/>
      <c r="C197" s="18"/>
    </row>
    <row r="198" spans="1:3">
      <c r="A198" s="18"/>
      <c r="B198" s="18"/>
      <c r="C198" s="18"/>
    </row>
    <row r="199" spans="1:3">
      <c r="A199" s="18"/>
      <c r="B199" s="18"/>
      <c r="C199" s="18"/>
    </row>
    <row r="200" spans="1:3">
      <c r="A200" s="18"/>
      <c r="B200" s="18"/>
      <c r="C200" s="18"/>
    </row>
    <row r="201" spans="1:3">
      <c r="A201" s="18"/>
      <c r="B201" s="18"/>
      <c r="C201" s="18"/>
    </row>
    <row r="202" spans="1:3">
      <c r="A202" s="18"/>
      <c r="B202" s="18"/>
      <c r="C202" s="18"/>
    </row>
    <row r="203" spans="1:3">
      <c r="A203" s="18"/>
      <c r="B203" s="18"/>
      <c r="C203" s="18"/>
    </row>
    <row r="204" spans="1:3">
      <c r="A204" s="18"/>
      <c r="B204" s="18"/>
      <c r="C204" s="18"/>
    </row>
    <row r="205" spans="1:3">
      <c r="A205" s="18"/>
      <c r="B205" s="18"/>
      <c r="C205" s="18"/>
    </row>
    <row r="206" spans="1:3">
      <c r="A206" s="18"/>
      <c r="B206" s="18"/>
      <c r="C206" s="18"/>
    </row>
    <row r="207" spans="1:3">
      <c r="A207" s="18"/>
      <c r="B207" s="18"/>
      <c r="C207" s="18"/>
    </row>
    <row r="208" spans="1:3">
      <c r="A208" s="18"/>
      <c r="B208" s="18"/>
      <c r="C208" s="18"/>
    </row>
    <row r="209" spans="1:3">
      <c r="A209" s="18"/>
      <c r="B209" s="18"/>
      <c r="C209" s="18"/>
    </row>
    <row r="210" spans="1:3">
      <c r="A210" s="18"/>
      <c r="B210" s="18"/>
      <c r="C210" s="18"/>
    </row>
    <row r="211" spans="1:3">
      <c r="A211" s="18"/>
      <c r="B211" s="18"/>
      <c r="C211" s="18"/>
    </row>
    <row r="212" spans="1:3">
      <c r="A212" s="18"/>
      <c r="B212" s="18"/>
      <c r="C212" s="18"/>
    </row>
    <row r="213" spans="1:3">
      <c r="A213" s="18"/>
      <c r="B213" s="18"/>
      <c r="C213" s="18"/>
    </row>
    <row r="214" spans="1:3">
      <c r="A214" s="18"/>
      <c r="B214" s="18"/>
      <c r="C214" s="18"/>
    </row>
    <row r="215" spans="1:3">
      <c r="A215" s="18"/>
      <c r="B215" s="18"/>
      <c r="C215" s="18"/>
    </row>
    <row r="216" spans="1:3">
      <c r="A216" s="18"/>
      <c r="B216" s="18"/>
      <c r="C216" s="18"/>
    </row>
    <row r="217" spans="1:3">
      <c r="A217" s="18"/>
      <c r="B217" s="18"/>
      <c r="C217" s="18"/>
    </row>
    <row r="218" spans="1:3">
      <c r="A218" s="18"/>
      <c r="B218" s="18"/>
      <c r="C218" s="18"/>
    </row>
    <row r="219" spans="1:3">
      <c r="A219" s="18"/>
      <c r="B219" s="18"/>
      <c r="C219" s="18"/>
    </row>
    <row r="220" spans="1:3">
      <c r="A220" s="18"/>
      <c r="B220" s="18"/>
      <c r="C220" s="18"/>
    </row>
    <row r="221" spans="1:3">
      <c r="A221" s="18"/>
      <c r="B221" s="18"/>
      <c r="C221" s="18"/>
    </row>
    <row r="222" spans="1:3">
      <c r="A222" s="18"/>
      <c r="B222" s="18"/>
      <c r="C222" s="18"/>
    </row>
    <row r="223" spans="1:3">
      <c r="A223" s="18"/>
      <c r="B223" s="18"/>
      <c r="C223" s="18"/>
    </row>
    <row r="224" spans="1:3">
      <c r="A224" s="18"/>
      <c r="B224" s="18"/>
      <c r="C224" s="18"/>
    </row>
    <row r="225" spans="1:3">
      <c r="A225" s="18"/>
      <c r="B225" s="18"/>
      <c r="C225" s="18"/>
    </row>
    <row r="226" spans="1:3">
      <c r="A226" s="18"/>
      <c r="B226" s="18"/>
      <c r="C226" s="18"/>
    </row>
    <row r="227" spans="1:3">
      <c r="A227" s="18"/>
      <c r="B227" s="18"/>
      <c r="C227" s="18"/>
    </row>
    <row r="228" spans="1:3">
      <c r="A228" s="18"/>
      <c r="B228" s="18"/>
      <c r="C228" s="18"/>
    </row>
    <row r="229" spans="1:3">
      <c r="A229" s="18"/>
      <c r="B229" s="18"/>
      <c r="C229" s="18"/>
    </row>
    <row r="230" spans="1:3">
      <c r="A230" s="18"/>
      <c r="B230" s="18"/>
      <c r="C230" s="18"/>
    </row>
    <row r="231" spans="1:3">
      <c r="A231" s="18"/>
      <c r="B231" s="18"/>
      <c r="C231" s="18"/>
    </row>
    <row r="232" spans="1:3">
      <c r="A232" s="18"/>
      <c r="B232" s="18"/>
      <c r="C232" s="18"/>
    </row>
    <row r="233" spans="1:3">
      <c r="A233" s="18"/>
      <c r="B233" s="18"/>
      <c r="C233" s="18"/>
    </row>
    <row r="234" spans="1:3">
      <c r="A234" s="18"/>
      <c r="B234" s="18"/>
      <c r="C234" s="18"/>
    </row>
    <row r="235" spans="1:3">
      <c r="A235" s="18"/>
      <c r="B235" s="18"/>
      <c r="C235" s="18"/>
    </row>
    <row r="236" spans="1:3">
      <c r="A236" s="18"/>
      <c r="B236" s="18"/>
      <c r="C236" s="18"/>
    </row>
    <row r="237" spans="1:3">
      <c r="A237" s="18"/>
      <c r="B237" s="18"/>
      <c r="C237" s="18"/>
    </row>
    <row r="238" spans="1:3">
      <c r="A238" s="18"/>
      <c r="B238" s="18"/>
      <c r="C238" s="18"/>
    </row>
    <row r="239" spans="1:3">
      <c r="A239" s="18"/>
      <c r="B239" s="18"/>
      <c r="C239" s="18"/>
    </row>
    <row r="240" spans="1:3">
      <c r="A240" s="18"/>
      <c r="B240" s="18"/>
      <c r="C240" s="18"/>
    </row>
    <row r="241" spans="1:3">
      <c r="A241" s="18"/>
      <c r="B241" s="18"/>
      <c r="C241" s="18"/>
    </row>
    <row r="242" spans="1:3">
      <c r="A242" s="18"/>
      <c r="B242" s="18"/>
      <c r="C242" s="18"/>
    </row>
    <row r="243" spans="1:3">
      <c r="A243" s="18"/>
      <c r="B243" s="18"/>
      <c r="C243" s="18"/>
    </row>
    <row r="244" spans="1:3">
      <c r="A244" s="18"/>
      <c r="B244" s="18"/>
      <c r="C244" s="18"/>
    </row>
    <row r="245" spans="1:3">
      <c r="A245" s="19"/>
      <c r="B245" s="18"/>
      <c r="C245" s="18"/>
    </row>
    <row r="246" spans="1:3">
      <c r="A246" s="19"/>
      <c r="B246" s="18"/>
      <c r="C246" s="19"/>
    </row>
    <row r="247" spans="1:3">
      <c r="A247" s="18"/>
      <c r="B247" s="18"/>
      <c r="C247" s="19"/>
    </row>
    <row r="248" spans="1:3">
      <c r="A248" s="18"/>
      <c r="B248" s="18"/>
      <c r="C248" s="19"/>
    </row>
    <row r="249" spans="1:3">
      <c r="A249" s="18"/>
      <c r="B249" s="18"/>
      <c r="C249" s="18"/>
    </row>
    <row r="250" spans="1:3">
      <c r="A250" s="18"/>
      <c r="B250" s="18"/>
      <c r="C250" s="18"/>
    </row>
    <row r="251" spans="1:3">
      <c r="A251" s="18"/>
      <c r="B251" s="18"/>
      <c r="C251" s="18"/>
    </row>
    <row r="252" spans="1:3">
      <c r="A252" s="18"/>
      <c r="B252" s="18"/>
      <c r="C252" s="18"/>
    </row>
    <row r="253" spans="1:3">
      <c r="A253" s="18"/>
      <c r="B253" s="18"/>
      <c r="C253" s="18"/>
    </row>
    <row r="254" spans="1:3">
      <c r="A254" s="18"/>
      <c r="B254" s="18"/>
      <c r="C254" s="18"/>
    </row>
    <row r="255" spans="1:3">
      <c r="A255" s="18"/>
      <c r="B255" s="18"/>
      <c r="C255" s="18"/>
    </row>
    <row r="256" spans="1:3">
      <c r="A256" s="18"/>
      <c r="B256" s="18"/>
      <c r="C256" s="18"/>
    </row>
    <row r="257" spans="1:3">
      <c r="A257" s="18"/>
      <c r="B257" s="18"/>
      <c r="C257" s="18"/>
    </row>
    <row r="258" spans="1:3">
      <c r="A258" s="18"/>
      <c r="B258" s="18"/>
      <c r="C258" s="18"/>
    </row>
    <row r="259" spans="1:3">
      <c r="A259" s="18"/>
      <c r="B259" s="18"/>
      <c r="C259" s="18"/>
    </row>
    <row r="260" spans="1:3">
      <c r="A260" s="18"/>
      <c r="B260" s="18"/>
      <c r="C260" s="18"/>
    </row>
    <row r="261" spans="1:3">
      <c r="A261" s="18"/>
      <c r="B261" s="18"/>
      <c r="C261" s="18"/>
    </row>
    <row r="262" spans="1:3">
      <c r="A262" s="18"/>
      <c r="B262" s="18"/>
      <c r="C262" s="18"/>
    </row>
    <row r="263" spans="1:3">
      <c r="A263" s="18"/>
      <c r="B263" s="18"/>
      <c r="C263" s="18"/>
    </row>
    <row r="264" spans="1:3">
      <c r="A264" s="18"/>
      <c r="B264" s="18"/>
      <c r="C264" s="18"/>
    </row>
    <row r="265" spans="1:3">
      <c r="A265" s="18"/>
      <c r="B265" s="18"/>
      <c r="C265" s="18"/>
    </row>
    <row r="266" spans="1:3">
      <c r="A266" s="18"/>
      <c r="B266" s="18"/>
      <c r="C266" s="18"/>
    </row>
    <row r="267" spans="1:3">
      <c r="A267" s="18"/>
      <c r="B267" s="18"/>
      <c r="C267" s="18"/>
    </row>
    <row r="268" spans="1:3">
      <c r="A268" s="18"/>
      <c r="B268" s="18"/>
      <c r="C268" s="18"/>
    </row>
    <row r="269" spans="1:3">
      <c r="A269" s="18"/>
      <c r="B269" s="18"/>
      <c r="C269" s="18"/>
    </row>
    <row r="270" spans="1:3">
      <c r="A270" s="18"/>
      <c r="B270" s="18"/>
      <c r="C270" s="18"/>
    </row>
    <row r="271" spans="1:3">
      <c r="A271" s="18"/>
      <c r="B271" s="18"/>
      <c r="C271" s="18"/>
    </row>
    <row r="272" spans="1:3">
      <c r="A272" s="18"/>
      <c r="B272" s="18"/>
      <c r="C272" s="18"/>
    </row>
    <row r="273" spans="1:3">
      <c r="A273" s="18"/>
      <c r="B273" s="18"/>
      <c r="C273" s="18"/>
    </row>
    <row r="274" spans="1:3">
      <c r="A274" s="18"/>
      <c r="B274" s="18"/>
      <c r="C274" s="18"/>
    </row>
    <row r="275" spans="1:3">
      <c r="A275" s="18"/>
      <c r="B275" s="18"/>
      <c r="C275" s="18"/>
    </row>
    <row r="276" spans="1:3">
      <c r="A276" s="18"/>
      <c r="B276" s="18"/>
      <c r="C276" s="18"/>
    </row>
    <row r="277" spans="1:3">
      <c r="A277" s="18"/>
      <c r="B277" s="18"/>
      <c r="C277" s="18"/>
    </row>
    <row r="278" spans="1:3">
      <c r="A278" s="18"/>
      <c r="B278" s="18"/>
      <c r="C278" s="18"/>
    </row>
    <row r="279" spans="1:3">
      <c r="A279" s="18"/>
      <c r="B279" s="18"/>
      <c r="C279" s="18"/>
    </row>
    <row r="280" spans="1:3">
      <c r="A280" s="18"/>
      <c r="B280" s="18"/>
      <c r="C280" s="18"/>
    </row>
    <row r="281" spans="1:3">
      <c r="A281" s="18"/>
      <c r="B281" s="18"/>
      <c r="C281" s="18"/>
    </row>
    <row r="282" spans="1:3">
      <c r="A282" s="18"/>
      <c r="B282" s="18"/>
      <c r="C282" s="18"/>
    </row>
    <row r="283" spans="1:3">
      <c r="A283" s="18"/>
      <c r="B283" s="18"/>
      <c r="C283" s="18"/>
    </row>
    <row r="284" spans="1:3">
      <c r="A284" s="18"/>
      <c r="B284" s="18"/>
      <c r="C284" s="18"/>
    </row>
    <row r="285" spans="1:3">
      <c r="A285" s="18"/>
      <c r="B285" s="18"/>
      <c r="C285" s="18"/>
    </row>
    <row r="286" spans="1:3">
      <c r="A286" s="18"/>
      <c r="B286" s="18"/>
      <c r="C286" s="18"/>
    </row>
    <row r="287" spans="1:3">
      <c r="A287" s="18"/>
      <c r="B287" s="18"/>
      <c r="C287" s="18"/>
    </row>
    <row r="288" spans="1:3">
      <c r="A288" s="18"/>
      <c r="B288" s="18"/>
      <c r="C288" s="18"/>
    </row>
    <row r="289" spans="1:3">
      <c r="A289" s="18"/>
      <c r="B289" s="18"/>
      <c r="C289" s="18"/>
    </row>
    <row r="290" spans="1:3">
      <c r="A290" s="18"/>
      <c r="B290" s="18"/>
      <c r="C290" s="18"/>
    </row>
    <row r="291" spans="1:3">
      <c r="A291" s="18"/>
      <c r="B291" s="18"/>
      <c r="C291" s="18"/>
    </row>
    <row r="292" spans="1:3">
      <c r="A292" s="18"/>
      <c r="B292" s="18"/>
      <c r="C292" s="18"/>
    </row>
    <row r="293" spans="1:3">
      <c r="A293" s="18"/>
      <c r="B293" s="18"/>
      <c r="C293" s="18"/>
    </row>
    <row r="294" spans="1:3">
      <c r="A294" s="18"/>
      <c r="B294" s="18"/>
      <c r="C294" s="18"/>
    </row>
    <row r="295" spans="1:3">
      <c r="A295" s="18"/>
      <c r="B295" s="18"/>
      <c r="C295" s="18"/>
    </row>
    <row r="296" spans="1:3">
      <c r="A296" s="18"/>
      <c r="B296" s="18"/>
      <c r="C296" s="18"/>
    </row>
    <row r="297" spans="1:3">
      <c r="A297" s="18"/>
      <c r="B297" s="18"/>
      <c r="C297" s="18"/>
    </row>
    <row r="298" spans="1:3">
      <c r="A298" s="18"/>
      <c r="B298" s="18"/>
      <c r="C298" s="18"/>
    </row>
    <row r="299" spans="1:3">
      <c r="A299" s="18"/>
      <c r="B299" s="18"/>
      <c r="C299" s="18"/>
    </row>
    <row r="300" spans="1:3">
      <c r="A300" s="18"/>
      <c r="B300" s="18"/>
      <c r="C300" s="18"/>
    </row>
    <row r="301" spans="1:3">
      <c r="A301" s="18"/>
      <c r="B301" s="18"/>
      <c r="C301" s="18"/>
    </row>
    <row r="302" spans="1:3">
      <c r="A302" s="18"/>
      <c r="B302" s="18"/>
      <c r="C302" s="18"/>
    </row>
    <row r="303" spans="1:3">
      <c r="A303" s="18"/>
      <c r="B303" s="18"/>
      <c r="C303" s="18"/>
    </row>
    <row r="304" spans="1:3">
      <c r="A304" s="18"/>
      <c r="B304" s="18"/>
      <c r="C304" s="18"/>
    </row>
    <row r="305" spans="1:3">
      <c r="A305" s="18"/>
      <c r="B305" s="18"/>
      <c r="C305" s="18"/>
    </row>
    <row r="306" spans="1:3">
      <c r="A306" s="18"/>
      <c r="B306" s="18"/>
      <c r="C306" s="18"/>
    </row>
    <row r="307" spans="1:3">
      <c r="A307" s="18"/>
      <c r="B307" s="18"/>
      <c r="C307" s="18"/>
    </row>
    <row r="308" spans="1:3">
      <c r="A308" s="18"/>
      <c r="B308" s="18"/>
      <c r="C308" s="18"/>
    </row>
    <row r="309" spans="1:3">
      <c r="A309" s="18"/>
      <c r="B309" s="18"/>
      <c r="C309" s="18"/>
    </row>
    <row r="310" spans="1:3">
      <c r="A310" s="18"/>
      <c r="B310" s="18"/>
      <c r="C310" s="18"/>
    </row>
    <row r="311" spans="1:3">
      <c r="A311" s="19"/>
      <c r="B311" s="18"/>
      <c r="C311" s="18"/>
    </row>
    <row r="312" spans="1:3">
      <c r="A312" s="19"/>
      <c r="B312" s="18"/>
      <c r="C312" s="19"/>
    </row>
    <row r="313" spans="1:3">
      <c r="A313" s="18"/>
      <c r="B313" s="18"/>
      <c r="C313" s="19"/>
    </row>
    <row r="314" spans="1:3">
      <c r="A314" s="18"/>
      <c r="B314" s="18"/>
      <c r="C314" s="19"/>
    </row>
    <row r="315" spans="1:3">
      <c r="A315" s="18"/>
      <c r="B315" s="18"/>
      <c r="C315" s="18"/>
    </row>
    <row r="316" spans="1:3">
      <c r="A316" s="18"/>
      <c r="B316" s="18"/>
      <c r="C316" s="18"/>
    </row>
    <row r="317" spans="1:3">
      <c r="A317" s="18"/>
      <c r="B317" s="18"/>
      <c r="C317" s="18"/>
    </row>
    <row r="318" spans="1:3">
      <c r="A318" s="18"/>
      <c r="B318" s="18"/>
      <c r="C318" s="18"/>
    </row>
    <row r="319" spans="1:3">
      <c r="A319" s="18"/>
      <c r="B319" s="18"/>
      <c r="C319" s="18"/>
    </row>
    <row r="320" spans="1:3">
      <c r="A320" s="18"/>
      <c r="B320" s="18"/>
      <c r="C320" s="18"/>
    </row>
    <row r="321" spans="1:3">
      <c r="A321" s="18"/>
      <c r="B321" s="18"/>
      <c r="C321" s="18"/>
    </row>
    <row r="322" spans="1:3">
      <c r="A322" s="18"/>
      <c r="B322" s="18"/>
      <c r="C322" s="18"/>
    </row>
    <row r="323" spans="1:3">
      <c r="A323" s="18"/>
      <c r="B323" s="18"/>
      <c r="C323" s="18"/>
    </row>
    <row r="324" spans="1:3">
      <c r="A324" s="18"/>
      <c r="B324" s="18"/>
      <c r="C324" s="18"/>
    </row>
    <row r="325" spans="1:3">
      <c r="A325" s="18"/>
      <c r="B325" s="18"/>
      <c r="C325" s="18"/>
    </row>
    <row r="326" spans="1:3">
      <c r="A326" s="18"/>
      <c r="B326" s="18"/>
      <c r="C326" s="18"/>
    </row>
    <row r="327" spans="1:3">
      <c r="A327" s="18"/>
      <c r="B327" s="18"/>
      <c r="C327" s="18"/>
    </row>
    <row r="328" spans="1:3">
      <c r="A328" s="18"/>
      <c r="B328" s="18"/>
      <c r="C328" s="18"/>
    </row>
    <row r="329" spans="1:3">
      <c r="A329" s="18"/>
      <c r="B329" s="18"/>
      <c r="C329" s="18"/>
    </row>
    <row r="330" spans="1:3">
      <c r="A330" s="18"/>
      <c r="B330" s="18"/>
      <c r="C330" s="18"/>
    </row>
    <row r="331" spans="1:3">
      <c r="A331" s="18"/>
      <c r="B331" s="18"/>
      <c r="C331" s="18"/>
    </row>
    <row r="332" spans="1:3">
      <c r="A332" s="18"/>
      <c r="B332" s="18"/>
      <c r="C332" s="18"/>
    </row>
    <row r="333" spans="1:3">
      <c r="A333" s="18"/>
      <c r="B333" s="18"/>
      <c r="C333" s="18"/>
    </row>
    <row r="334" spans="1:3">
      <c r="A334" s="18"/>
      <c r="B334" s="18"/>
      <c r="C334" s="18"/>
    </row>
    <row r="335" spans="1:3">
      <c r="A335" s="18"/>
      <c r="B335" s="18"/>
      <c r="C335" s="18"/>
    </row>
    <row r="336" spans="1:3">
      <c r="A336" s="18"/>
      <c r="B336" s="18"/>
      <c r="C336" s="18"/>
    </row>
    <row r="337" spans="1:3">
      <c r="A337" s="18"/>
      <c r="B337" s="18"/>
      <c r="C337" s="18"/>
    </row>
    <row r="338" spans="1:3">
      <c r="A338" s="18"/>
      <c r="B338" s="18"/>
      <c r="C338" s="18"/>
    </row>
    <row r="339" spans="1:3">
      <c r="A339" s="18"/>
      <c r="B339" s="18"/>
      <c r="C339" s="18"/>
    </row>
    <row r="340" spans="1:3">
      <c r="A340" s="18"/>
      <c r="B340" s="18"/>
      <c r="C340" s="18"/>
    </row>
    <row r="341" spans="1:3">
      <c r="A341" s="18"/>
      <c r="B341" s="18"/>
      <c r="C341" s="18"/>
    </row>
    <row r="342" spans="1:3">
      <c r="A342" s="18"/>
      <c r="B342" s="18"/>
      <c r="C342" s="18"/>
    </row>
    <row r="343" spans="1:3">
      <c r="A343" s="18"/>
      <c r="B343" s="18"/>
      <c r="C343" s="18"/>
    </row>
    <row r="344" spans="1:3">
      <c r="A344" s="18"/>
      <c r="B344" s="18"/>
      <c r="C344" s="18"/>
    </row>
    <row r="345" spans="1:3">
      <c r="A345" s="18"/>
      <c r="B345" s="18"/>
      <c r="C345" s="18"/>
    </row>
    <row r="346" spans="1:3">
      <c r="A346" s="18"/>
      <c r="B346" s="18"/>
      <c r="C346" s="18"/>
    </row>
    <row r="347" spans="1:3">
      <c r="A347" s="18"/>
      <c r="B347" s="18"/>
      <c r="C347" s="18"/>
    </row>
    <row r="348" spans="1:3">
      <c r="A348" s="18"/>
      <c r="B348" s="18"/>
      <c r="C348" s="18"/>
    </row>
    <row r="349" spans="1:3">
      <c r="A349" s="18"/>
      <c r="B349" s="18"/>
      <c r="C349" s="18"/>
    </row>
    <row r="350" spans="1:3">
      <c r="A350" s="18"/>
      <c r="B350" s="18"/>
      <c r="C350" s="18"/>
    </row>
    <row r="351" spans="1:3">
      <c r="A351" s="18"/>
      <c r="B351" s="18"/>
      <c r="C351" s="18"/>
    </row>
    <row r="352" spans="1:3">
      <c r="A352" s="18"/>
      <c r="B352" s="18"/>
      <c r="C352" s="18"/>
    </row>
    <row r="353" spans="1:3">
      <c r="A353" s="18"/>
      <c r="B353" s="18"/>
      <c r="C353" s="18"/>
    </row>
    <row r="354" spans="1:3">
      <c r="A354" s="18"/>
      <c r="B354" s="18"/>
      <c r="C354" s="18"/>
    </row>
    <row r="355" spans="1:3">
      <c r="A355" s="18"/>
      <c r="B355" s="18"/>
      <c r="C355" s="18"/>
    </row>
    <row r="356" spans="1:3">
      <c r="A356" s="18"/>
      <c r="B356" s="18"/>
      <c r="C356" s="18"/>
    </row>
    <row r="357" spans="1:3">
      <c r="A357" s="18"/>
      <c r="B357" s="18"/>
      <c r="C357" s="18"/>
    </row>
    <row r="358" spans="1:3">
      <c r="A358" s="18"/>
      <c r="B358" s="18"/>
      <c r="C358" s="18"/>
    </row>
    <row r="359" spans="1:3">
      <c r="A359" s="18"/>
      <c r="B359" s="18"/>
      <c r="C359" s="18"/>
    </row>
    <row r="360" spans="1:3">
      <c r="A360" s="18"/>
      <c r="B360" s="18"/>
      <c r="C360" s="18"/>
    </row>
    <row r="361" spans="1:3">
      <c r="A361" s="18"/>
      <c r="B361" s="18"/>
      <c r="C361" s="18"/>
    </row>
    <row r="362" spans="1:3">
      <c r="A362" s="18"/>
      <c r="B362" s="18"/>
      <c r="C362" s="18"/>
    </row>
    <row r="363" spans="1:3">
      <c r="A363" s="18"/>
      <c r="B363" s="18"/>
      <c r="C363" s="18"/>
    </row>
    <row r="364" spans="1:3">
      <c r="A364" s="18"/>
      <c r="B364" s="18"/>
      <c r="C364" s="18"/>
    </row>
    <row r="365" spans="1:3">
      <c r="A365" s="18"/>
      <c r="B365" s="18"/>
      <c r="C365" s="18"/>
    </row>
    <row r="366" spans="1:3">
      <c r="A366" s="18"/>
      <c r="B366" s="18"/>
      <c r="C366" s="18"/>
    </row>
    <row r="367" spans="1:3">
      <c r="A367" s="18"/>
      <c r="B367" s="18"/>
      <c r="C367" s="18"/>
    </row>
    <row r="368" spans="1:3">
      <c r="A368" s="18"/>
      <c r="B368" s="18"/>
      <c r="C368" s="18"/>
    </row>
    <row r="369" spans="1:3">
      <c r="A369" s="18"/>
      <c r="B369" s="18"/>
      <c r="C369" s="18"/>
    </row>
    <row r="370" spans="1:3">
      <c r="A370" s="18"/>
      <c r="B370" s="18"/>
      <c r="C370" s="18"/>
    </row>
    <row r="371" spans="1:3">
      <c r="A371" s="18"/>
      <c r="B371" s="18"/>
      <c r="C371" s="18"/>
    </row>
    <row r="372" spans="1:3">
      <c r="A372" s="18"/>
      <c r="B372" s="18"/>
      <c r="C372" s="18"/>
    </row>
    <row r="373" spans="1:3">
      <c r="A373" s="18"/>
      <c r="B373" s="18"/>
      <c r="C373" s="18"/>
    </row>
    <row r="374" spans="1:3">
      <c r="A374" s="18"/>
      <c r="B374" s="18"/>
      <c r="C374" s="18"/>
    </row>
    <row r="375" spans="1:3">
      <c r="A375" s="18"/>
      <c r="B375" s="18"/>
      <c r="C375" s="18"/>
    </row>
    <row r="376" spans="1:3">
      <c r="A376" s="18"/>
      <c r="B376" s="18"/>
      <c r="C376" s="18"/>
    </row>
    <row r="377" spans="1:3">
      <c r="A377" s="19"/>
      <c r="B377" s="18"/>
      <c r="C377" s="18"/>
    </row>
    <row r="378" spans="1:3">
      <c r="A378" s="19"/>
      <c r="B378" s="18"/>
      <c r="C378" s="19"/>
    </row>
    <row r="379" spans="1:3">
      <c r="A379" s="18"/>
      <c r="B379" s="18"/>
      <c r="C379" s="19"/>
    </row>
    <row r="380" spans="1:3">
      <c r="A380" s="18"/>
      <c r="B380" s="18"/>
      <c r="C380" s="19"/>
    </row>
    <row r="381" spans="1:3">
      <c r="A381" s="18"/>
      <c r="B381" s="18"/>
      <c r="C381" s="18"/>
    </row>
    <row r="382" spans="1:3">
      <c r="A382" s="18"/>
      <c r="B382" s="18"/>
      <c r="C382" s="18"/>
    </row>
    <row r="383" spans="1:3">
      <c r="A383" s="18"/>
      <c r="B383" s="18"/>
      <c r="C383" s="18"/>
    </row>
    <row r="384" spans="1:3">
      <c r="A384" s="18"/>
      <c r="B384" s="18"/>
      <c r="C384" s="18"/>
    </row>
    <row r="385" spans="1:3">
      <c r="A385" s="18"/>
      <c r="B385" s="18"/>
      <c r="C385" s="18"/>
    </row>
    <row r="386" spans="1:3">
      <c r="A386" s="18"/>
      <c r="B386" s="18"/>
      <c r="C386" s="18"/>
    </row>
    <row r="387" spans="1:3">
      <c r="A387" s="18"/>
      <c r="B387" s="18"/>
      <c r="C387" s="18"/>
    </row>
    <row r="388" spans="1:3">
      <c r="A388" s="18"/>
      <c r="B388" s="18"/>
      <c r="C388" s="18"/>
    </row>
    <row r="389" spans="1:3">
      <c r="A389" s="18"/>
      <c r="B389" s="18"/>
      <c r="C389" s="18"/>
    </row>
    <row r="390" spans="1:3">
      <c r="A390" s="18"/>
      <c r="B390" s="18"/>
      <c r="C390" s="18"/>
    </row>
    <row r="391" spans="1:3">
      <c r="A391" s="18"/>
      <c r="B391" s="18"/>
      <c r="C391" s="18"/>
    </row>
    <row r="392" spans="1:3">
      <c r="A392" s="18"/>
      <c r="B392" s="18"/>
      <c r="C392" s="18"/>
    </row>
    <row r="393" spans="1:3">
      <c r="A393" s="18"/>
      <c r="B393" s="18"/>
      <c r="C393" s="18"/>
    </row>
    <row r="394" spans="1:3">
      <c r="A394" s="18"/>
      <c r="B394" s="18"/>
      <c r="C394" s="18"/>
    </row>
    <row r="395" spans="1:3">
      <c r="A395" s="18"/>
      <c r="B395" s="18"/>
      <c r="C395" s="18"/>
    </row>
    <row r="396" spans="1:3">
      <c r="A396" s="18"/>
      <c r="B396" s="18"/>
      <c r="C396" s="18"/>
    </row>
    <row r="397" spans="1:3">
      <c r="A397" s="18"/>
      <c r="B397" s="18"/>
      <c r="C397" s="18"/>
    </row>
    <row r="398" spans="1:3">
      <c r="A398" s="18"/>
      <c r="B398" s="18"/>
      <c r="C398" s="18"/>
    </row>
    <row r="399" spans="1:3">
      <c r="A399" s="18"/>
      <c r="B399" s="18"/>
      <c r="C399" s="18"/>
    </row>
    <row r="400" spans="1:3">
      <c r="A400" s="18"/>
      <c r="B400" s="18"/>
      <c r="C400" s="18"/>
    </row>
    <row r="401" spans="1:3">
      <c r="A401" s="18"/>
      <c r="B401" s="18"/>
      <c r="C401" s="18"/>
    </row>
    <row r="402" spans="1:3">
      <c r="A402" s="18"/>
      <c r="B402" s="18"/>
      <c r="C402" s="18"/>
    </row>
    <row r="403" spans="1:3">
      <c r="A403" s="18"/>
      <c r="B403" s="18"/>
      <c r="C403" s="18"/>
    </row>
    <row r="404" spans="1:3">
      <c r="A404" s="18"/>
      <c r="B404" s="18"/>
      <c r="C404" s="18"/>
    </row>
    <row r="405" spans="1:3">
      <c r="A405" s="18"/>
      <c r="B405" s="18"/>
      <c r="C405" s="18"/>
    </row>
    <row r="406" spans="1:3">
      <c r="A406" s="18"/>
      <c r="B406" s="18"/>
      <c r="C406" s="18"/>
    </row>
    <row r="407" spans="1:3">
      <c r="A407" s="18"/>
      <c r="B407" s="18"/>
      <c r="C407" s="18"/>
    </row>
    <row r="408" spans="1:3">
      <c r="A408" s="18"/>
      <c r="B408" s="18"/>
      <c r="C408" s="18"/>
    </row>
    <row r="409" spans="1:3">
      <c r="A409" s="18"/>
      <c r="B409" s="18"/>
      <c r="C409" s="18"/>
    </row>
    <row r="410" spans="1:3">
      <c r="A410" s="18"/>
      <c r="B410" s="18"/>
      <c r="C410" s="18"/>
    </row>
    <row r="411" spans="1:3">
      <c r="A411" s="18"/>
      <c r="B411" s="18"/>
      <c r="C411" s="18"/>
    </row>
    <row r="412" spans="1:3">
      <c r="A412" s="18"/>
      <c r="B412" s="18"/>
      <c r="C412" s="18"/>
    </row>
    <row r="413" spans="1:3">
      <c r="A413" s="18"/>
      <c r="B413" s="18"/>
      <c r="C413" s="18"/>
    </row>
    <row r="414" spans="1:3">
      <c r="A414" s="18"/>
      <c r="B414" s="18"/>
      <c r="C414" s="18"/>
    </row>
    <row r="415" spans="1:3">
      <c r="A415" s="18"/>
      <c r="B415" s="18"/>
      <c r="C415" s="18"/>
    </row>
    <row r="416" spans="1:3">
      <c r="A416" s="18"/>
      <c r="B416" s="18"/>
      <c r="C416" s="18"/>
    </row>
    <row r="417" spans="1:3">
      <c r="A417" s="18"/>
      <c r="B417" s="18"/>
      <c r="C417" s="18"/>
    </row>
    <row r="418" spans="1:3">
      <c r="A418" s="18"/>
      <c r="B418" s="18"/>
      <c r="C418" s="18"/>
    </row>
    <row r="419" spans="1:3">
      <c r="A419" s="18"/>
      <c r="B419" s="18"/>
      <c r="C419" s="18"/>
    </row>
    <row r="420" spans="1:3">
      <c r="A420" s="18"/>
      <c r="B420" s="18"/>
      <c r="C420" s="18"/>
    </row>
    <row r="421" spans="1:3">
      <c r="A421" s="18"/>
      <c r="B421" s="18"/>
      <c r="C421" s="18"/>
    </row>
    <row r="422" spans="1:3">
      <c r="A422" s="18"/>
      <c r="B422" s="18"/>
      <c r="C422" s="18"/>
    </row>
    <row r="423" spans="1:3">
      <c r="A423" s="18"/>
      <c r="B423" s="18"/>
      <c r="C423" s="18"/>
    </row>
    <row r="424" spans="1:3">
      <c r="A424" s="18"/>
      <c r="B424" s="18"/>
      <c r="C424" s="18"/>
    </row>
    <row r="425" spans="1:3">
      <c r="A425" s="18"/>
      <c r="B425" s="18"/>
      <c r="C425" s="18"/>
    </row>
    <row r="426" spans="1:3">
      <c r="A426" s="18"/>
      <c r="B426" s="18"/>
      <c r="C426" s="18"/>
    </row>
    <row r="427" spans="1:3">
      <c r="A427" s="18"/>
      <c r="B427" s="18"/>
      <c r="C427" s="18"/>
    </row>
    <row r="428" spans="1:3">
      <c r="A428" s="18"/>
      <c r="B428" s="18"/>
      <c r="C428" s="18"/>
    </row>
    <row r="429" spans="1:3">
      <c r="A429" s="18"/>
      <c r="B429" s="18"/>
      <c r="C429" s="18"/>
    </row>
    <row r="430" spans="1:3">
      <c r="A430" s="18"/>
      <c r="B430" s="18"/>
      <c r="C430" s="18"/>
    </row>
    <row r="431" spans="1:3">
      <c r="A431" s="18"/>
      <c r="B431" s="18"/>
      <c r="C431" s="18"/>
    </row>
    <row r="432" spans="1:3">
      <c r="A432" s="18"/>
      <c r="B432" s="18"/>
      <c r="C432" s="18"/>
    </row>
    <row r="433" spans="1:3">
      <c r="A433" s="18"/>
      <c r="B433" s="18"/>
      <c r="C433" s="18"/>
    </row>
    <row r="434" spans="1:3">
      <c r="A434" s="18"/>
      <c r="B434" s="18"/>
      <c r="C434" s="18"/>
    </row>
    <row r="435" spans="1:3">
      <c r="A435" s="18"/>
      <c r="B435" s="18"/>
      <c r="C435" s="18"/>
    </row>
    <row r="436" spans="1:3">
      <c r="A436" s="18"/>
      <c r="B436" s="18"/>
      <c r="C436" s="18"/>
    </row>
    <row r="437" spans="1:3">
      <c r="A437" s="18"/>
      <c r="B437" s="18"/>
      <c r="C437" s="18"/>
    </row>
    <row r="438" spans="1:3">
      <c r="A438" s="18"/>
      <c r="B438" s="18"/>
      <c r="C438" s="18"/>
    </row>
    <row r="439" spans="1:3">
      <c r="A439" s="18"/>
      <c r="B439" s="18"/>
      <c r="C439" s="18"/>
    </row>
    <row r="440" spans="1:3">
      <c r="A440" s="18"/>
      <c r="B440" s="18"/>
      <c r="C440" s="18"/>
    </row>
    <row r="441" spans="1:3">
      <c r="A441" s="18"/>
      <c r="B441" s="18"/>
      <c r="C441" s="18"/>
    </row>
    <row r="442" spans="1:3">
      <c r="A442" s="18"/>
      <c r="B442" s="18"/>
      <c r="C442" s="18"/>
    </row>
    <row r="443" spans="1:3">
      <c r="A443" s="19"/>
      <c r="B443" s="18"/>
      <c r="C443" s="18"/>
    </row>
    <row r="444" spans="1:3">
      <c r="A444" s="19"/>
      <c r="B444" s="18"/>
      <c r="C444" s="19"/>
    </row>
    <row r="445" spans="1:3">
      <c r="A445" s="18"/>
      <c r="B445" s="18"/>
      <c r="C445" s="19"/>
    </row>
    <row r="446" spans="1:3">
      <c r="A446" s="18"/>
      <c r="B446" s="18"/>
      <c r="C446" s="19"/>
    </row>
    <row r="447" spans="1:3">
      <c r="A447" s="18"/>
      <c r="B447" s="18"/>
      <c r="C447" s="18"/>
    </row>
    <row r="448" spans="1:3">
      <c r="A448" s="18"/>
      <c r="B448" s="18"/>
      <c r="C448" s="18"/>
    </row>
    <row r="449" spans="1:3">
      <c r="A449" s="18"/>
      <c r="B449" s="18"/>
      <c r="C449" s="18"/>
    </row>
    <row r="450" spans="1:3">
      <c r="A450" s="18"/>
      <c r="B450" s="18"/>
      <c r="C450" s="18"/>
    </row>
    <row r="451" spans="1:3">
      <c r="A451" s="18"/>
      <c r="B451" s="18"/>
      <c r="C451" s="18"/>
    </row>
    <row r="452" spans="1:3">
      <c r="A452" s="18"/>
      <c r="B452" s="18"/>
      <c r="C452" s="18"/>
    </row>
    <row r="453" spans="1:3">
      <c r="A453" s="18"/>
      <c r="B453" s="18"/>
      <c r="C453" s="18"/>
    </row>
    <row r="454" spans="1:3">
      <c r="A454" s="18"/>
      <c r="B454" s="18"/>
      <c r="C454" s="18"/>
    </row>
    <row r="455" spans="1:3">
      <c r="A455" s="18"/>
      <c r="B455" s="18"/>
      <c r="C455" s="18"/>
    </row>
    <row r="456" spans="1:3">
      <c r="A456" s="18"/>
      <c r="B456" s="18"/>
      <c r="C456" s="18"/>
    </row>
    <row r="457" spans="1:3">
      <c r="A457" s="18"/>
      <c r="B457" s="18"/>
      <c r="C457" s="18"/>
    </row>
    <row r="458" spans="1:3">
      <c r="A458" s="18"/>
      <c r="B458" s="18"/>
      <c r="C458" s="18"/>
    </row>
    <row r="459" spans="1:3">
      <c r="A459" s="18"/>
      <c r="B459" s="18"/>
      <c r="C459" s="18"/>
    </row>
    <row r="460" spans="1:3">
      <c r="A460" s="18"/>
      <c r="B460" s="18"/>
      <c r="C460" s="18"/>
    </row>
    <row r="461" spans="1:3">
      <c r="A461" s="18"/>
      <c r="B461" s="18"/>
      <c r="C461" s="18"/>
    </row>
    <row r="462" spans="1:3">
      <c r="A462" s="18"/>
      <c r="B462" s="18"/>
      <c r="C462" s="18"/>
    </row>
    <row r="463" spans="1:3">
      <c r="A463" s="18"/>
      <c r="B463" s="18"/>
      <c r="C463" s="18"/>
    </row>
    <row r="464" spans="1:3">
      <c r="A464" s="18"/>
      <c r="B464" s="18"/>
      <c r="C464" s="18"/>
    </row>
    <row r="465" spans="1:3">
      <c r="A465" s="18"/>
      <c r="B465" s="18"/>
      <c r="C465" s="18"/>
    </row>
    <row r="466" spans="1:3">
      <c r="A466" s="18"/>
      <c r="B466" s="18"/>
      <c r="C466" s="18"/>
    </row>
    <row r="467" spans="1:3">
      <c r="A467" s="18"/>
      <c r="B467" s="18"/>
      <c r="C467" s="18"/>
    </row>
    <row r="468" spans="1:3">
      <c r="A468" s="18"/>
      <c r="B468" s="18"/>
      <c r="C468" s="18"/>
    </row>
    <row r="469" spans="1:3">
      <c r="A469" s="18"/>
      <c r="B469" s="18"/>
      <c r="C469" s="18"/>
    </row>
    <row r="470" spans="1:3">
      <c r="A470" s="18"/>
      <c r="B470" s="18"/>
      <c r="C470" s="18"/>
    </row>
    <row r="471" spans="1:3">
      <c r="A471" s="18"/>
      <c r="B471" s="18"/>
      <c r="C471" s="18"/>
    </row>
    <row r="472" spans="1:3">
      <c r="A472" s="18"/>
      <c r="B472" s="18"/>
      <c r="C472" s="18"/>
    </row>
    <row r="473" spans="1:3">
      <c r="A473" s="18"/>
      <c r="B473" s="18"/>
      <c r="C473" s="18"/>
    </row>
    <row r="474" spans="1:3">
      <c r="A474" s="18"/>
      <c r="B474" s="18"/>
      <c r="C474" s="18"/>
    </row>
    <row r="475" spans="1:3">
      <c r="A475" s="18"/>
      <c r="B475" s="18"/>
      <c r="C475" s="18"/>
    </row>
    <row r="476" spans="1:3">
      <c r="A476" s="18"/>
      <c r="B476" s="18"/>
      <c r="C476" s="18"/>
    </row>
    <row r="477" spans="1:3">
      <c r="A477" s="18"/>
      <c r="B477" s="18"/>
      <c r="C477" s="18"/>
    </row>
    <row r="478" spans="1:3">
      <c r="A478" s="18"/>
      <c r="B478" s="18"/>
      <c r="C478" s="18"/>
    </row>
    <row r="479" spans="1:3">
      <c r="A479" s="18"/>
      <c r="B479" s="18"/>
      <c r="C479" s="18"/>
    </row>
    <row r="480" spans="1:3">
      <c r="A480" s="18"/>
      <c r="B480" s="18"/>
      <c r="C480" s="18"/>
    </row>
    <row r="481" spans="1:3">
      <c r="A481" s="18"/>
      <c r="B481" s="18"/>
      <c r="C481" s="18"/>
    </row>
    <row r="482" spans="1:3">
      <c r="A482" s="18"/>
      <c r="B482" s="18"/>
      <c r="C482" s="18"/>
    </row>
    <row r="483" spans="1:3">
      <c r="A483" s="18"/>
      <c r="B483" s="18"/>
      <c r="C483" s="18"/>
    </row>
    <row r="484" spans="1:3">
      <c r="A484" s="18"/>
      <c r="B484" s="18"/>
      <c r="C484" s="18"/>
    </row>
    <row r="485" spans="1:3">
      <c r="A485" s="18"/>
      <c r="B485" s="18"/>
      <c r="C485" s="18"/>
    </row>
    <row r="486" spans="1:3">
      <c r="A486" s="18"/>
      <c r="B486" s="18"/>
      <c r="C486" s="18"/>
    </row>
    <row r="487" spans="1:3">
      <c r="A487" s="18"/>
      <c r="B487" s="18"/>
      <c r="C487" s="18"/>
    </row>
    <row r="488" spans="1:3">
      <c r="A488" s="18"/>
      <c r="B488" s="18"/>
      <c r="C488" s="18"/>
    </row>
    <row r="489" spans="1:3">
      <c r="A489" s="18"/>
      <c r="B489" s="18"/>
      <c r="C489" s="18"/>
    </row>
    <row r="490" spans="1:3">
      <c r="A490" s="18"/>
      <c r="B490" s="18"/>
      <c r="C490" s="18"/>
    </row>
    <row r="491" spans="1:3">
      <c r="A491" s="18"/>
      <c r="B491" s="18"/>
      <c r="C491" s="18"/>
    </row>
    <row r="492" spans="1:3">
      <c r="A492" s="18"/>
      <c r="B492" s="18"/>
      <c r="C492" s="18"/>
    </row>
    <row r="493" spans="1:3">
      <c r="A493" s="18"/>
      <c r="B493" s="18"/>
      <c r="C493" s="18"/>
    </row>
    <row r="494" spans="1:3">
      <c r="A494" s="18"/>
      <c r="B494" s="18"/>
      <c r="C494" s="18"/>
    </row>
    <row r="495" spans="1:3">
      <c r="A495" s="18"/>
      <c r="B495" s="18"/>
      <c r="C495" s="18"/>
    </row>
    <row r="496" spans="1:3">
      <c r="A496" s="18"/>
      <c r="B496" s="18"/>
      <c r="C496" s="18"/>
    </row>
    <row r="497" spans="1:3">
      <c r="A497" s="18"/>
      <c r="B497" s="18"/>
      <c r="C497" s="18"/>
    </row>
    <row r="498" spans="1:3">
      <c r="A498" s="18"/>
      <c r="B498" s="18"/>
      <c r="C498" s="18"/>
    </row>
    <row r="499" spans="1:3">
      <c r="A499" s="18"/>
      <c r="B499" s="18"/>
      <c r="C499" s="18"/>
    </row>
    <row r="500" spans="1:3">
      <c r="A500" s="18"/>
      <c r="B500" s="18"/>
      <c r="C500" s="18"/>
    </row>
    <row r="501" spans="1:3">
      <c r="A501" s="18"/>
      <c r="B501" s="18"/>
      <c r="C501" s="18"/>
    </row>
    <row r="502" spans="1:3">
      <c r="A502" s="18"/>
      <c r="B502" s="18"/>
      <c r="C502" s="18"/>
    </row>
    <row r="503" spans="1:3">
      <c r="A503" s="18"/>
      <c r="B503" s="18"/>
      <c r="C503" s="18"/>
    </row>
    <row r="504" spans="1:3">
      <c r="A504" s="18"/>
      <c r="B504" s="18"/>
      <c r="C504" s="18"/>
    </row>
    <row r="505" spans="1:3">
      <c r="A505" s="18"/>
      <c r="B505" s="18"/>
      <c r="C505" s="18"/>
    </row>
    <row r="506" spans="1:3">
      <c r="A506" s="18"/>
      <c r="B506" s="18"/>
      <c r="C506" s="18"/>
    </row>
    <row r="507" spans="1:3">
      <c r="A507" s="18"/>
      <c r="B507" s="18"/>
      <c r="C507" s="18"/>
    </row>
    <row r="508" spans="1:3">
      <c r="A508" s="18"/>
      <c r="B508" s="18"/>
      <c r="C508" s="18"/>
    </row>
    <row r="509" spans="1:3">
      <c r="A509" s="19"/>
      <c r="B509" s="18"/>
      <c r="C509" s="18"/>
    </row>
    <row r="510" spans="1:3">
      <c r="A510" s="19"/>
      <c r="B510" s="18"/>
      <c r="C510" s="19"/>
    </row>
    <row r="511" spans="1:3">
      <c r="A511" s="18"/>
      <c r="B511" s="18"/>
      <c r="C511" s="19"/>
    </row>
    <row r="512" spans="1:3">
      <c r="A512" s="18"/>
      <c r="B512" s="18"/>
      <c r="C512" s="19"/>
    </row>
    <row r="513" spans="1:3">
      <c r="A513" s="18"/>
      <c r="B513" s="18"/>
      <c r="C513" s="18"/>
    </row>
    <row r="514" spans="1:3">
      <c r="A514" s="18"/>
      <c r="B514" s="18"/>
      <c r="C514" s="18"/>
    </row>
    <row r="515" spans="1:3">
      <c r="A515" s="18"/>
      <c r="B515" s="18"/>
      <c r="C515" s="18"/>
    </row>
    <row r="516" spans="1:3">
      <c r="A516" s="18"/>
      <c r="B516" s="18"/>
      <c r="C516" s="18"/>
    </row>
    <row r="517" spans="1:3">
      <c r="A517" s="18"/>
      <c r="B517" s="18"/>
      <c r="C517" s="18"/>
    </row>
    <row r="518" spans="1:3">
      <c r="A518" s="18"/>
      <c r="B518" s="18"/>
      <c r="C518" s="18"/>
    </row>
    <row r="519" spans="1:3">
      <c r="A519" s="18"/>
      <c r="B519" s="18"/>
      <c r="C519" s="18"/>
    </row>
    <row r="520" spans="1:3">
      <c r="A520" s="18"/>
      <c r="B520" s="18"/>
      <c r="C520" s="18"/>
    </row>
    <row r="521" spans="1:3">
      <c r="A521" s="18"/>
      <c r="B521" s="18"/>
      <c r="C521" s="18"/>
    </row>
    <row r="522" spans="1:3">
      <c r="A522" s="18"/>
      <c r="B522" s="18"/>
      <c r="C522" s="18"/>
    </row>
    <row r="523" spans="1:3">
      <c r="A523" s="18"/>
      <c r="B523" s="18"/>
      <c r="C523" s="18"/>
    </row>
    <row r="524" spans="1:3">
      <c r="A524" s="18"/>
      <c r="B524" s="18"/>
      <c r="C524" s="18"/>
    </row>
    <row r="525" spans="1:3">
      <c r="A525" s="18"/>
      <c r="B525" s="18"/>
      <c r="C525" s="18"/>
    </row>
    <row r="526" spans="1:3">
      <c r="A526" s="18"/>
      <c r="B526" s="18"/>
      <c r="C526" s="18"/>
    </row>
    <row r="527" spans="1:3">
      <c r="A527" s="18"/>
      <c r="B527" s="18"/>
      <c r="C527" s="18"/>
    </row>
    <row r="528" spans="1:3">
      <c r="A528" s="18"/>
      <c r="B528" s="18"/>
      <c r="C528" s="18"/>
    </row>
    <row r="529" spans="1:3">
      <c r="A529" s="18"/>
      <c r="B529" s="18"/>
      <c r="C529" s="18"/>
    </row>
    <row r="530" spans="1:3">
      <c r="A530" s="18"/>
      <c r="B530" s="18"/>
      <c r="C530" s="18"/>
    </row>
    <row r="531" spans="1:3">
      <c r="A531" s="18"/>
      <c r="B531" s="18"/>
      <c r="C531" s="18"/>
    </row>
    <row r="532" spans="1:3">
      <c r="A532" s="18"/>
      <c r="B532" s="18"/>
      <c r="C532" s="18"/>
    </row>
    <row r="533" spans="1:3">
      <c r="A533" s="18"/>
      <c r="B533" s="18"/>
      <c r="C533" s="18"/>
    </row>
    <row r="534" spans="1:3">
      <c r="A534" s="18"/>
      <c r="B534" s="18"/>
      <c r="C534" s="18"/>
    </row>
    <row r="535" spans="1:3">
      <c r="A535" s="18"/>
      <c r="B535" s="18"/>
      <c r="C535" s="18"/>
    </row>
    <row r="536" spans="1:3">
      <c r="A536" s="18"/>
      <c r="B536" s="18"/>
      <c r="C536" s="18"/>
    </row>
    <row r="537" spans="1:3">
      <c r="A537" s="18"/>
      <c r="B537" s="18"/>
      <c r="C537" s="18"/>
    </row>
    <row r="538" spans="1:3">
      <c r="A538" s="18"/>
      <c r="B538" s="18"/>
      <c r="C538" s="18"/>
    </row>
    <row r="539" spans="1:3">
      <c r="A539" s="18"/>
      <c r="B539" s="18"/>
      <c r="C539" s="18"/>
    </row>
    <row r="540" spans="1:3">
      <c r="A540" s="18"/>
      <c r="B540" s="18"/>
      <c r="C540" s="18"/>
    </row>
    <row r="541" spans="1:3">
      <c r="A541" s="18"/>
      <c r="B541" s="18"/>
      <c r="C541" s="18"/>
    </row>
    <row r="542" spans="1:3">
      <c r="A542" s="18"/>
      <c r="B542" s="18"/>
      <c r="C542" s="18"/>
    </row>
    <row r="543" spans="1:3">
      <c r="A543" s="18"/>
      <c r="B543" s="18"/>
      <c r="C543" s="18"/>
    </row>
    <row r="544" spans="1:3">
      <c r="A544" s="18"/>
      <c r="B544" s="18"/>
      <c r="C544" s="18"/>
    </row>
    <row r="545" spans="1:3">
      <c r="A545" s="18"/>
      <c r="B545" s="18"/>
      <c r="C545" s="18"/>
    </row>
    <row r="546" spans="1:3">
      <c r="A546" s="18"/>
      <c r="B546" s="18"/>
      <c r="C546" s="18"/>
    </row>
    <row r="547" spans="1:3">
      <c r="A547" s="18"/>
      <c r="B547" s="18"/>
      <c r="C547" s="18"/>
    </row>
    <row r="548" spans="1:3">
      <c r="A548" s="18"/>
      <c r="B548" s="18"/>
      <c r="C548" s="18"/>
    </row>
    <row r="549" spans="1:3">
      <c r="A549" s="18"/>
      <c r="B549" s="18"/>
      <c r="C549" s="18"/>
    </row>
    <row r="550" spans="1:3">
      <c r="A550" s="18"/>
      <c r="B550" s="18"/>
      <c r="C550" s="18"/>
    </row>
    <row r="551" spans="1:3">
      <c r="A551" s="18"/>
      <c r="B551" s="18"/>
      <c r="C551" s="18"/>
    </row>
    <row r="552" spans="1:3">
      <c r="A552" s="18"/>
      <c r="B552" s="18"/>
      <c r="C552" s="18"/>
    </row>
    <row r="553" spans="1:3">
      <c r="A553" s="18"/>
      <c r="B553" s="18"/>
      <c r="C553" s="18"/>
    </row>
    <row r="554" spans="1:3">
      <c r="A554" s="18"/>
      <c r="B554" s="18"/>
      <c r="C554" s="18"/>
    </row>
    <row r="555" spans="1:3">
      <c r="A555" s="18"/>
      <c r="B555" s="18"/>
      <c r="C555" s="18"/>
    </row>
    <row r="556" spans="1:3">
      <c r="A556" s="18"/>
      <c r="B556" s="18"/>
      <c r="C556" s="18"/>
    </row>
    <row r="557" spans="1:3">
      <c r="A557" s="18"/>
      <c r="B557" s="18"/>
      <c r="C557" s="18"/>
    </row>
    <row r="558" spans="1:3">
      <c r="A558" s="18"/>
      <c r="B558" s="18"/>
      <c r="C558" s="18"/>
    </row>
    <row r="559" spans="1:3">
      <c r="A559" s="18"/>
      <c r="B559" s="18"/>
      <c r="C559" s="18"/>
    </row>
    <row r="560" spans="1:3">
      <c r="A560" s="18"/>
      <c r="B560" s="18"/>
      <c r="C560" s="18"/>
    </row>
    <row r="561" spans="1:3">
      <c r="A561" s="18"/>
      <c r="B561" s="18"/>
      <c r="C561" s="18"/>
    </row>
    <row r="562" spans="1:3">
      <c r="A562" s="18"/>
      <c r="B562" s="18"/>
      <c r="C562" s="18"/>
    </row>
    <row r="563" spans="1:3">
      <c r="A563" s="18"/>
      <c r="B563" s="18"/>
      <c r="C563" s="18"/>
    </row>
    <row r="564" spans="1:3">
      <c r="A564" s="18"/>
      <c r="B564" s="18"/>
      <c r="C564" s="18"/>
    </row>
    <row r="565" spans="1:3">
      <c r="A565" s="18"/>
      <c r="B565" s="18"/>
      <c r="C565" s="18"/>
    </row>
    <row r="566" spans="1:3">
      <c r="A566" s="18"/>
      <c r="B566" s="18"/>
      <c r="C566" s="18"/>
    </row>
    <row r="567" spans="1:3">
      <c r="A567" s="18"/>
      <c r="B567" s="18"/>
      <c r="C567" s="18"/>
    </row>
    <row r="568" spans="1:3">
      <c r="A568" s="18"/>
      <c r="B568" s="18"/>
      <c r="C568" s="18"/>
    </row>
    <row r="569" spans="1:3">
      <c r="A569" s="18"/>
      <c r="B569" s="18"/>
      <c r="C569" s="18"/>
    </row>
    <row r="570" spans="1:3">
      <c r="A570" s="18"/>
      <c r="B570" s="18"/>
      <c r="C570" s="18"/>
    </row>
    <row r="571" spans="1:3">
      <c r="A571" s="18"/>
      <c r="B571" s="18"/>
      <c r="C571" s="18"/>
    </row>
    <row r="572" spans="1:3">
      <c r="A572" s="18"/>
      <c r="B572" s="18"/>
      <c r="C572" s="18"/>
    </row>
    <row r="573" spans="1:3" ht="13.5" thickBot="1">
      <c r="A573" s="18"/>
      <c r="B573" s="18"/>
      <c r="C573" s="18"/>
    </row>
    <row r="574" spans="1:3">
      <c r="A574" s="22"/>
      <c r="B574" s="22"/>
      <c r="C574" s="22"/>
    </row>
    <row r="575" spans="1:3">
      <c r="A575" s="18"/>
      <c r="B575" s="20"/>
      <c r="C575" s="20"/>
    </row>
    <row r="576" spans="1:3">
      <c r="A576" s="18"/>
      <c r="B576" s="18"/>
      <c r="C576" s="18"/>
    </row>
  </sheetData>
  <autoFilter ref="A1:C593">
    <sortState ref="A2:C593">
      <sortCondition ref="A1:A593"/>
    </sortState>
  </autoFilter>
  <pageMargins left="0.7" right="0.7" top="0.75" bottom="0.75" header="0.3" footer="0.3"/>
  <pageSetup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9"/>
  <sheetViews>
    <sheetView topLeftCell="A7" workbookViewId="0">
      <selection activeCell="E17" sqref="E17"/>
    </sheetView>
  </sheetViews>
  <sheetFormatPr baseColWidth="10" defaultRowHeight="12.75"/>
  <cols>
    <col min="1" max="1" width="32.83203125" bestFit="1" customWidth="1"/>
    <col min="2" max="3" width="12" style="25"/>
    <col min="8" max="8" width="37.5" bestFit="1" customWidth="1"/>
    <col min="9" max="9" width="19.83203125" bestFit="1" customWidth="1"/>
    <col min="10" max="10" width="19" bestFit="1" customWidth="1"/>
  </cols>
  <sheetData>
    <row r="1" spans="1:18">
      <c r="A1" s="116" t="s">
        <v>901</v>
      </c>
      <c r="B1" s="119" t="s">
        <v>99</v>
      </c>
      <c r="C1" s="119" t="s">
        <v>100</v>
      </c>
    </row>
    <row r="2" spans="1:18">
      <c r="A2" s="116" t="s">
        <v>103</v>
      </c>
      <c r="B2" s="119">
        <v>408333.28</v>
      </c>
      <c r="C2" s="119">
        <v>0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>
      <c r="A3" s="116" t="s">
        <v>103</v>
      </c>
      <c r="B3" s="119">
        <v>253333.27</v>
      </c>
      <c r="C3" s="119">
        <v>0</v>
      </c>
    </row>
    <row r="4" spans="1:18">
      <c r="A4" s="116" t="s">
        <v>103</v>
      </c>
      <c r="B4" s="119">
        <v>329999.94</v>
      </c>
      <c r="C4" s="119">
        <v>0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</row>
    <row r="5" spans="1:18">
      <c r="A5" s="116" t="s">
        <v>103</v>
      </c>
      <c r="B5" s="119">
        <v>348333.27</v>
      </c>
      <c r="C5" s="119">
        <v>0</v>
      </c>
    </row>
    <row r="6" spans="1:18">
      <c r="A6" s="116" t="s">
        <v>103</v>
      </c>
      <c r="B6" s="119">
        <v>443333.27</v>
      </c>
      <c r="C6" s="119">
        <v>0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</row>
    <row r="7" spans="1:18">
      <c r="A7" s="116" t="s">
        <v>103</v>
      </c>
      <c r="B7" s="119">
        <v>320833.28000000003</v>
      </c>
      <c r="C7" s="119">
        <v>0</v>
      </c>
    </row>
    <row r="8" spans="1:18">
      <c r="A8" s="116" t="s">
        <v>103</v>
      </c>
      <c r="B8" s="119">
        <v>478333.27</v>
      </c>
      <c r="C8" s="119">
        <v>0</v>
      </c>
      <c r="D8" s="117"/>
      <c r="E8" s="117"/>
      <c r="F8" s="117"/>
      <c r="G8" s="117"/>
      <c r="K8" s="117"/>
      <c r="L8" s="117"/>
      <c r="M8" s="117"/>
      <c r="N8" s="117"/>
      <c r="O8" s="117"/>
      <c r="P8" s="117"/>
      <c r="Q8" s="117"/>
      <c r="R8" s="117"/>
    </row>
    <row r="9" spans="1:18">
      <c r="A9" s="116" t="s">
        <v>103</v>
      </c>
      <c r="B9" s="119">
        <v>571666.59</v>
      </c>
      <c r="C9" s="119">
        <v>0</v>
      </c>
    </row>
    <row r="10" spans="1:18">
      <c r="A10" s="116" t="s">
        <v>103</v>
      </c>
      <c r="B10" s="23">
        <v>205000</v>
      </c>
      <c r="C10" s="23">
        <v>0</v>
      </c>
      <c r="D10" s="117"/>
      <c r="E10" s="117"/>
      <c r="F10" s="117"/>
      <c r="G10" s="117"/>
      <c r="K10" s="117"/>
      <c r="L10" s="117"/>
      <c r="M10" s="117"/>
      <c r="N10" s="117"/>
      <c r="O10" s="117"/>
      <c r="P10" s="117"/>
      <c r="Q10" s="117"/>
      <c r="R10" s="117"/>
    </row>
    <row r="11" spans="1:18">
      <c r="A11" s="116" t="s">
        <v>103</v>
      </c>
      <c r="B11" s="119">
        <v>320833.28000000003</v>
      </c>
      <c r="C11" s="119">
        <v>0</v>
      </c>
    </row>
    <row r="12" spans="1:18">
      <c r="A12" s="116" t="s">
        <v>103</v>
      </c>
      <c r="B12" s="119">
        <v>274999.95</v>
      </c>
      <c r="C12" s="119">
        <v>0</v>
      </c>
      <c r="D12" s="117"/>
      <c r="E12" s="117"/>
      <c r="F12" s="117"/>
      <c r="G12" s="117"/>
      <c r="H12" s="24" t="s">
        <v>112</v>
      </c>
      <c r="I12" s="38" t="s">
        <v>115</v>
      </c>
      <c r="J12" s="38" t="s">
        <v>116</v>
      </c>
      <c r="K12" s="117"/>
      <c r="L12" s="117"/>
      <c r="M12" s="117"/>
      <c r="N12" s="117"/>
      <c r="O12" s="117"/>
      <c r="P12" s="117"/>
      <c r="Q12" s="117"/>
      <c r="R12" s="117"/>
    </row>
    <row r="13" spans="1:18">
      <c r="A13" s="116" t="s">
        <v>103</v>
      </c>
      <c r="B13" s="119">
        <v>253333.27</v>
      </c>
      <c r="C13" s="119">
        <v>0</v>
      </c>
      <c r="G13" t="s">
        <v>590</v>
      </c>
      <c r="H13" t="s">
        <v>103</v>
      </c>
      <c r="I13" s="38">
        <v>10800398.469999995</v>
      </c>
      <c r="J13" s="38">
        <v>0</v>
      </c>
    </row>
    <row r="14" spans="1:18">
      <c r="A14" s="21" t="s">
        <v>103</v>
      </c>
      <c r="B14" s="23">
        <v>375833.27</v>
      </c>
      <c r="C14" s="23">
        <v>0</v>
      </c>
      <c r="D14" s="117"/>
      <c r="E14" s="117"/>
      <c r="F14" s="117"/>
      <c r="G14" t="s">
        <v>572</v>
      </c>
      <c r="H14" t="s">
        <v>109</v>
      </c>
      <c r="I14" s="38">
        <v>0</v>
      </c>
      <c r="J14" s="38">
        <v>66666.649999999994</v>
      </c>
      <c r="K14" s="117"/>
      <c r="L14" s="117"/>
      <c r="M14" s="117"/>
      <c r="N14" s="117"/>
      <c r="O14" s="117"/>
      <c r="P14" s="117"/>
      <c r="Q14" s="117"/>
      <c r="R14" s="117"/>
    </row>
    <row r="15" spans="1:18">
      <c r="A15" s="116" t="s">
        <v>103</v>
      </c>
      <c r="B15" s="119">
        <v>478333.27</v>
      </c>
      <c r="C15" s="119">
        <v>0</v>
      </c>
      <c r="G15" t="s">
        <v>572</v>
      </c>
      <c r="H15" t="s">
        <v>110</v>
      </c>
      <c r="I15" s="38">
        <v>0</v>
      </c>
      <c r="J15" s="38">
        <v>13333.33</v>
      </c>
    </row>
    <row r="16" spans="1:18">
      <c r="A16" s="116" t="s">
        <v>103</v>
      </c>
      <c r="B16" s="119">
        <v>320833.28000000003</v>
      </c>
      <c r="C16" s="119">
        <v>0</v>
      </c>
      <c r="D16" s="117"/>
      <c r="E16" s="117"/>
      <c r="F16" s="117"/>
      <c r="G16" s="117" t="s">
        <v>576</v>
      </c>
      <c r="H16" t="s">
        <v>902</v>
      </c>
      <c r="I16" s="38">
        <v>500000</v>
      </c>
      <c r="J16" s="38">
        <v>0</v>
      </c>
      <c r="K16" s="117"/>
      <c r="L16" s="117"/>
      <c r="M16" s="117"/>
      <c r="N16" s="117"/>
      <c r="O16" s="117"/>
      <c r="P16" s="117"/>
      <c r="Q16" s="117"/>
      <c r="R16" s="117"/>
    </row>
    <row r="17" spans="1:18">
      <c r="A17" s="116" t="s">
        <v>103</v>
      </c>
      <c r="B17" s="119">
        <v>326900</v>
      </c>
      <c r="C17" s="119">
        <v>0</v>
      </c>
      <c r="G17" t="s">
        <v>687</v>
      </c>
      <c r="H17" t="s">
        <v>102</v>
      </c>
      <c r="I17" s="38">
        <v>1599999.6</v>
      </c>
      <c r="J17" s="38">
        <v>0</v>
      </c>
    </row>
    <row r="18" spans="1:18">
      <c r="A18" s="21" t="s">
        <v>103</v>
      </c>
      <c r="B18" s="23">
        <v>478333.27</v>
      </c>
      <c r="C18" s="23">
        <v>0</v>
      </c>
      <c r="D18" s="117"/>
      <c r="E18" s="117"/>
      <c r="F18" s="117"/>
      <c r="G18">
        <v>6211003</v>
      </c>
      <c r="H18" t="s">
        <v>108</v>
      </c>
      <c r="I18" s="38">
        <v>919999.78999999992</v>
      </c>
      <c r="J18" s="38">
        <v>0</v>
      </c>
      <c r="K18" s="117"/>
      <c r="L18" s="117"/>
      <c r="M18" s="117"/>
      <c r="N18" s="117"/>
      <c r="O18" s="117"/>
      <c r="P18" s="117"/>
      <c r="Q18" s="117"/>
      <c r="R18" s="117"/>
    </row>
    <row r="19" spans="1:18">
      <c r="A19" s="116" t="s">
        <v>103</v>
      </c>
      <c r="B19" s="119">
        <v>190000</v>
      </c>
      <c r="C19" s="119">
        <v>0</v>
      </c>
      <c r="G19" t="s">
        <v>401</v>
      </c>
      <c r="H19" t="s">
        <v>107</v>
      </c>
      <c r="I19" s="38">
        <v>0</v>
      </c>
      <c r="J19" s="38">
        <v>9000</v>
      </c>
    </row>
    <row r="20" spans="1:18">
      <c r="A20" s="116" t="s">
        <v>103</v>
      </c>
      <c r="B20" s="119">
        <v>375833.27</v>
      </c>
      <c r="C20" s="119">
        <v>0</v>
      </c>
      <c r="D20" s="117"/>
      <c r="E20" s="117"/>
      <c r="F20" s="117"/>
      <c r="G20">
        <v>6111001</v>
      </c>
      <c r="H20" t="s">
        <v>104</v>
      </c>
      <c r="I20" s="38">
        <v>750693.32000000007</v>
      </c>
      <c r="J20" s="38">
        <v>0</v>
      </c>
      <c r="K20" s="117"/>
      <c r="L20" s="117"/>
      <c r="M20" s="117"/>
      <c r="N20" s="117"/>
      <c r="O20" s="117"/>
      <c r="P20" s="117"/>
      <c r="Q20" s="117"/>
      <c r="R20" s="117"/>
    </row>
    <row r="21" spans="1:18">
      <c r="A21" s="116" t="s">
        <v>103</v>
      </c>
      <c r="B21" s="119">
        <v>758500</v>
      </c>
      <c r="C21" s="119">
        <v>0</v>
      </c>
      <c r="G21">
        <v>2131002</v>
      </c>
      <c r="H21" t="s">
        <v>105</v>
      </c>
      <c r="I21" s="38">
        <v>0</v>
      </c>
      <c r="J21" s="38">
        <v>28000.080000000016</v>
      </c>
    </row>
    <row r="22" spans="1:18">
      <c r="A22" s="116" t="s">
        <v>103</v>
      </c>
      <c r="B22" s="119">
        <v>443333.27</v>
      </c>
      <c r="C22" s="119">
        <v>0</v>
      </c>
      <c r="D22" s="117"/>
      <c r="E22" s="117"/>
      <c r="F22" s="117"/>
      <c r="G22">
        <v>2131001</v>
      </c>
      <c r="H22" t="s">
        <v>106</v>
      </c>
      <c r="I22" s="38">
        <v>0</v>
      </c>
      <c r="J22" s="38">
        <v>221538.59999999992</v>
      </c>
      <c r="K22" s="117"/>
      <c r="L22" s="117"/>
      <c r="M22" s="117"/>
      <c r="N22" s="117"/>
      <c r="O22" s="117"/>
      <c r="P22" s="117"/>
      <c r="Q22" s="117"/>
      <c r="R22" s="117"/>
    </row>
    <row r="23" spans="1:18">
      <c r="A23" s="116" t="s">
        <v>103</v>
      </c>
      <c r="B23" s="119">
        <v>375833.27</v>
      </c>
      <c r="C23" s="119">
        <v>0</v>
      </c>
      <c r="G23">
        <v>6111001</v>
      </c>
      <c r="H23" t="s">
        <v>101</v>
      </c>
      <c r="I23" s="38">
        <v>4799998.8</v>
      </c>
      <c r="J23" s="38">
        <v>0</v>
      </c>
    </row>
    <row r="24" spans="1:18">
      <c r="A24" s="116" t="s">
        <v>103</v>
      </c>
      <c r="B24" s="119">
        <v>375833.27</v>
      </c>
      <c r="C24" s="119">
        <v>0</v>
      </c>
      <c r="D24" s="117"/>
      <c r="E24" s="117"/>
      <c r="F24" s="117"/>
      <c r="G24" s="117"/>
      <c r="H24" t="s">
        <v>113</v>
      </c>
      <c r="I24" s="38"/>
      <c r="J24" s="38"/>
      <c r="K24" s="117"/>
      <c r="L24" s="117"/>
      <c r="M24" s="117"/>
      <c r="N24" s="117"/>
      <c r="O24" s="117"/>
      <c r="P24" s="117"/>
      <c r="Q24" s="117"/>
      <c r="R24" s="117"/>
    </row>
    <row r="25" spans="1:18">
      <c r="A25" s="116" t="s">
        <v>103</v>
      </c>
      <c r="B25" s="119">
        <v>375833.27</v>
      </c>
      <c r="C25" s="119">
        <v>0</v>
      </c>
      <c r="H25" t="s">
        <v>114</v>
      </c>
      <c r="I25" s="38">
        <v>19371089.979999993</v>
      </c>
      <c r="J25" s="38">
        <v>338538.65999999992</v>
      </c>
    </row>
    <row r="26" spans="1:18">
      <c r="A26" s="116" t="s">
        <v>103</v>
      </c>
      <c r="B26" s="119">
        <v>478333.27</v>
      </c>
      <c r="C26" s="119">
        <v>0</v>
      </c>
      <c r="D26" s="117"/>
      <c r="E26" s="117"/>
      <c r="F26" s="117"/>
      <c r="G26" s="117"/>
      <c r="K26" s="117"/>
      <c r="L26" s="117"/>
      <c r="M26" s="117"/>
      <c r="N26" s="117"/>
      <c r="O26" s="117"/>
      <c r="P26" s="117"/>
      <c r="Q26" s="117"/>
      <c r="R26" s="117"/>
    </row>
    <row r="27" spans="1:18">
      <c r="A27" s="116" t="s">
        <v>103</v>
      </c>
      <c r="B27" s="23">
        <v>173333.29</v>
      </c>
      <c r="C27" s="23">
        <v>0</v>
      </c>
      <c r="J27" s="26">
        <f>GETPIVOTDATA("Suma de Asignacion",$H$12)-GETPIVOTDATA("Suma de Deduccion",$H$12)</f>
        <v>19032551.319999993</v>
      </c>
    </row>
    <row r="28" spans="1:18">
      <c r="A28" s="116" t="s">
        <v>103</v>
      </c>
      <c r="B28" s="119">
        <v>478333.27</v>
      </c>
      <c r="C28" s="119">
        <v>0</v>
      </c>
      <c r="D28" s="117"/>
      <c r="E28" s="117"/>
      <c r="F28" s="117"/>
      <c r="G28" s="117"/>
      <c r="K28" s="117"/>
      <c r="L28" s="117"/>
      <c r="M28" s="117"/>
      <c r="N28" s="117"/>
      <c r="O28" s="117"/>
      <c r="P28" s="117"/>
      <c r="Q28" s="117"/>
      <c r="R28" s="117"/>
    </row>
    <row r="29" spans="1:18">
      <c r="A29" s="116" t="s">
        <v>103</v>
      </c>
      <c r="B29" s="119">
        <v>313333.26</v>
      </c>
      <c r="C29" s="119">
        <v>0</v>
      </c>
    </row>
    <row r="30" spans="1:18">
      <c r="A30" s="116" t="s">
        <v>103</v>
      </c>
      <c r="B30" s="119">
        <v>273333.27</v>
      </c>
      <c r="C30" s="119">
        <v>0</v>
      </c>
      <c r="D30" s="117"/>
      <c r="E30" s="117"/>
      <c r="F30" s="117"/>
      <c r="G30" s="117"/>
      <c r="J30" s="117"/>
      <c r="K30" s="117"/>
      <c r="L30" s="117"/>
      <c r="M30" s="117"/>
      <c r="N30" s="117"/>
      <c r="O30" s="117"/>
      <c r="P30" s="117"/>
      <c r="Q30" s="117"/>
      <c r="R30" s="117"/>
    </row>
    <row r="31" spans="1:18">
      <c r="A31" s="116" t="s">
        <v>109</v>
      </c>
      <c r="B31" s="119">
        <v>0</v>
      </c>
      <c r="C31" s="119">
        <v>13333.33</v>
      </c>
    </row>
    <row r="32" spans="1:18">
      <c r="A32" s="116" t="s">
        <v>109</v>
      </c>
      <c r="B32" s="119">
        <v>0</v>
      </c>
      <c r="C32" s="119">
        <v>53333.32</v>
      </c>
      <c r="D32" s="117"/>
      <c r="E32" s="117"/>
      <c r="F32" s="117"/>
      <c r="G32" s="117"/>
      <c r="J32" s="117"/>
      <c r="K32" s="117"/>
      <c r="L32" s="117"/>
      <c r="M32" s="117"/>
      <c r="N32" s="117"/>
      <c r="O32" s="117"/>
      <c r="P32" s="117"/>
      <c r="Q32" s="117"/>
      <c r="R32" s="117"/>
    </row>
    <row r="33" spans="1:18">
      <c r="A33" s="116" t="s">
        <v>110</v>
      </c>
      <c r="B33" s="119">
        <v>0</v>
      </c>
      <c r="C33" s="119">
        <v>13333.33</v>
      </c>
    </row>
    <row r="34" spans="1:18">
      <c r="A34" s="116" t="s">
        <v>902</v>
      </c>
      <c r="B34" s="23">
        <v>20000</v>
      </c>
      <c r="C34" s="23">
        <v>0</v>
      </c>
      <c r="D34" s="117"/>
      <c r="E34" s="117"/>
      <c r="F34" s="117"/>
      <c r="G34" s="117"/>
      <c r="J34" s="117"/>
      <c r="K34" s="117"/>
      <c r="L34" s="117"/>
      <c r="M34" s="117"/>
      <c r="N34" s="117"/>
      <c r="O34" s="117"/>
      <c r="P34" s="117"/>
      <c r="Q34" s="117"/>
      <c r="R34" s="117"/>
    </row>
    <row r="35" spans="1:18">
      <c r="A35" s="116" t="s">
        <v>902</v>
      </c>
      <c r="B35" s="119">
        <v>20000</v>
      </c>
      <c r="C35" s="119">
        <v>0</v>
      </c>
    </row>
    <row r="36" spans="1:18">
      <c r="A36" s="116" t="s">
        <v>902</v>
      </c>
      <c r="B36" s="119">
        <v>20000</v>
      </c>
      <c r="C36" s="119">
        <v>0</v>
      </c>
      <c r="D36" s="117"/>
      <c r="E36" s="117"/>
      <c r="F36" s="117"/>
      <c r="G36" s="117"/>
      <c r="J36" s="117"/>
      <c r="K36" s="117"/>
      <c r="L36" s="117"/>
      <c r="M36" s="117"/>
      <c r="N36" s="117"/>
      <c r="O36" s="117"/>
      <c r="P36" s="117"/>
      <c r="Q36" s="117"/>
      <c r="R36" s="117"/>
    </row>
    <row r="37" spans="1:18">
      <c r="A37" s="116" t="s">
        <v>902</v>
      </c>
      <c r="B37" s="119">
        <v>20000</v>
      </c>
      <c r="C37" s="119">
        <v>0</v>
      </c>
    </row>
    <row r="38" spans="1:18">
      <c r="A38" s="116" t="s">
        <v>902</v>
      </c>
      <c r="B38" s="119">
        <v>20000</v>
      </c>
      <c r="C38" s="119">
        <v>0</v>
      </c>
      <c r="D38" s="117"/>
      <c r="E38" s="117"/>
      <c r="F38" s="117"/>
      <c r="G38" s="117"/>
      <c r="J38" s="117"/>
      <c r="K38" s="117"/>
      <c r="L38" s="117"/>
      <c r="M38" s="117"/>
      <c r="N38" s="117"/>
      <c r="O38" s="117"/>
      <c r="P38" s="117"/>
      <c r="Q38" s="117"/>
      <c r="R38" s="117"/>
    </row>
    <row r="39" spans="1:18">
      <c r="A39" s="116" t="s">
        <v>902</v>
      </c>
      <c r="B39" s="119">
        <v>20000</v>
      </c>
      <c r="C39" s="119">
        <v>0</v>
      </c>
    </row>
    <row r="40" spans="1:18">
      <c r="A40" s="116" t="s">
        <v>902</v>
      </c>
      <c r="B40" s="119">
        <v>20000</v>
      </c>
      <c r="C40" s="119">
        <v>0</v>
      </c>
      <c r="D40" s="117"/>
      <c r="E40" s="117"/>
      <c r="F40" s="117"/>
      <c r="G40" s="117"/>
      <c r="J40" s="117"/>
      <c r="K40" s="117"/>
      <c r="L40" s="117"/>
      <c r="M40" s="117"/>
      <c r="N40" s="117"/>
      <c r="O40" s="117"/>
      <c r="P40" s="117"/>
      <c r="Q40" s="117"/>
      <c r="R40" s="117"/>
    </row>
    <row r="41" spans="1:18">
      <c r="A41" s="116" t="s">
        <v>902</v>
      </c>
      <c r="B41" s="119">
        <v>20000</v>
      </c>
      <c r="C41" s="119">
        <v>0</v>
      </c>
    </row>
    <row r="42" spans="1:18">
      <c r="A42" s="116" t="s">
        <v>902</v>
      </c>
      <c r="B42" s="119">
        <v>20000</v>
      </c>
      <c r="C42" s="119">
        <v>0</v>
      </c>
      <c r="D42" s="117"/>
      <c r="E42" s="117"/>
      <c r="F42" s="117"/>
      <c r="G42" s="117"/>
      <c r="J42" s="117"/>
      <c r="K42" s="117"/>
      <c r="L42" s="117"/>
      <c r="M42" s="117"/>
      <c r="N42" s="117"/>
      <c r="O42" s="117"/>
      <c r="P42" s="117"/>
      <c r="Q42" s="117"/>
      <c r="R42" s="117"/>
    </row>
    <row r="43" spans="1:18">
      <c r="A43" s="21" t="s">
        <v>902</v>
      </c>
      <c r="B43" s="23">
        <v>20000</v>
      </c>
      <c r="C43" s="23">
        <v>0</v>
      </c>
    </row>
    <row r="44" spans="1:18">
      <c r="A44" s="116" t="s">
        <v>902</v>
      </c>
      <c r="B44" s="119">
        <v>20000</v>
      </c>
      <c r="C44" s="119">
        <v>0</v>
      </c>
      <c r="D44" s="117"/>
      <c r="E44" s="117"/>
      <c r="F44" s="117"/>
      <c r="G44" s="117"/>
      <c r="J44" s="117"/>
      <c r="K44" s="117"/>
      <c r="L44" s="117"/>
      <c r="M44" s="117"/>
      <c r="N44" s="117"/>
      <c r="O44" s="117"/>
      <c r="P44" s="117"/>
      <c r="Q44" s="117"/>
      <c r="R44" s="117"/>
    </row>
    <row r="45" spans="1:18">
      <c r="A45" s="116" t="s">
        <v>902</v>
      </c>
      <c r="B45" s="119">
        <v>20000</v>
      </c>
      <c r="C45" s="119">
        <v>0</v>
      </c>
    </row>
    <row r="46" spans="1:18">
      <c r="A46" s="116" t="s">
        <v>902</v>
      </c>
      <c r="B46" s="119">
        <v>20000</v>
      </c>
      <c r="C46" s="119">
        <v>0</v>
      </c>
      <c r="D46" s="117"/>
      <c r="E46" s="117"/>
      <c r="F46" s="117"/>
      <c r="G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</row>
    <row r="47" spans="1:18">
      <c r="A47" s="116" t="s">
        <v>902</v>
      </c>
      <c r="B47" s="119">
        <v>20000</v>
      </c>
      <c r="C47" s="119">
        <v>0</v>
      </c>
    </row>
    <row r="48" spans="1:18">
      <c r="A48" s="116" t="s">
        <v>902</v>
      </c>
      <c r="B48" s="119">
        <v>20000</v>
      </c>
      <c r="C48" s="119">
        <v>0</v>
      </c>
      <c r="D48" s="117"/>
      <c r="E48" s="117"/>
      <c r="F48" s="117"/>
      <c r="G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</row>
    <row r="49" spans="1:18">
      <c r="A49" s="116" t="s">
        <v>902</v>
      </c>
      <c r="B49" s="119">
        <v>20000</v>
      </c>
      <c r="C49" s="119">
        <v>0</v>
      </c>
    </row>
    <row r="50" spans="1:18">
      <c r="A50" s="116" t="s">
        <v>902</v>
      </c>
      <c r="B50" s="23">
        <v>20000</v>
      </c>
      <c r="C50" s="23">
        <v>0</v>
      </c>
      <c r="D50" s="117"/>
      <c r="E50" s="117"/>
      <c r="F50" s="117"/>
      <c r="G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</row>
    <row r="51" spans="1:18">
      <c r="A51" s="116" t="s">
        <v>902</v>
      </c>
      <c r="B51" s="119">
        <v>20000</v>
      </c>
      <c r="C51" s="119">
        <v>0</v>
      </c>
    </row>
    <row r="52" spans="1:18">
      <c r="A52" s="116" t="s">
        <v>902</v>
      </c>
      <c r="B52" s="119">
        <v>20000</v>
      </c>
      <c r="C52" s="119">
        <v>0</v>
      </c>
      <c r="D52" s="117"/>
      <c r="E52" s="117"/>
      <c r="F52" s="117"/>
      <c r="G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</row>
    <row r="53" spans="1:18">
      <c r="A53" s="116" t="s">
        <v>902</v>
      </c>
      <c r="B53" s="119">
        <v>20000</v>
      </c>
      <c r="C53" s="119">
        <v>0</v>
      </c>
    </row>
    <row r="54" spans="1:18">
      <c r="A54" s="116" t="s">
        <v>902</v>
      </c>
      <c r="B54" s="119">
        <v>20000</v>
      </c>
      <c r="C54" s="119">
        <v>0</v>
      </c>
      <c r="D54" s="117"/>
      <c r="E54" s="117"/>
      <c r="F54" s="117"/>
      <c r="G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</row>
    <row r="55" spans="1:18">
      <c r="A55" s="116" t="s">
        <v>902</v>
      </c>
      <c r="B55" s="119">
        <v>20000</v>
      </c>
      <c r="C55" s="119">
        <v>0</v>
      </c>
    </row>
    <row r="56" spans="1:18">
      <c r="A56" s="116" t="s">
        <v>902</v>
      </c>
      <c r="B56" s="119">
        <v>20000</v>
      </c>
      <c r="C56" s="119">
        <v>0</v>
      </c>
      <c r="D56" s="117"/>
      <c r="E56" s="117"/>
      <c r="F56" s="117"/>
      <c r="G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</row>
    <row r="57" spans="1:18">
      <c r="A57" s="116" t="s">
        <v>902</v>
      </c>
      <c r="B57" s="119">
        <v>20000</v>
      </c>
      <c r="C57" s="119">
        <v>0</v>
      </c>
    </row>
    <row r="58" spans="1:18">
      <c r="A58" s="21" t="s">
        <v>902</v>
      </c>
      <c r="B58" s="23">
        <v>20000</v>
      </c>
      <c r="C58" s="23">
        <v>0</v>
      </c>
      <c r="D58" s="117"/>
      <c r="E58" s="117"/>
      <c r="F58" s="117"/>
      <c r="G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</row>
    <row r="59" spans="1:18">
      <c r="A59" s="116" t="s">
        <v>102</v>
      </c>
      <c r="B59" s="23">
        <v>53333.32</v>
      </c>
      <c r="C59" s="23">
        <v>0</v>
      </c>
    </row>
    <row r="60" spans="1:18">
      <c r="A60" s="116" t="s">
        <v>102</v>
      </c>
      <c r="B60" s="119">
        <v>53333.32</v>
      </c>
      <c r="C60" s="119">
        <v>0</v>
      </c>
      <c r="D60" s="117"/>
      <c r="E60" s="117"/>
      <c r="F60" s="117"/>
      <c r="G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</row>
    <row r="61" spans="1:18">
      <c r="A61" s="116" t="s">
        <v>102</v>
      </c>
      <c r="B61" s="119">
        <v>53333.32</v>
      </c>
      <c r="C61" s="119">
        <v>0</v>
      </c>
    </row>
    <row r="62" spans="1:18">
      <c r="A62" s="116" t="s">
        <v>102</v>
      </c>
      <c r="B62" s="119">
        <v>53333.32</v>
      </c>
      <c r="C62" s="119">
        <v>0</v>
      </c>
      <c r="D62" s="117"/>
      <c r="E62" s="117"/>
      <c r="F62" s="117"/>
      <c r="G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</row>
    <row r="63" spans="1:18">
      <c r="A63" s="116" t="s">
        <v>102</v>
      </c>
      <c r="B63" s="23">
        <v>53333.32</v>
      </c>
      <c r="C63" s="23">
        <v>0</v>
      </c>
    </row>
    <row r="64" spans="1:18">
      <c r="A64" s="116" t="s">
        <v>102</v>
      </c>
      <c r="B64" s="119">
        <v>53333.32</v>
      </c>
      <c r="C64" s="119">
        <v>0</v>
      </c>
      <c r="D64" s="117"/>
      <c r="E64" s="117"/>
      <c r="F64" s="117"/>
      <c r="G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</row>
    <row r="65" spans="1:18">
      <c r="A65" s="116" t="s">
        <v>102</v>
      </c>
      <c r="B65" s="119">
        <v>53333.32</v>
      </c>
      <c r="C65" s="119">
        <v>0</v>
      </c>
    </row>
    <row r="66" spans="1:18">
      <c r="A66" s="116" t="s">
        <v>102</v>
      </c>
      <c r="B66" s="119">
        <v>53333.32</v>
      </c>
      <c r="C66" s="119">
        <v>0</v>
      </c>
      <c r="K66" s="117"/>
      <c r="L66" s="117"/>
      <c r="M66" s="117"/>
      <c r="N66" s="117"/>
      <c r="O66" s="117"/>
      <c r="P66" s="117"/>
    </row>
    <row r="67" spans="1:18">
      <c r="A67" s="21" t="s">
        <v>102</v>
      </c>
      <c r="B67" s="23">
        <v>53333.32</v>
      </c>
      <c r="C67" s="23">
        <v>0</v>
      </c>
    </row>
    <row r="68" spans="1:18">
      <c r="A68" s="116" t="s">
        <v>102</v>
      </c>
      <c r="B68" s="119">
        <v>53333.32</v>
      </c>
      <c r="C68" s="119">
        <v>0</v>
      </c>
    </row>
    <row r="69" spans="1:18">
      <c r="A69" s="116" t="s">
        <v>102</v>
      </c>
      <c r="B69" s="119">
        <v>53333.32</v>
      </c>
      <c r="C69" s="119">
        <v>0</v>
      </c>
      <c r="I69" s="117"/>
      <c r="J69" s="117"/>
      <c r="K69" s="117"/>
      <c r="L69" s="117"/>
      <c r="M69" s="117"/>
      <c r="N69" s="117"/>
      <c r="O69" s="117"/>
      <c r="P69" s="117"/>
      <c r="Q69" s="117"/>
      <c r="R69" s="117"/>
    </row>
    <row r="70" spans="1:18">
      <c r="A70" s="116" t="s">
        <v>102</v>
      </c>
      <c r="B70" s="119">
        <v>53333.32</v>
      </c>
      <c r="C70" s="119">
        <v>0</v>
      </c>
      <c r="I70" s="117"/>
      <c r="J70" s="117"/>
      <c r="K70" s="117"/>
      <c r="L70" s="117"/>
      <c r="M70" s="117"/>
      <c r="N70" s="117"/>
      <c r="O70" s="117"/>
      <c r="P70" s="117"/>
      <c r="Q70" s="117"/>
      <c r="R70" s="117"/>
    </row>
    <row r="71" spans="1:18">
      <c r="A71" s="21" t="s">
        <v>102</v>
      </c>
      <c r="B71" s="23">
        <v>53333.32</v>
      </c>
      <c r="C71" s="23">
        <v>0</v>
      </c>
      <c r="I71" s="117"/>
      <c r="J71" s="117"/>
      <c r="K71" s="117"/>
      <c r="L71" s="117"/>
      <c r="M71" s="117"/>
      <c r="N71" s="117"/>
      <c r="O71" s="117"/>
      <c r="P71" s="117"/>
      <c r="Q71" s="117"/>
      <c r="R71" s="117"/>
    </row>
    <row r="72" spans="1:18">
      <c r="A72" s="116" t="s">
        <v>102</v>
      </c>
      <c r="B72" s="119">
        <v>53333.32</v>
      </c>
      <c r="C72" s="119">
        <v>0</v>
      </c>
    </row>
    <row r="73" spans="1:18">
      <c r="A73" s="116" t="s">
        <v>102</v>
      </c>
      <c r="B73" s="119">
        <v>53333.32</v>
      </c>
      <c r="C73" s="119">
        <v>0</v>
      </c>
      <c r="D73" s="117"/>
      <c r="E73" s="117"/>
      <c r="F73" s="117"/>
      <c r="G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</row>
    <row r="74" spans="1:18">
      <c r="A74" s="116" t="s">
        <v>102</v>
      </c>
      <c r="B74" s="119">
        <v>53333.32</v>
      </c>
      <c r="C74" s="119">
        <v>0</v>
      </c>
    </row>
    <row r="75" spans="1:18">
      <c r="A75" s="116" t="s">
        <v>102</v>
      </c>
      <c r="B75" s="119">
        <v>53333.32</v>
      </c>
      <c r="C75" s="119">
        <v>0</v>
      </c>
      <c r="D75" s="117"/>
      <c r="E75" s="117"/>
      <c r="F75" s="117"/>
      <c r="G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</row>
    <row r="76" spans="1:18">
      <c r="A76" s="116" t="s">
        <v>102</v>
      </c>
      <c r="B76" s="119">
        <v>53333.32</v>
      </c>
      <c r="C76" s="119">
        <v>0</v>
      </c>
    </row>
    <row r="77" spans="1:18">
      <c r="A77" s="116" t="s">
        <v>102</v>
      </c>
      <c r="B77" s="119">
        <v>53333.32</v>
      </c>
      <c r="C77" s="119">
        <v>0</v>
      </c>
      <c r="D77" s="117"/>
      <c r="E77" s="117"/>
      <c r="F77" s="117"/>
      <c r="G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</row>
    <row r="78" spans="1:18">
      <c r="A78" s="116" t="s">
        <v>102</v>
      </c>
      <c r="B78" s="119">
        <v>53333.32</v>
      </c>
      <c r="C78" s="119">
        <v>0</v>
      </c>
    </row>
    <row r="79" spans="1:18">
      <c r="A79" s="116" t="s">
        <v>102</v>
      </c>
      <c r="B79" s="119">
        <v>53333.32</v>
      </c>
      <c r="C79" s="119">
        <v>0</v>
      </c>
      <c r="D79" s="117"/>
      <c r="E79" s="117"/>
      <c r="F79" s="117"/>
      <c r="G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</row>
    <row r="80" spans="1:18">
      <c r="A80" s="116" t="s">
        <v>102</v>
      </c>
      <c r="B80" s="119">
        <v>53333.32</v>
      </c>
      <c r="C80" s="119">
        <v>0</v>
      </c>
    </row>
    <row r="81" spans="1:18">
      <c r="A81" s="116" t="s">
        <v>102</v>
      </c>
      <c r="B81" s="119">
        <v>53333.32</v>
      </c>
      <c r="C81" s="119">
        <v>0</v>
      </c>
      <c r="D81" s="117"/>
      <c r="E81" s="117"/>
      <c r="F81" s="117"/>
      <c r="G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</row>
    <row r="82" spans="1:18">
      <c r="A82" s="116" t="s">
        <v>102</v>
      </c>
      <c r="B82" s="119">
        <v>53333.32</v>
      </c>
      <c r="C82" s="119">
        <v>0</v>
      </c>
    </row>
    <row r="83" spans="1:18">
      <c r="A83" s="116" t="s">
        <v>102</v>
      </c>
      <c r="B83" s="119">
        <v>53333.32</v>
      </c>
      <c r="C83" s="119">
        <v>0</v>
      </c>
      <c r="D83" s="117"/>
      <c r="E83" s="117"/>
      <c r="F83" s="117"/>
      <c r="G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</row>
    <row r="84" spans="1:18">
      <c r="A84" s="21" t="s">
        <v>102</v>
      </c>
      <c r="B84" s="23">
        <v>53333.32</v>
      </c>
      <c r="C84" s="23">
        <v>0</v>
      </c>
    </row>
    <row r="85" spans="1:18">
      <c r="A85" s="116" t="s">
        <v>102</v>
      </c>
      <c r="B85" s="119">
        <v>53333.32</v>
      </c>
      <c r="C85" s="119">
        <v>0</v>
      </c>
      <c r="D85" s="117"/>
      <c r="E85" s="117"/>
      <c r="F85" s="117"/>
      <c r="G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</row>
    <row r="86" spans="1:18">
      <c r="A86" s="116" t="s">
        <v>102</v>
      </c>
      <c r="B86" s="119">
        <v>53333.32</v>
      </c>
      <c r="C86" s="119">
        <v>0</v>
      </c>
    </row>
    <row r="87" spans="1:18">
      <c r="A87" s="116" t="s">
        <v>102</v>
      </c>
      <c r="B87" s="119">
        <v>53333.32</v>
      </c>
      <c r="C87" s="119">
        <v>0</v>
      </c>
      <c r="D87" s="117"/>
      <c r="E87" s="117"/>
      <c r="F87" s="117"/>
      <c r="G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</row>
    <row r="88" spans="1:18">
      <c r="A88" s="21" t="s">
        <v>102</v>
      </c>
      <c r="B88" s="23">
        <v>53333.32</v>
      </c>
      <c r="C88" s="23">
        <v>0</v>
      </c>
    </row>
    <row r="89" spans="1:18">
      <c r="A89" s="116" t="s">
        <v>108</v>
      </c>
      <c r="B89" s="119">
        <v>20000</v>
      </c>
      <c r="C89" s="119">
        <v>0</v>
      </c>
      <c r="D89" s="117"/>
      <c r="E89" s="117"/>
      <c r="F89" s="117"/>
      <c r="G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1:18">
      <c r="A90" s="116" t="s">
        <v>108</v>
      </c>
      <c r="B90" s="119">
        <v>39999.99</v>
      </c>
      <c r="C90" s="119">
        <v>0</v>
      </c>
    </row>
    <row r="91" spans="1:18">
      <c r="A91" s="116" t="s">
        <v>108</v>
      </c>
      <c r="B91" s="119">
        <v>39999.99</v>
      </c>
      <c r="C91" s="119">
        <v>0</v>
      </c>
      <c r="D91" s="117"/>
      <c r="E91" s="117"/>
      <c r="F91" s="117"/>
      <c r="G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</row>
    <row r="92" spans="1:18">
      <c r="A92" s="116" t="s">
        <v>108</v>
      </c>
      <c r="B92" s="119">
        <v>20000</v>
      </c>
      <c r="C92" s="119">
        <v>0</v>
      </c>
    </row>
    <row r="93" spans="1:18">
      <c r="A93" s="116" t="s">
        <v>108</v>
      </c>
      <c r="B93" s="119">
        <v>39999.99</v>
      </c>
      <c r="C93" s="119">
        <v>0</v>
      </c>
      <c r="D93" s="117"/>
      <c r="E93" s="117"/>
      <c r="F93" s="117"/>
      <c r="G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</row>
    <row r="94" spans="1:18">
      <c r="A94" s="116" t="s">
        <v>108</v>
      </c>
      <c r="B94" s="119">
        <v>39999.99</v>
      </c>
      <c r="C94" s="119">
        <v>0</v>
      </c>
    </row>
    <row r="95" spans="1:18">
      <c r="A95" s="116" t="s">
        <v>108</v>
      </c>
      <c r="B95" s="119">
        <v>39999.99</v>
      </c>
      <c r="C95" s="119">
        <v>0</v>
      </c>
      <c r="D95" s="117"/>
      <c r="E95" s="117"/>
      <c r="F95" s="117"/>
      <c r="G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</row>
    <row r="96" spans="1:18">
      <c r="A96" s="116" t="s">
        <v>108</v>
      </c>
      <c r="B96" s="119">
        <v>20000</v>
      </c>
      <c r="C96" s="119">
        <v>0</v>
      </c>
    </row>
    <row r="97" spans="1:18">
      <c r="A97" s="116" t="s">
        <v>108</v>
      </c>
      <c r="B97" s="119">
        <v>39999.99</v>
      </c>
      <c r="C97" s="119">
        <v>0</v>
      </c>
      <c r="D97" s="117"/>
      <c r="E97" s="117"/>
      <c r="F97" s="117"/>
      <c r="G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</row>
    <row r="98" spans="1:18">
      <c r="A98" s="21" t="s">
        <v>108</v>
      </c>
      <c r="B98" s="23">
        <v>39999.99</v>
      </c>
      <c r="C98" s="23">
        <v>0</v>
      </c>
    </row>
    <row r="99" spans="1:18">
      <c r="A99" s="116" t="s">
        <v>108</v>
      </c>
      <c r="B99" s="119">
        <v>39999.99</v>
      </c>
      <c r="C99" s="119">
        <v>0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</row>
    <row r="100" spans="1:18">
      <c r="A100" s="116" t="s">
        <v>108</v>
      </c>
      <c r="B100" s="119">
        <v>39999.99</v>
      </c>
      <c r="C100" s="119">
        <v>0</v>
      </c>
    </row>
    <row r="101" spans="1:18">
      <c r="A101" s="116" t="s">
        <v>108</v>
      </c>
      <c r="B101" s="119">
        <v>39999.99</v>
      </c>
      <c r="C101" s="119">
        <v>0</v>
      </c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</row>
    <row r="102" spans="1:18">
      <c r="A102" s="116" t="s">
        <v>108</v>
      </c>
      <c r="B102" s="119">
        <v>39999.99</v>
      </c>
      <c r="C102" s="119">
        <v>0</v>
      </c>
    </row>
    <row r="103" spans="1:18">
      <c r="A103" s="116" t="s">
        <v>108</v>
      </c>
      <c r="B103" s="119">
        <v>39999.99</v>
      </c>
      <c r="C103" s="119">
        <v>0</v>
      </c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</row>
    <row r="104" spans="1:18">
      <c r="A104" s="116" t="s">
        <v>108</v>
      </c>
      <c r="B104" s="119">
        <v>39999.99</v>
      </c>
      <c r="C104" s="119">
        <v>0</v>
      </c>
    </row>
    <row r="105" spans="1:18">
      <c r="A105" s="116" t="s">
        <v>108</v>
      </c>
      <c r="B105" s="119">
        <v>39999.99</v>
      </c>
      <c r="C105" s="119">
        <v>0</v>
      </c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</row>
    <row r="106" spans="1:18">
      <c r="A106" s="116" t="s">
        <v>108</v>
      </c>
      <c r="B106" s="119">
        <v>39999.99</v>
      </c>
      <c r="C106" s="119">
        <v>0</v>
      </c>
    </row>
    <row r="107" spans="1:18">
      <c r="A107" s="116" t="s">
        <v>108</v>
      </c>
      <c r="B107" s="119">
        <v>39999.99</v>
      </c>
      <c r="C107" s="119">
        <v>0</v>
      </c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</row>
    <row r="108" spans="1:18">
      <c r="A108" s="116" t="s">
        <v>108</v>
      </c>
      <c r="B108" s="119">
        <v>39999.99</v>
      </c>
      <c r="C108" s="119">
        <v>0</v>
      </c>
    </row>
    <row r="109" spans="1:18">
      <c r="A109" s="116" t="s">
        <v>108</v>
      </c>
      <c r="B109" s="119">
        <v>20000</v>
      </c>
      <c r="C109" s="119">
        <v>0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</row>
    <row r="110" spans="1:18">
      <c r="A110" s="116" t="s">
        <v>108</v>
      </c>
      <c r="B110" s="119">
        <v>39999.99</v>
      </c>
      <c r="C110" s="119">
        <v>0</v>
      </c>
    </row>
    <row r="111" spans="1:18">
      <c r="A111" s="116" t="s">
        <v>108</v>
      </c>
      <c r="B111" s="119">
        <v>39999.99</v>
      </c>
      <c r="C111" s="119">
        <v>0</v>
      </c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</row>
    <row r="112" spans="1:18">
      <c r="A112" s="116" t="s">
        <v>108</v>
      </c>
      <c r="B112" s="119">
        <v>39999.99</v>
      </c>
      <c r="C112" s="119">
        <v>0</v>
      </c>
    </row>
    <row r="113" spans="1:18">
      <c r="A113" s="116" t="s">
        <v>108</v>
      </c>
      <c r="B113" s="119">
        <v>39999.99</v>
      </c>
      <c r="C113" s="119">
        <v>0</v>
      </c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</row>
    <row r="114" spans="1:18">
      <c r="A114" s="116" t="s">
        <v>107</v>
      </c>
      <c r="B114" s="119">
        <v>0</v>
      </c>
      <c r="C114" s="119">
        <v>300</v>
      </c>
    </row>
    <row r="115" spans="1:18">
      <c r="A115" s="116" t="s">
        <v>107</v>
      </c>
      <c r="B115" s="119">
        <v>0</v>
      </c>
      <c r="C115" s="119">
        <v>300</v>
      </c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</row>
    <row r="116" spans="1:18">
      <c r="A116" s="116" t="s">
        <v>107</v>
      </c>
      <c r="B116" s="119">
        <v>0</v>
      </c>
      <c r="C116" s="119">
        <v>300</v>
      </c>
    </row>
    <row r="117" spans="1:18">
      <c r="A117" s="116" t="s">
        <v>107</v>
      </c>
      <c r="B117" s="119">
        <v>0</v>
      </c>
      <c r="C117" s="119">
        <v>300</v>
      </c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</row>
    <row r="118" spans="1:18">
      <c r="A118" s="116" t="s">
        <v>107</v>
      </c>
      <c r="B118" s="119">
        <v>0</v>
      </c>
      <c r="C118" s="119">
        <v>300</v>
      </c>
    </row>
    <row r="119" spans="1:18">
      <c r="A119" s="116" t="s">
        <v>107</v>
      </c>
      <c r="B119" s="119">
        <v>0</v>
      </c>
      <c r="C119" s="119">
        <v>300</v>
      </c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</row>
    <row r="120" spans="1:18">
      <c r="A120" s="116" t="s">
        <v>107</v>
      </c>
      <c r="B120" s="119">
        <v>0</v>
      </c>
      <c r="C120" s="119">
        <v>300</v>
      </c>
    </row>
    <row r="121" spans="1:18">
      <c r="A121" s="116" t="s">
        <v>107</v>
      </c>
      <c r="B121" s="119">
        <v>0</v>
      </c>
      <c r="C121" s="119">
        <v>300</v>
      </c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</row>
    <row r="122" spans="1:18">
      <c r="A122" s="116" t="s">
        <v>107</v>
      </c>
      <c r="B122" s="119">
        <v>0</v>
      </c>
      <c r="C122" s="119">
        <v>300</v>
      </c>
    </row>
    <row r="123" spans="1:18">
      <c r="A123" s="116" t="s">
        <v>107</v>
      </c>
      <c r="B123" s="119">
        <v>0</v>
      </c>
      <c r="C123" s="119">
        <v>300</v>
      </c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</row>
    <row r="124" spans="1:18">
      <c r="A124" s="116" t="s">
        <v>107</v>
      </c>
      <c r="B124" s="119">
        <v>0</v>
      </c>
      <c r="C124" s="119">
        <v>300</v>
      </c>
    </row>
    <row r="125" spans="1:18">
      <c r="A125" s="116" t="s">
        <v>107</v>
      </c>
      <c r="B125" s="119">
        <v>0</v>
      </c>
      <c r="C125" s="119">
        <v>300</v>
      </c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</row>
    <row r="126" spans="1:18">
      <c r="A126" s="116" t="s">
        <v>107</v>
      </c>
      <c r="B126" s="119">
        <v>0</v>
      </c>
      <c r="C126" s="119">
        <v>300</v>
      </c>
    </row>
    <row r="127" spans="1:18">
      <c r="A127" s="116" t="s">
        <v>107</v>
      </c>
      <c r="B127" s="119">
        <v>0</v>
      </c>
      <c r="C127" s="119">
        <v>300</v>
      </c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</row>
    <row r="128" spans="1:18">
      <c r="A128" s="116" t="s">
        <v>107</v>
      </c>
      <c r="B128" s="119">
        <v>0</v>
      </c>
      <c r="C128" s="119">
        <v>300</v>
      </c>
    </row>
    <row r="129" spans="1:18">
      <c r="A129" s="116" t="s">
        <v>107</v>
      </c>
      <c r="B129" s="119">
        <v>0</v>
      </c>
      <c r="C129" s="119">
        <v>300</v>
      </c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</row>
    <row r="130" spans="1:18">
      <c r="A130" s="21" t="s">
        <v>107</v>
      </c>
      <c r="B130" s="23">
        <v>0</v>
      </c>
      <c r="C130" s="23">
        <v>300</v>
      </c>
    </row>
    <row r="131" spans="1:18">
      <c r="A131" s="116" t="s">
        <v>107</v>
      </c>
      <c r="B131" s="119">
        <v>0</v>
      </c>
      <c r="C131" s="119">
        <v>300</v>
      </c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</row>
    <row r="132" spans="1:18">
      <c r="A132" s="116" t="s">
        <v>107</v>
      </c>
      <c r="B132" s="119">
        <v>0</v>
      </c>
      <c r="C132" s="119">
        <v>300</v>
      </c>
    </row>
    <row r="133" spans="1:18">
      <c r="A133" s="116" t="s">
        <v>107</v>
      </c>
      <c r="B133" s="119">
        <v>0</v>
      </c>
      <c r="C133" s="119">
        <v>300</v>
      </c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</row>
    <row r="134" spans="1:18">
      <c r="A134" s="116" t="s">
        <v>107</v>
      </c>
      <c r="B134" s="119">
        <v>0</v>
      </c>
      <c r="C134" s="119">
        <v>300</v>
      </c>
    </row>
    <row r="135" spans="1:18">
      <c r="A135" s="116" t="s">
        <v>107</v>
      </c>
      <c r="B135" s="119">
        <v>0</v>
      </c>
      <c r="C135" s="119">
        <v>300</v>
      </c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</row>
    <row r="136" spans="1:18">
      <c r="A136" s="116" t="s">
        <v>107</v>
      </c>
      <c r="B136" s="119">
        <v>0</v>
      </c>
      <c r="C136" s="119">
        <v>300</v>
      </c>
    </row>
    <row r="137" spans="1:18">
      <c r="A137" s="116" t="s">
        <v>107</v>
      </c>
      <c r="B137" s="119">
        <v>0</v>
      </c>
      <c r="C137" s="119">
        <v>300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</row>
    <row r="138" spans="1:18">
      <c r="A138" s="116" t="s">
        <v>107</v>
      </c>
      <c r="B138" s="119">
        <v>0</v>
      </c>
      <c r="C138" s="119">
        <v>300</v>
      </c>
    </row>
    <row r="139" spans="1:18">
      <c r="A139" s="116" t="s">
        <v>107</v>
      </c>
      <c r="B139" s="119">
        <v>0</v>
      </c>
      <c r="C139" s="119">
        <v>300</v>
      </c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</row>
    <row r="140" spans="1:18">
      <c r="A140" s="116" t="s">
        <v>107</v>
      </c>
      <c r="B140" s="119">
        <v>0</v>
      </c>
      <c r="C140" s="119">
        <v>300</v>
      </c>
    </row>
    <row r="141" spans="1:18">
      <c r="A141" s="116" t="s">
        <v>107</v>
      </c>
      <c r="B141" s="119">
        <v>0</v>
      </c>
      <c r="C141" s="119">
        <v>300</v>
      </c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</row>
    <row r="142" spans="1:18">
      <c r="A142" s="116" t="s">
        <v>107</v>
      </c>
      <c r="B142" s="119">
        <v>0</v>
      </c>
      <c r="C142" s="119">
        <v>300</v>
      </c>
    </row>
    <row r="143" spans="1:18">
      <c r="A143" s="116" t="s">
        <v>107</v>
      </c>
      <c r="B143" s="119">
        <v>0</v>
      </c>
      <c r="C143" s="119">
        <v>300</v>
      </c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</row>
    <row r="144" spans="1:18">
      <c r="A144" s="21" t="s">
        <v>104</v>
      </c>
      <c r="B144" s="23">
        <v>100000</v>
      </c>
      <c r="C144" s="23">
        <v>0</v>
      </c>
    </row>
    <row r="145" spans="1:18">
      <c r="A145" s="116" t="s">
        <v>104</v>
      </c>
      <c r="B145" s="119">
        <v>50000</v>
      </c>
      <c r="C145" s="119">
        <v>0</v>
      </c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</row>
    <row r="146" spans="1:18">
      <c r="A146" s="116" t="s">
        <v>104</v>
      </c>
      <c r="B146" s="119">
        <v>200000</v>
      </c>
      <c r="C146" s="119">
        <v>0</v>
      </c>
    </row>
    <row r="147" spans="1:18">
      <c r="A147" s="116" t="s">
        <v>104</v>
      </c>
      <c r="B147" s="119">
        <v>90693.33</v>
      </c>
      <c r="C147" s="119">
        <v>0</v>
      </c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</row>
    <row r="148" spans="1:18">
      <c r="A148" s="116" t="s">
        <v>104</v>
      </c>
      <c r="B148" s="119">
        <v>90000</v>
      </c>
      <c r="C148" s="119">
        <v>0</v>
      </c>
    </row>
    <row r="149" spans="1:18">
      <c r="A149" s="116" t="s">
        <v>104</v>
      </c>
      <c r="B149" s="119">
        <v>100000</v>
      </c>
      <c r="C149" s="119">
        <v>0</v>
      </c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</row>
    <row r="150" spans="1:18">
      <c r="A150" s="116" t="s">
        <v>104</v>
      </c>
      <c r="B150" s="119">
        <v>39999.99</v>
      </c>
      <c r="C150" s="119">
        <v>0</v>
      </c>
    </row>
    <row r="151" spans="1:18">
      <c r="A151" s="116" t="s">
        <v>104</v>
      </c>
      <c r="B151" s="23">
        <v>80000</v>
      </c>
      <c r="C151" s="23">
        <v>0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</row>
    <row r="152" spans="1:18">
      <c r="A152" s="116" t="s">
        <v>105</v>
      </c>
      <c r="B152" s="119">
        <v>0</v>
      </c>
      <c r="C152" s="23">
        <v>923.08</v>
      </c>
    </row>
    <row r="153" spans="1:18">
      <c r="A153" s="116" t="s">
        <v>105</v>
      </c>
      <c r="B153" s="119">
        <v>0</v>
      </c>
      <c r="C153" s="119">
        <v>923.08</v>
      </c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</row>
    <row r="154" spans="1:18">
      <c r="A154" s="116" t="s">
        <v>105</v>
      </c>
      <c r="B154" s="119">
        <v>0</v>
      </c>
      <c r="C154" s="119">
        <v>923.08</v>
      </c>
    </row>
    <row r="155" spans="1:18">
      <c r="A155" s="116" t="s">
        <v>105</v>
      </c>
      <c r="B155" s="119">
        <v>0</v>
      </c>
      <c r="C155" s="119">
        <v>923.08</v>
      </c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</row>
    <row r="156" spans="1:18">
      <c r="A156" s="116" t="s">
        <v>105</v>
      </c>
      <c r="B156" s="119">
        <v>0</v>
      </c>
      <c r="C156" s="119">
        <v>923.08</v>
      </c>
    </row>
    <row r="157" spans="1:18">
      <c r="A157" s="116" t="s">
        <v>105</v>
      </c>
      <c r="B157" s="119">
        <v>0</v>
      </c>
      <c r="C157" s="119">
        <v>923.08</v>
      </c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</row>
    <row r="158" spans="1:18">
      <c r="A158" s="116" t="s">
        <v>105</v>
      </c>
      <c r="B158" s="119">
        <v>0</v>
      </c>
      <c r="C158" s="119">
        <v>923.08</v>
      </c>
    </row>
    <row r="159" spans="1:18">
      <c r="A159" s="116" t="s">
        <v>105</v>
      </c>
      <c r="B159" s="119">
        <v>0</v>
      </c>
      <c r="C159" s="119">
        <v>923.08</v>
      </c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</row>
    <row r="160" spans="1:18">
      <c r="A160" s="116" t="s">
        <v>105</v>
      </c>
      <c r="B160" s="119">
        <v>0</v>
      </c>
      <c r="C160" s="119">
        <v>1000</v>
      </c>
    </row>
    <row r="161" spans="1:18">
      <c r="A161" s="116" t="s">
        <v>105</v>
      </c>
      <c r="B161" s="119">
        <v>0</v>
      </c>
      <c r="C161" s="119">
        <v>923.08</v>
      </c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</row>
    <row r="162" spans="1:18">
      <c r="A162" s="116" t="s">
        <v>105</v>
      </c>
      <c r="B162" s="119">
        <v>0</v>
      </c>
      <c r="C162" s="119">
        <v>1000</v>
      </c>
    </row>
    <row r="163" spans="1:18">
      <c r="A163" s="116" t="s">
        <v>105</v>
      </c>
      <c r="B163" s="119">
        <v>0</v>
      </c>
      <c r="C163" s="119">
        <v>923.08</v>
      </c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</row>
    <row r="164" spans="1:18">
      <c r="A164" s="21" t="s">
        <v>105</v>
      </c>
      <c r="B164" s="23">
        <v>0</v>
      </c>
      <c r="C164" s="23">
        <v>923.08</v>
      </c>
    </row>
    <row r="165" spans="1:18">
      <c r="A165" s="116" t="s">
        <v>105</v>
      </c>
      <c r="B165" s="119">
        <v>0</v>
      </c>
      <c r="C165" s="119">
        <v>923.08</v>
      </c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</row>
    <row r="166" spans="1:18">
      <c r="A166" s="116" t="s">
        <v>105</v>
      </c>
      <c r="B166" s="119">
        <v>0</v>
      </c>
      <c r="C166" s="119">
        <v>923.08</v>
      </c>
    </row>
    <row r="167" spans="1:18">
      <c r="A167" s="116" t="s">
        <v>105</v>
      </c>
      <c r="B167" s="119">
        <v>0</v>
      </c>
      <c r="C167" s="119">
        <v>923.08</v>
      </c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</row>
    <row r="168" spans="1:18">
      <c r="A168" s="21" t="s">
        <v>105</v>
      </c>
      <c r="B168" s="23">
        <v>0</v>
      </c>
      <c r="C168" s="23">
        <v>923.08</v>
      </c>
    </row>
    <row r="169" spans="1:18">
      <c r="A169" s="116" t="s">
        <v>105</v>
      </c>
      <c r="B169" s="119">
        <v>0</v>
      </c>
      <c r="C169" s="119">
        <v>923.08</v>
      </c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</row>
    <row r="170" spans="1:18">
      <c r="A170" s="116" t="s">
        <v>105</v>
      </c>
      <c r="B170" s="119">
        <v>0</v>
      </c>
      <c r="C170" s="119">
        <v>923.08</v>
      </c>
    </row>
    <row r="171" spans="1:18">
      <c r="A171" s="116" t="s">
        <v>105</v>
      </c>
      <c r="B171" s="119">
        <v>0</v>
      </c>
      <c r="C171" s="119">
        <v>923.08</v>
      </c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</row>
    <row r="172" spans="1:18">
      <c r="A172" s="116" t="s">
        <v>105</v>
      </c>
      <c r="B172" s="119">
        <v>0</v>
      </c>
      <c r="C172" s="119">
        <v>923.08</v>
      </c>
    </row>
    <row r="173" spans="1:18">
      <c r="A173" s="116" t="s">
        <v>105</v>
      </c>
      <c r="B173" s="119">
        <v>0</v>
      </c>
      <c r="C173" s="119">
        <v>923.08</v>
      </c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</row>
    <row r="174" spans="1:18">
      <c r="A174" s="116" t="s">
        <v>105</v>
      </c>
      <c r="B174" s="119">
        <v>0</v>
      </c>
      <c r="C174" s="119">
        <v>923.08</v>
      </c>
    </row>
    <row r="175" spans="1:18">
      <c r="A175" s="116" t="s">
        <v>105</v>
      </c>
      <c r="B175" s="119">
        <v>0</v>
      </c>
      <c r="C175" s="119">
        <v>923.08</v>
      </c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</row>
    <row r="176" spans="1:18">
      <c r="A176" s="116" t="s">
        <v>105</v>
      </c>
      <c r="B176" s="119">
        <v>0</v>
      </c>
      <c r="C176" s="119">
        <v>923.08</v>
      </c>
    </row>
    <row r="177" spans="1:18">
      <c r="A177" s="116" t="s">
        <v>105</v>
      </c>
      <c r="B177" s="119">
        <v>0</v>
      </c>
      <c r="C177" s="119">
        <v>1000</v>
      </c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</row>
    <row r="178" spans="1:18">
      <c r="A178" s="116" t="s">
        <v>105</v>
      </c>
      <c r="B178" s="119">
        <v>0</v>
      </c>
      <c r="C178" s="119">
        <v>923.08</v>
      </c>
    </row>
    <row r="179" spans="1:18">
      <c r="A179" s="116" t="s">
        <v>105</v>
      </c>
      <c r="B179" s="119">
        <v>0</v>
      </c>
      <c r="C179" s="119">
        <v>923.08</v>
      </c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</row>
    <row r="180" spans="1:18">
      <c r="A180" s="116" t="s">
        <v>105</v>
      </c>
      <c r="B180" s="119">
        <v>0</v>
      </c>
      <c r="C180" s="119">
        <v>1000</v>
      </c>
    </row>
    <row r="181" spans="1:18">
      <c r="A181" s="116" t="s">
        <v>105</v>
      </c>
      <c r="B181" s="119">
        <v>0</v>
      </c>
      <c r="C181" s="119">
        <v>923.08</v>
      </c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</row>
    <row r="182" spans="1:18">
      <c r="A182" s="116" t="s">
        <v>106</v>
      </c>
      <c r="B182" s="119">
        <v>0</v>
      </c>
      <c r="C182" s="119">
        <v>7384.62</v>
      </c>
    </row>
    <row r="183" spans="1:18">
      <c r="A183" s="116" t="s">
        <v>106</v>
      </c>
      <c r="B183" s="119">
        <v>0</v>
      </c>
      <c r="C183" s="119">
        <v>7384.62</v>
      </c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</row>
    <row r="184" spans="1:18">
      <c r="A184" s="116" t="s">
        <v>106</v>
      </c>
      <c r="B184" s="119">
        <v>0</v>
      </c>
      <c r="C184" s="119">
        <v>7384.62</v>
      </c>
    </row>
    <row r="185" spans="1:18">
      <c r="A185" s="116" t="s">
        <v>106</v>
      </c>
      <c r="B185" s="119">
        <v>0</v>
      </c>
      <c r="C185" s="119">
        <v>7384.62</v>
      </c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</row>
    <row r="186" spans="1:18">
      <c r="A186" s="116" t="s">
        <v>106</v>
      </c>
      <c r="B186" s="119">
        <v>0</v>
      </c>
      <c r="C186" s="119">
        <v>7384.62</v>
      </c>
    </row>
    <row r="187" spans="1:18">
      <c r="A187" s="116" t="s">
        <v>106</v>
      </c>
      <c r="B187" s="119">
        <v>0</v>
      </c>
      <c r="C187" s="119">
        <v>7384.62</v>
      </c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</row>
    <row r="188" spans="1:18">
      <c r="A188" s="116" t="s">
        <v>106</v>
      </c>
      <c r="B188" s="119">
        <v>0</v>
      </c>
      <c r="C188" s="119">
        <v>7384.62</v>
      </c>
    </row>
    <row r="189" spans="1:18">
      <c r="A189" s="116" t="s">
        <v>106</v>
      </c>
      <c r="B189" s="119">
        <v>0</v>
      </c>
      <c r="C189" s="119">
        <v>7384.62</v>
      </c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</row>
    <row r="190" spans="1:18">
      <c r="A190" s="116" t="s">
        <v>106</v>
      </c>
      <c r="B190" s="119">
        <v>0</v>
      </c>
      <c r="C190" s="119">
        <v>7384.62</v>
      </c>
    </row>
    <row r="191" spans="1:18">
      <c r="A191" s="116" t="s">
        <v>106</v>
      </c>
      <c r="B191" s="119">
        <v>0</v>
      </c>
      <c r="C191" s="119">
        <v>7384.62</v>
      </c>
      <c r="K191" s="117"/>
      <c r="L191" s="117"/>
      <c r="M191" s="117"/>
      <c r="N191" s="117"/>
      <c r="O191" s="117"/>
      <c r="P191" s="117"/>
    </row>
    <row r="192" spans="1:18">
      <c r="A192" s="116" t="s">
        <v>106</v>
      </c>
      <c r="B192" s="119">
        <v>0</v>
      </c>
      <c r="C192" s="119">
        <v>7384.62</v>
      </c>
    </row>
    <row r="193" spans="1:18">
      <c r="A193" s="116" t="s">
        <v>106</v>
      </c>
      <c r="B193" s="119">
        <v>0</v>
      </c>
      <c r="C193" s="119">
        <v>7384.62</v>
      </c>
    </row>
    <row r="194" spans="1:18">
      <c r="A194" s="116" t="s">
        <v>106</v>
      </c>
      <c r="B194" s="119">
        <v>0</v>
      </c>
      <c r="C194" s="119">
        <v>7384.62</v>
      </c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</row>
    <row r="195" spans="1:18">
      <c r="A195" s="116" t="s">
        <v>106</v>
      </c>
      <c r="B195" s="119">
        <v>0</v>
      </c>
      <c r="C195" s="119">
        <v>7384.62</v>
      </c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</row>
    <row r="196" spans="1:18">
      <c r="A196" s="116" t="s">
        <v>106</v>
      </c>
      <c r="B196" s="119">
        <v>0</v>
      </c>
      <c r="C196" s="119">
        <v>7384.62</v>
      </c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</row>
    <row r="197" spans="1:18">
      <c r="A197" s="116" t="s">
        <v>106</v>
      </c>
      <c r="B197" s="119">
        <v>0</v>
      </c>
      <c r="C197" s="119">
        <v>7384.62</v>
      </c>
    </row>
    <row r="198" spans="1:18">
      <c r="A198" s="21" t="s">
        <v>106</v>
      </c>
      <c r="B198" s="23">
        <v>0</v>
      </c>
      <c r="C198" s="23">
        <v>7384.62</v>
      </c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</row>
    <row r="199" spans="1:18">
      <c r="A199" s="116" t="s">
        <v>106</v>
      </c>
      <c r="B199" s="119">
        <v>0</v>
      </c>
      <c r="C199" s="119">
        <v>7384.62</v>
      </c>
    </row>
    <row r="200" spans="1:18">
      <c r="A200" s="116" t="s">
        <v>106</v>
      </c>
      <c r="B200" s="119">
        <v>0</v>
      </c>
      <c r="C200" s="119">
        <v>7384.62</v>
      </c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</row>
    <row r="201" spans="1:18">
      <c r="A201" s="116" t="s">
        <v>106</v>
      </c>
      <c r="B201" s="119">
        <v>0</v>
      </c>
      <c r="C201" s="119">
        <v>7384.62</v>
      </c>
    </row>
    <row r="202" spans="1:18">
      <c r="A202" s="116" t="s">
        <v>106</v>
      </c>
      <c r="B202" s="119">
        <v>0</v>
      </c>
      <c r="C202" s="119">
        <v>7384.62</v>
      </c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</row>
    <row r="203" spans="1:18">
      <c r="A203" s="116" t="s">
        <v>106</v>
      </c>
      <c r="B203" s="119">
        <v>0</v>
      </c>
      <c r="C203" s="119">
        <v>7384.62</v>
      </c>
    </row>
    <row r="204" spans="1:18">
      <c r="A204" s="116" t="s">
        <v>106</v>
      </c>
      <c r="B204" s="119">
        <v>0</v>
      </c>
      <c r="C204" s="119">
        <v>7384.62</v>
      </c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</row>
    <row r="205" spans="1:18">
      <c r="A205" s="116" t="s">
        <v>106</v>
      </c>
      <c r="B205" s="119">
        <v>0</v>
      </c>
      <c r="C205" s="119">
        <v>7384.62</v>
      </c>
    </row>
    <row r="206" spans="1:18">
      <c r="A206" s="116" t="s">
        <v>106</v>
      </c>
      <c r="B206" s="119">
        <v>0</v>
      </c>
      <c r="C206" s="119">
        <v>7384.62</v>
      </c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</row>
    <row r="207" spans="1:18">
      <c r="A207" s="116" t="s">
        <v>106</v>
      </c>
      <c r="B207" s="119">
        <v>0</v>
      </c>
      <c r="C207" s="119">
        <v>7384.62</v>
      </c>
    </row>
    <row r="208" spans="1:18">
      <c r="A208" s="116" t="s">
        <v>106</v>
      </c>
      <c r="B208" s="119">
        <v>0</v>
      </c>
      <c r="C208" s="119">
        <v>7384.62</v>
      </c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</row>
    <row r="209" spans="1:18">
      <c r="A209" s="116" t="s">
        <v>106</v>
      </c>
      <c r="B209" s="119">
        <v>0</v>
      </c>
      <c r="C209" s="119">
        <v>7384.62</v>
      </c>
    </row>
    <row r="210" spans="1:18">
      <c r="A210" s="116" t="s">
        <v>106</v>
      </c>
      <c r="B210" s="119">
        <v>0</v>
      </c>
      <c r="C210" s="119">
        <v>7384.62</v>
      </c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</row>
    <row r="211" spans="1:18">
      <c r="A211" s="116" t="s">
        <v>106</v>
      </c>
      <c r="B211" s="119">
        <v>0</v>
      </c>
      <c r="C211" s="119">
        <v>7384.62</v>
      </c>
    </row>
    <row r="212" spans="1:18">
      <c r="A212" s="116" t="s">
        <v>101</v>
      </c>
      <c r="B212" s="119">
        <v>159999.96</v>
      </c>
      <c r="C212" s="119">
        <v>0</v>
      </c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</row>
    <row r="213" spans="1:18">
      <c r="A213" s="116" t="s">
        <v>101</v>
      </c>
      <c r="B213" s="119">
        <v>159999.96</v>
      </c>
      <c r="C213" s="119">
        <v>0</v>
      </c>
    </row>
    <row r="214" spans="1:18">
      <c r="A214" s="116" t="s">
        <v>101</v>
      </c>
      <c r="B214" s="119">
        <v>159999.96</v>
      </c>
      <c r="C214" s="119">
        <v>0</v>
      </c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</row>
    <row r="215" spans="1:18">
      <c r="A215" s="116" t="s">
        <v>101</v>
      </c>
      <c r="B215" s="119">
        <v>159999.96</v>
      </c>
      <c r="C215" s="119">
        <v>0</v>
      </c>
    </row>
    <row r="216" spans="1:18">
      <c r="A216" s="116" t="s">
        <v>101</v>
      </c>
      <c r="B216" s="119">
        <v>159999.96</v>
      </c>
      <c r="C216" s="119">
        <v>0</v>
      </c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</row>
    <row r="217" spans="1:18">
      <c r="A217" s="116" t="s">
        <v>101</v>
      </c>
      <c r="B217" s="119">
        <v>159999.96</v>
      </c>
      <c r="C217" s="119">
        <v>0</v>
      </c>
    </row>
    <row r="218" spans="1:18">
      <c r="A218" s="116" t="s">
        <v>101</v>
      </c>
      <c r="B218" s="119">
        <v>159999.96</v>
      </c>
      <c r="C218" s="119">
        <v>0</v>
      </c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</row>
    <row r="219" spans="1:18">
      <c r="A219" s="116" t="s">
        <v>101</v>
      </c>
      <c r="B219" s="119">
        <v>159999.96</v>
      </c>
      <c r="C219" s="119">
        <v>0</v>
      </c>
    </row>
    <row r="220" spans="1:18">
      <c r="A220" s="21" t="s">
        <v>101</v>
      </c>
      <c r="B220" s="23">
        <v>159999.96</v>
      </c>
      <c r="C220" s="23">
        <v>0</v>
      </c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</row>
    <row r="221" spans="1:18">
      <c r="A221" s="116" t="s">
        <v>101</v>
      </c>
      <c r="B221" s="119">
        <v>159999.96</v>
      </c>
      <c r="C221" s="119">
        <v>0</v>
      </c>
    </row>
    <row r="222" spans="1:18">
      <c r="A222" s="116" t="s">
        <v>101</v>
      </c>
      <c r="B222" s="119">
        <v>159999.96</v>
      </c>
      <c r="C222" s="119">
        <v>0</v>
      </c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</row>
    <row r="223" spans="1:18">
      <c r="A223" s="116" t="s">
        <v>101</v>
      </c>
      <c r="B223" s="119">
        <v>159999.96</v>
      </c>
      <c r="C223" s="119">
        <v>0</v>
      </c>
    </row>
    <row r="224" spans="1:18">
      <c r="A224" s="116" t="s">
        <v>101</v>
      </c>
      <c r="B224" s="119">
        <v>159999.96</v>
      </c>
      <c r="C224" s="119">
        <v>0</v>
      </c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</row>
    <row r="225" spans="1:18">
      <c r="A225" s="116" t="s">
        <v>101</v>
      </c>
      <c r="B225" s="119">
        <v>159999.96</v>
      </c>
      <c r="C225" s="119">
        <v>0</v>
      </c>
    </row>
    <row r="226" spans="1:18">
      <c r="A226" s="116" t="s">
        <v>101</v>
      </c>
      <c r="B226" s="119">
        <v>159999.96</v>
      </c>
      <c r="C226" s="119">
        <v>0</v>
      </c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</row>
    <row r="227" spans="1:18">
      <c r="A227" s="116" t="s">
        <v>101</v>
      </c>
      <c r="B227" s="119">
        <v>159999.96</v>
      </c>
      <c r="C227" s="119">
        <v>0</v>
      </c>
    </row>
    <row r="228" spans="1:18">
      <c r="A228" s="116" t="s">
        <v>101</v>
      </c>
      <c r="B228" s="119">
        <v>159999.96</v>
      </c>
      <c r="C228" s="119">
        <v>0</v>
      </c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</row>
    <row r="229" spans="1:18">
      <c r="A229" s="116" t="s">
        <v>101</v>
      </c>
      <c r="B229" s="119">
        <v>159999.96</v>
      </c>
      <c r="C229" s="119">
        <v>0</v>
      </c>
    </row>
    <row r="230" spans="1:18">
      <c r="A230" s="116" t="s">
        <v>101</v>
      </c>
      <c r="B230" s="119">
        <v>159999.96</v>
      </c>
      <c r="C230" s="119">
        <v>0</v>
      </c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</row>
    <row r="231" spans="1:18">
      <c r="A231" s="116" t="s">
        <v>101</v>
      </c>
      <c r="B231" s="119">
        <v>159999.96</v>
      </c>
      <c r="C231" s="119">
        <v>0</v>
      </c>
    </row>
    <row r="232" spans="1:18">
      <c r="A232" s="116" t="s">
        <v>101</v>
      </c>
      <c r="B232" s="119">
        <v>159999.96</v>
      </c>
      <c r="C232" s="119">
        <v>0</v>
      </c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</row>
    <row r="233" spans="1:18">
      <c r="A233" s="116" t="s">
        <v>101</v>
      </c>
      <c r="B233" s="119">
        <v>159999.96</v>
      </c>
      <c r="C233" s="119">
        <v>0</v>
      </c>
    </row>
    <row r="234" spans="1:18">
      <c r="A234" s="116" t="s">
        <v>101</v>
      </c>
      <c r="B234" s="119">
        <v>159999.96</v>
      </c>
      <c r="C234" s="119">
        <v>0</v>
      </c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</row>
    <row r="235" spans="1:18">
      <c r="A235" s="116" t="s">
        <v>101</v>
      </c>
      <c r="B235" s="119">
        <v>159999.96</v>
      </c>
      <c r="C235" s="119">
        <v>0</v>
      </c>
    </row>
    <row r="236" spans="1:18">
      <c r="A236" s="116" t="s">
        <v>101</v>
      </c>
      <c r="B236" s="119">
        <v>159999.96</v>
      </c>
      <c r="C236" s="119">
        <v>0</v>
      </c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</row>
    <row r="237" spans="1:18">
      <c r="A237" s="21" t="s">
        <v>101</v>
      </c>
      <c r="B237" s="23">
        <v>159999.96</v>
      </c>
      <c r="C237" s="23">
        <v>0</v>
      </c>
    </row>
    <row r="238" spans="1:18">
      <c r="A238" s="116" t="s">
        <v>101</v>
      </c>
      <c r="B238" s="119">
        <v>159999.96</v>
      </c>
      <c r="C238" s="119">
        <v>0</v>
      </c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</row>
    <row r="239" spans="1:18">
      <c r="A239" s="116" t="s">
        <v>101</v>
      </c>
      <c r="B239" s="119">
        <v>159999.96</v>
      </c>
      <c r="C239" s="119">
        <v>0</v>
      </c>
    </row>
    <row r="240" spans="1:18">
      <c r="A240" s="116" t="s">
        <v>101</v>
      </c>
      <c r="B240" s="119">
        <v>159999.96</v>
      </c>
      <c r="C240" s="119">
        <v>0</v>
      </c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</row>
    <row r="241" spans="1:18">
      <c r="A241" s="21" t="s">
        <v>101</v>
      </c>
      <c r="B241" s="23">
        <v>159999.96</v>
      </c>
      <c r="C241" s="23">
        <v>0</v>
      </c>
    </row>
    <row r="242" spans="1:18">
      <c r="A242" s="118"/>
      <c r="B242" s="120"/>
      <c r="C242" s="120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</row>
    <row r="243" spans="1:18">
      <c r="A243" s="18"/>
      <c r="B243" s="121"/>
      <c r="C243" s="121"/>
    </row>
    <row r="244" spans="1:18">
      <c r="A244" s="18"/>
      <c r="B244" s="121"/>
      <c r="C244" s="121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</row>
    <row r="245" spans="1:18">
      <c r="A245" s="118"/>
      <c r="B245" s="120"/>
      <c r="C245" s="120"/>
    </row>
    <row r="246" spans="1:18">
      <c r="A246" s="118"/>
      <c r="B246" s="120"/>
      <c r="C246" s="120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</row>
    <row r="247" spans="1:18">
      <c r="A247" s="18"/>
      <c r="B247" s="121"/>
      <c r="C247" s="120"/>
    </row>
    <row r="248" spans="1:18">
      <c r="A248" s="118"/>
      <c r="B248" s="120"/>
      <c r="C248" s="120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</row>
    <row r="249" spans="1:18">
      <c r="A249" s="118"/>
      <c r="B249" s="120"/>
      <c r="C249" s="120"/>
    </row>
    <row r="250" spans="1:18">
      <c r="A250" s="118"/>
      <c r="B250" s="120"/>
      <c r="C250" s="120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</row>
    <row r="251" spans="1:18">
      <c r="A251" s="118"/>
      <c r="B251" s="120"/>
      <c r="C251" s="120"/>
    </row>
    <row r="252" spans="1:18">
      <c r="A252" s="118"/>
      <c r="B252" s="120"/>
      <c r="C252" s="120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</row>
    <row r="253" spans="1:18">
      <c r="A253" s="118"/>
      <c r="B253" s="120"/>
      <c r="C253" s="120"/>
    </row>
    <row r="254" spans="1:18">
      <c r="A254" s="118"/>
      <c r="B254" s="120"/>
      <c r="C254" s="120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</row>
    <row r="255" spans="1:18">
      <c r="A255" s="118"/>
      <c r="B255" s="120"/>
      <c r="C255" s="120"/>
    </row>
    <row r="256" spans="1:18">
      <c r="A256" s="118"/>
      <c r="B256" s="120"/>
      <c r="C256" s="120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</row>
    <row r="257" spans="1:18">
      <c r="A257" s="118"/>
      <c r="B257" s="120"/>
      <c r="C257" s="120"/>
    </row>
    <row r="258" spans="1:18">
      <c r="A258" s="118"/>
      <c r="B258" s="120"/>
      <c r="C258" s="120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</row>
    <row r="259" spans="1:18">
      <c r="A259" s="118"/>
      <c r="B259" s="120"/>
      <c r="C259" s="120"/>
    </row>
    <row r="260" spans="1:18">
      <c r="A260" s="118"/>
      <c r="B260" s="120"/>
      <c r="C260" s="120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</row>
    <row r="261" spans="1:18">
      <c r="A261" s="118"/>
      <c r="B261" s="120"/>
      <c r="C261" s="120"/>
    </row>
    <row r="262" spans="1:18">
      <c r="A262" s="118"/>
      <c r="B262" s="120"/>
      <c r="C262" s="120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</row>
    <row r="263" spans="1:18">
      <c r="A263" s="118"/>
      <c r="B263" s="120"/>
      <c r="C263" s="120"/>
    </row>
    <row r="264" spans="1:18">
      <c r="A264" s="118"/>
      <c r="B264" s="120"/>
      <c r="C264" s="120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</row>
    <row r="265" spans="1:18">
      <c r="A265" s="118"/>
      <c r="B265" s="120"/>
      <c r="C265" s="120"/>
    </row>
    <row r="266" spans="1:18">
      <c r="A266" s="118"/>
      <c r="B266" s="120"/>
      <c r="C266" s="120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</row>
    <row r="267" spans="1:18">
      <c r="A267" s="118"/>
      <c r="B267" s="120"/>
      <c r="C267" s="120"/>
    </row>
    <row r="268" spans="1:18">
      <c r="A268" s="118"/>
      <c r="B268" s="120"/>
      <c r="C268" s="120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</row>
    <row r="269" spans="1:18">
      <c r="A269" s="118"/>
      <c r="B269" s="120"/>
      <c r="C269" s="120"/>
    </row>
    <row r="270" spans="1:18">
      <c r="A270" s="118"/>
      <c r="B270" s="120"/>
      <c r="C270" s="120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</row>
    <row r="271" spans="1:18">
      <c r="A271" s="118"/>
      <c r="B271" s="120"/>
      <c r="C271" s="120"/>
    </row>
    <row r="272" spans="1:18">
      <c r="A272" s="118"/>
      <c r="B272" s="120"/>
      <c r="C272" s="120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</row>
    <row r="273" spans="1:18">
      <c r="A273" s="118"/>
      <c r="B273" s="120"/>
      <c r="C273" s="120"/>
    </row>
    <row r="274" spans="1:18">
      <c r="A274" s="118"/>
      <c r="B274" s="120"/>
      <c r="C274" s="120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</row>
    <row r="275" spans="1:18">
      <c r="A275" s="118"/>
      <c r="B275" s="120"/>
      <c r="C275" s="120"/>
    </row>
    <row r="276" spans="1:18">
      <c r="A276" s="118"/>
      <c r="B276" s="120"/>
      <c r="C276" s="120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</row>
    <row r="277" spans="1:18">
      <c r="A277" s="118"/>
      <c r="B277" s="120"/>
      <c r="C277" s="120"/>
    </row>
    <row r="278" spans="1:18">
      <c r="A278" s="118"/>
      <c r="B278" s="120"/>
      <c r="C278" s="120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</row>
    <row r="279" spans="1:18">
      <c r="A279" s="118"/>
      <c r="B279" s="120"/>
      <c r="C279" s="120"/>
    </row>
    <row r="280" spans="1:18">
      <c r="A280" s="118"/>
      <c r="B280" s="120"/>
      <c r="C280" s="120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</row>
    <row r="281" spans="1:18">
      <c r="A281" s="118"/>
      <c r="B281" s="120"/>
      <c r="C281" s="120"/>
    </row>
    <row r="282" spans="1:18">
      <c r="A282" s="118"/>
      <c r="B282" s="120"/>
      <c r="C282" s="120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</row>
    <row r="283" spans="1:18">
      <c r="A283" s="118"/>
      <c r="B283" s="120"/>
      <c r="C283" s="120"/>
    </row>
    <row r="284" spans="1:18">
      <c r="A284" s="118"/>
      <c r="B284" s="120"/>
      <c r="C284" s="120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</row>
    <row r="285" spans="1:18">
      <c r="A285" s="118"/>
      <c r="B285" s="120"/>
      <c r="C285" s="120"/>
    </row>
    <row r="286" spans="1:18">
      <c r="A286" s="118"/>
      <c r="B286" s="120"/>
      <c r="C286" s="120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</row>
    <row r="287" spans="1:18">
      <c r="A287" s="118"/>
      <c r="B287" s="120"/>
      <c r="C287" s="120"/>
    </row>
    <row r="288" spans="1:18">
      <c r="A288" s="118"/>
      <c r="B288" s="120"/>
      <c r="C288" s="120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</row>
    <row r="289" spans="1:18">
      <c r="A289" s="118"/>
      <c r="B289" s="120"/>
      <c r="C289" s="120"/>
    </row>
    <row r="290" spans="1:18">
      <c r="A290" s="118"/>
      <c r="B290" s="120"/>
      <c r="C290" s="120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</row>
    <row r="291" spans="1:18">
      <c r="A291" s="118"/>
      <c r="B291" s="120"/>
      <c r="C291" s="120"/>
    </row>
    <row r="292" spans="1:18">
      <c r="A292" s="18"/>
      <c r="B292" s="121"/>
      <c r="C292" s="121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</row>
    <row r="293" spans="1:18">
      <c r="A293" s="118"/>
      <c r="B293" s="120"/>
      <c r="C293" s="120"/>
    </row>
    <row r="294" spans="1:18">
      <c r="A294" s="18"/>
      <c r="B294" s="121"/>
      <c r="C294" s="121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</row>
    <row r="295" spans="1:18">
      <c r="A295" s="19"/>
      <c r="B295" s="120"/>
      <c r="C295" s="120"/>
    </row>
    <row r="296" spans="1:18">
      <c r="A296" s="19"/>
      <c r="B296" s="121"/>
      <c r="C296" s="122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</row>
    <row r="297" spans="1:18">
      <c r="A297" s="118"/>
      <c r="B297" s="120"/>
      <c r="C297" s="122"/>
    </row>
    <row r="298" spans="1:18">
      <c r="A298" s="18"/>
      <c r="B298" s="121"/>
      <c r="C298" s="122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</row>
    <row r="299" spans="1:18">
      <c r="A299" s="18"/>
      <c r="B299" s="121"/>
      <c r="C299" s="121"/>
    </row>
    <row r="300" spans="1:18">
      <c r="A300" s="18"/>
      <c r="B300" s="121"/>
      <c r="C300" s="121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</row>
    <row r="301" spans="1:18">
      <c r="A301" s="18"/>
      <c r="B301" s="121"/>
      <c r="C301" s="121"/>
    </row>
    <row r="302" spans="1:18">
      <c r="A302" s="18"/>
      <c r="B302" s="121"/>
      <c r="C302" s="121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</row>
    <row r="303" spans="1:18">
      <c r="A303" s="18"/>
      <c r="B303" s="121"/>
      <c r="C303" s="121"/>
    </row>
    <row r="304" spans="1:18">
      <c r="A304" s="18"/>
      <c r="B304" s="121"/>
      <c r="C304" s="121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</row>
    <row r="305" spans="1:18">
      <c r="A305" s="18"/>
      <c r="B305" s="120"/>
      <c r="C305" s="120"/>
    </row>
    <row r="306" spans="1:18">
      <c r="A306" s="18"/>
      <c r="B306" s="121"/>
      <c r="C306" s="121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</row>
    <row r="307" spans="1:18">
      <c r="A307" s="118"/>
      <c r="B307" s="120"/>
      <c r="C307" s="120"/>
    </row>
    <row r="308" spans="1:18">
      <c r="A308" s="118"/>
      <c r="B308" s="120"/>
      <c r="C308" s="120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</row>
    <row r="309" spans="1:18">
      <c r="A309" s="118"/>
      <c r="B309" s="120"/>
      <c r="C309" s="120"/>
    </row>
    <row r="310" spans="1:18">
      <c r="A310" s="118"/>
      <c r="B310" s="120"/>
      <c r="C310" s="120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</row>
    <row r="311" spans="1:18">
      <c r="A311" s="118"/>
      <c r="B311" s="120"/>
      <c r="C311" s="120"/>
    </row>
    <row r="312" spans="1:18">
      <c r="A312" s="118"/>
      <c r="B312" s="120"/>
      <c r="C312" s="120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</row>
    <row r="313" spans="1:18">
      <c r="A313" s="118"/>
      <c r="B313" s="120"/>
      <c r="C313" s="120"/>
    </row>
    <row r="314" spans="1:18">
      <c r="A314" s="118"/>
      <c r="B314" s="120"/>
      <c r="C314" s="120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</row>
    <row r="315" spans="1:18">
      <c r="A315" s="118"/>
      <c r="B315" s="120"/>
      <c r="C315" s="120"/>
    </row>
    <row r="316" spans="1:18">
      <c r="A316" s="118"/>
      <c r="B316" s="120"/>
      <c r="C316" s="120"/>
      <c r="K316" s="117"/>
      <c r="L316" s="117"/>
      <c r="M316" s="117"/>
      <c r="N316" s="117"/>
      <c r="O316" s="117"/>
      <c r="P316" s="117"/>
    </row>
    <row r="317" spans="1:18">
      <c r="A317" s="118"/>
      <c r="B317" s="120"/>
      <c r="C317" s="120"/>
    </row>
    <row r="318" spans="1:18">
      <c r="A318" s="118"/>
      <c r="B318" s="120"/>
      <c r="C318" s="120"/>
    </row>
    <row r="319" spans="1:18">
      <c r="A319" s="118"/>
      <c r="B319" s="120"/>
      <c r="C319" s="120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</row>
    <row r="320" spans="1:18">
      <c r="A320" s="118"/>
      <c r="B320" s="120"/>
      <c r="C320" s="120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</row>
    <row r="321" spans="1:18">
      <c r="A321" s="118"/>
      <c r="B321" s="120"/>
      <c r="C321" s="120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</row>
    <row r="322" spans="1:18">
      <c r="A322" s="118"/>
      <c r="B322" s="120"/>
      <c r="C322" s="120"/>
    </row>
    <row r="323" spans="1:18">
      <c r="A323" s="118"/>
      <c r="B323" s="120"/>
      <c r="C323" s="120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</row>
    <row r="324" spans="1:18">
      <c r="A324" s="118"/>
      <c r="B324" s="120"/>
      <c r="C324" s="120"/>
    </row>
    <row r="325" spans="1:18">
      <c r="A325" s="118"/>
      <c r="B325" s="120"/>
      <c r="C325" s="120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</row>
    <row r="326" spans="1:18">
      <c r="A326" s="118"/>
      <c r="B326" s="120"/>
      <c r="C326" s="120"/>
    </row>
    <row r="327" spans="1:18">
      <c r="A327" s="118"/>
      <c r="B327" s="120"/>
      <c r="C327" s="120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</row>
    <row r="328" spans="1:18">
      <c r="A328" s="118"/>
      <c r="B328" s="120"/>
      <c r="C328" s="120"/>
    </row>
    <row r="329" spans="1:18">
      <c r="A329" s="118"/>
      <c r="B329" s="120"/>
      <c r="C329" s="120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</row>
    <row r="330" spans="1:18">
      <c r="A330" s="118"/>
      <c r="B330" s="120"/>
      <c r="C330" s="120"/>
    </row>
    <row r="331" spans="1:18">
      <c r="A331" s="118"/>
      <c r="B331" s="120"/>
      <c r="C331" s="120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</row>
    <row r="332" spans="1:18">
      <c r="A332" s="118"/>
      <c r="B332" s="120"/>
      <c r="C332" s="120"/>
    </row>
    <row r="333" spans="1:18">
      <c r="A333" s="118"/>
      <c r="B333" s="120"/>
      <c r="C333" s="120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</row>
    <row r="334" spans="1:18">
      <c r="A334" s="118"/>
      <c r="B334" s="120"/>
      <c r="C334" s="120"/>
    </row>
    <row r="335" spans="1:18">
      <c r="A335" s="118"/>
      <c r="B335" s="120"/>
      <c r="C335" s="120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</row>
    <row r="336" spans="1:18">
      <c r="A336" s="118"/>
      <c r="B336" s="120"/>
      <c r="C336" s="120"/>
    </row>
    <row r="337" spans="1:18">
      <c r="A337" s="118"/>
      <c r="B337" s="120"/>
      <c r="C337" s="120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</row>
    <row r="338" spans="1:18">
      <c r="A338" s="118"/>
      <c r="B338" s="120"/>
      <c r="C338" s="120"/>
    </row>
    <row r="339" spans="1:18">
      <c r="A339" s="118"/>
      <c r="B339" s="120"/>
      <c r="C339" s="120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</row>
    <row r="340" spans="1:18">
      <c r="A340" s="118"/>
      <c r="B340" s="120"/>
      <c r="C340" s="120"/>
    </row>
    <row r="341" spans="1:18">
      <c r="A341" s="118"/>
      <c r="B341" s="120"/>
      <c r="C341" s="120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</row>
    <row r="342" spans="1:18">
      <c r="A342" s="118"/>
      <c r="B342" s="120"/>
      <c r="C342" s="120"/>
    </row>
    <row r="343" spans="1:18">
      <c r="A343" s="118"/>
      <c r="B343" s="120"/>
      <c r="C343" s="120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</row>
    <row r="344" spans="1:18">
      <c r="A344" s="118"/>
      <c r="B344" s="120"/>
      <c r="C344" s="120"/>
    </row>
    <row r="345" spans="1:18">
      <c r="A345" s="118"/>
      <c r="B345" s="120"/>
      <c r="C345" s="120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</row>
    <row r="346" spans="1:18">
      <c r="A346" s="118"/>
      <c r="B346" s="120"/>
      <c r="C346" s="120"/>
    </row>
    <row r="347" spans="1:18">
      <c r="A347" s="118"/>
      <c r="B347" s="120"/>
      <c r="C347" s="120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</row>
    <row r="348" spans="1:18">
      <c r="A348" s="118"/>
      <c r="B348" s="120"/>
      <c r="C348" s="120"/>
    </row>
    <row r="349" spans="1:18">
      <c r="A349" s="118"/>
      <c r="B349" s="120"/>
      <c r="C349" s="120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</row>
    <row r="350" spans="1:18">
      <c r="A350" s="118"/>
      <c r="B350" s="120"/>
      <c r="C350" s="120"/>
    </row>
    <row r="351" spans="1:18">
      <c r="A351" s="118"/>
      <c r="B351" s="120"/>
      <c r="C351" s="120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</row>
    <row r="352" spans="1:18">
      <c r="A352" s="118"/>
      <c r="B352" s="120"/>
      <c r="C352" s="120"/>
    </row>
    <row r="353" spans="1:18">
      <c r="A353" s="118"/>
      <c r="B353" s="120"/>
      <c r="C353" s="120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</row>
    <row r="354" spans="1:18">
      <c r="A354" s="118"/>
      <c r="B354" s="120"/>
      <c r="C354" s="120"/>
    </row>
    <row r="355" spans="1:18">
      <c r="A355" s="118"/>
      <c r="B355" s="120"/>
      <c r="C355" s="120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</row>
    <row r="356" spans="1:18">
      <c r="A356" s="118"/>
      <c r="B356" s="120"/>
      <c r="C356" s="120"/>
    </row>
    <row r="357" spans="1:18">
      <c r="A357" s="118"/>
      <c r="B357" s="120"/>
      <c r="C357" s="120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</row>
    <row r="358" spans="1:18">
      <c r="A358" s="18"/>
      <c r="B358" s="121"/>
      <c r="C358" s="121"/>
    </row>
    <row r="359" spans="1:18">
      <c r="A359" s="118"/>
      <c r="B359" s="120"/>
      <c r="C359" s="120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</row>
    <row r="360" spans="1:18">
      <c r="A360" s="18"/>
      <c r="B360" s="121"/>
      <c r="C360" s="121"/>
    </row>
    <row r="361" spans="1:18">
      <c r="A361" s="19"/>
      <c r="B361" s="120"/>
      <c r="C361" s="120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</row>
    <row r="362" spans="1:18">
      <c r="A362" s="19"/>
      <c r="B362" s="121"/>
      <c r="C362" s="122"/>
    </row>
    <row r="363" spans="1:18">
      <c r="A363" s="118"/>
      <c r="B363" s="120"/>
      <c r="C363" s="122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</row>
    <row r="364" spans="1:18">
      <c r="A364" s="18"/>
      <c r="B364" s="121"/>
      <c r="C364" s="122"/>
    </row>
    <row r="365" spans="1:18">
      <c r="A365" s="18"/>
      <c r="B365" s="121"/>
      <c r="C365" s="121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</row>
    <row r="366" spans="1:18">
      <c r="A366" s="18"/>
      <c r="B366" s="121"/>
      <c r="C366" s="121"/>
    </row>
    <row r="367" spans="1:18">
      <c r="A367" s="18"/>
      <c r="B367" s="121"/>
      <c r="C367" s="121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</row>
    <row r="368" spans="1:18">
      <c r="A368" s="18"/>
      <c r="B368" s="121"/>
      <c r="C368" s="121"/>
    </row>
    <row r="369" spans="1:18">
      <c r="A369" s="18"/>
      <c r="B369" s="121"/>
      <c r="C369" s="121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</row>
    <row r="370" spans="1:18">
      <c r="A370" s="18"/>
      <c r="B370" s="121"/>
      <c r="C370" s="121"/>
    </row>
    <row r="371" spans="1:18">
      <c r="A371" s="18"/>
      <c r="B371" s="120"/>
      <c r="C371" s="120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</row>
    <row r="372" spans="1:18">
      <c r="A372" s="18"/>
      <c r="B372" s="121"/>
      <c r="C372" s="121"/>
    </row>
    <row r="373" spans="1:18">
      <c r="A373" s="118"/>
      <c r="B373" s="120"/>
      <c r="C373" s="120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</row>
    <row r="374" spans="1:18">
      <c r="A374" s="118"/>
      <c r="B374" s="120"/>
      <c r="C374" s="120"/>
    </row>
    <row r="375" spans="1:18">
      <c r="A375" s="118"/>
      <c r="B375" s="120"/>
      <c r="C375" s="120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</row>
    <row r="376" spans="1:18">
      <c r="A376" s="118"/>
      <c r="B376" s="120"/>
      <c r="C376" s="120"/>
    </row>
    <row r="377" spans="1:18">
      <c r="A377" s="118"/>
      <c r="B377" s="120"/>
      <c r="C377" s="120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</row>
    <row r="378" spans="1:18">
      <c r="A378" s="118"/>
      <c r="B378" s="120"/>
      <c r="C378" s="120"/>
    </row>
    <row r="379" spans="1:18">
      <c r="A379" s="118"/>
      <c r="B379" s="120"/>
      <c r="C379" s="120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</row>
    <row r="380" spans="1:18">
      <c r="A380" s="118"/>
      <c r="B380" s="120"/>
      <c r="C380" s="120"/>
    </row>
    <row r="381" spans="1:18">
      <c r="A381" s="118"/>
      <c r="B381" s="120"/>
      <c r="C381" s="120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</row>
    <row r="382" spans="1:18">
      <c r="A382" s="118"/>
      <c r="B382" s="120"/>
      <c r="C382" s="120"/>
    </row>
    <row r="383" spans="1:18">
      <c r="A383" s="118"/>
      <c r="B383" s="120"/>
      <c r="C383" s="120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</row>
    <row r="384" spans="1:18">
      <c r="A384" s="118"/>
      <c r="B384" s="120"/>
      <c r="C384" s="120"/>
    </row>
    <row r="385" spans="1:18">
      <c r="A385" s="118"/>
      <c r="B385" s="120"/>
      <c r="C385" s="120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</row>
    <row r="386" spans="1:18">
      <c r="A386" s="118"/>
      <c r="B386" s="120"/>
      <c r="C386" s="120"/>
    </row>
    <row r="387" spans="1:18">
      <c r="A387" s="118"/>
      <c r="B387" s="120"/>
      <c r="C387" s="120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</row>
    <row r="388" spans="1:18">
      <c r="A388" s="118"/>
      <c r="B388" s="120"/>
      <c r="C388" s="120"/>
    </row>
    <row r="389" spans="1:18">
      <c r="A389" s="118"/>
      <c r="B389" s="120"/>
      <c r="C389" s="120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</row>
    <row r="390" spans="1:18">
      <c r="A390" s="118"/>
      <c r="B390" s="120"/>
      <c r="C390" s="120"/>
    </row>
    <row r="391" spans="1:18">
      <c r="A391" s="118"/>
      <c r="B391" s="120"/>
      <c r="C391" s="120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</row>
    <row r="392" spans="1:18">
      <c r="A392" s="118"/>
      <c r="B392" s="120"/>
      <c r="C392" s="120"/>
    </row>
    <row r="393" spans="1:18">
      <c r="A393" s="118"/>
      <c r="B393" s="120"/>
      <c r="C393" s="120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</row>
    <row r="394" spans="1:18">
      <c r="A394" s="118"/>
      <c r="B394" s="120"/>
      <c r="C394" s="120"/>
    </row>
    <row r="395" spans="1:18">
      <c r="A395" s="118"/>
      <c r="B395" s="120"/>
      <c r="C395" s="120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</row>
    <row r="396" spans="1:18">
      <c r="A396" s="118"/>
      <c r="B396" s="120"/>
      <c r="C396" s="120"/>
    </row>
    <row r="397" spans="1:18">
      <c r="A397" s="118"/>
      <c r="B397" s="120"/>
      <c r="C397" s="120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</row>
    <row r="398" spans="1:18">
      <c r="A398" s="118"/>
      <c r="B398" s="120"/>
      <c r="C398" s="120"/>
    </row>
    <row r="399" spans="1:18">
      <c r="A399" s="118"/>
      <c r="B399" s="120"/>
      <c r="C399" s="120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</row>
    <row r="400" spans="1:18">
      <c r="A400" s="118"/>
      <c r="B400" s="120"/>
      <c r="C400" s="120"/>
    </row>
    <row r="401" spans="1:18">
      <c r="A401" s="118"/>
      <c r="B401" s="120"/>
      <c r="C401" s="120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</row>
    <row r="402" spans="1:18">
      <c r="A402" s="118"/>
      <c r="B402" s="120"/>
      <c r="C402" s="120"/>
    </row>
    <row r="403" spans="1:18">
      <c r="A403" s="118"/>
      <c r="B403" s="120"/>
      <c r="C403" s="120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</row>
    <row r="404" spans="1:18">
      <c r="A404" s="118"/>
      <c r="B404" s="120"/>
      <c r="C404" s="120"/>
    </row>
    <row r="405" spans="1:18">
      <c r="A405" s="118"/>
      <c r="B405" s="120"/>
      <c r="C405" s="120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</row>
    <row r="406" spans="1:18">
      <c r="A406" s="118"/>
      <c r="B406" s="120"/>
      <c r="C406" s="120"/>
    </row>
    <row r="407" spans="1:18">
      <c r="A407" s="118"/>
      <c r="B407" s="120"/>
      <c r="C407" s="120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</row>
    <row r="408" spans="1:18">
      <c r="A408" s="118"/>
      <c r="B408" s="120"/>
      <c r="C408" s="120"/>
    </row>
    <row r="409" spans="1:18">
      <c r="A409" s="118"/>
      <c r="B409" s="120"/>
      <c r="C409" s="120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</row>
    <row r="410" spans="1:18">
      <c r="A410" s="118"/>
      <c r="B410" s="120"/>
      <c r="C410" s="120"/>
    </row>
    <row r="411" spans="1:18">
      <c r="A411" s="118"/>
      <c r="B411" s="120"/>
      <c r="C411" s="120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</row>
    <row r="412" spans="1:18">
      <c r="A412" s="118"/>
      <c r="B412" s="120"/>
      <c r="C412" s="120"/>
    </row>
    <row r="413" spans="1:18">
      <c r="A413" s="118"/>
      <c r="B413" s="120"/>
      <c r="C413" s="120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</row>
    <row r="414" spans="1:18">
      <c r="A414" s="118"/>
      <c r="B414" s="120"/>
      <c r="C414" s="120"/>
    </row>
    <row r="415" spans="1:18">
      <c r="A415" s="118"/>
      <c r="B415" s="120"/>
      <c r="C415" s="120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</row>
    <row r="416" spans="1:18">
      <c r="A416" s="118"/>
      <c r="B416" s="120"/>
      <c r="C416" s="120"/>
    </row>
    <row r="417" spans="1:18">
      <c r="A417" s="118"/>
      <c r="B417" s="120"/>
      <c r="C417" s="120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</row>
    <row r="418" spans="1:18">
      <c r="A418" s="118"/>
      <c r="B418" s="120"/>
      <c r="C418" s="120"/>
    </row>
    <row r="419" spans="1:18">
      <c r="A419" s="118"/>
      <c r="B419" s="120"/>
      <c r="C419" s="120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</row>
    <row r="420" spans="1:18">
      <c r="A420" s="118"/>
      <c r="B420" s="120"/>
      <c r="C420" s="120"/>
    </row>
    <row r="421" spans="1:18">
      <c r="A421" s="118"/>
      <c r="B421" s="120"/>
      <c r="C421" s="120"/>
      <c r="D421" s="117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</row>
    <row r="422" spans="1:18">
      <c r="A422" s="118"/>
      <c r="B422" s="120"/>
      <c r="C422" s="120"/>
    </row>
    <row r="423" spans="1:18">
      <c r="A423" s="118"/>
      <c r="B423" s="120"/>
      <c r="C423" s="120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</row>
    <row r="424" spans="1:18">
      <c r="A424" s="18"/>
      <c r="B424" s="121"/>
      <c r="C424" s="121"/>
    </row>
    <row r="425" spans="1:18">
      <c r="A425" s="118"/>
      <c r="B425" s="120"/>
      <c r="C425" s="120"/>
      <c r="D425" s="117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17"/>
      <c r="R425" s="117"/>
    </row>
    <row r="426" spans="1:18">
      <c r="A426" s="18"/>
      <c r="B426" s="121"/>
      <c r="C426" s="121"/>
    </row>
    <row r="427" spans="1:18">
      <c r="A427" s="19"/>
      <c r="B427" s="120"/>
      <c r="C427" s="120"/>
      <c r="D427" s="117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</row>
    <row r="428" spans="1:18">
      <c r="A428" s="19"/>
      <c r="B428" s="121"/>
      <c r="C428" s="122"/>
    </row>
    <row r="429" spans="1:18">
      <c r="A429" s="118"/>
      <c r="B429" s="120"/>
      <c r="C429" s="122"/>
      <c r="D429" s="117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17"/>
      <c r="R429" s="117"/>
    </row>
    <row r="430" spans="1:18">
      <c r="A430" s="18"/>
      <c r="B430" s="121"/>
      <c r="C430" s="122"/>
    </row>
    <row r="431" spans="1:18">
      <c r="A431" s="18"/>
      <c r="B431" s="121"/>
      <c r="C431" s="121"/>
      <c r="D431" s="117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</row>
    <row r="432" spans="1:18">
      <c r="A432" s="18"/>
      <c r="B432" s="121"/>
      <c r="C432" s="121"/>
    </row>
    <row r="433" spans="1:18">
      <c r="A433" s="18"/>
      <c r="B433" s="121"/>
      <c r="C433" s="121"/>
      <c r="D433" s="117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</row>
    <row r="434" spans="1:18">
      <c r="A434" s="18"/>
      <c r="B434" s="121"/>
      <c r="C434" s="121"/>
    </row>
    <row r="435" spans="1:18">
      <c r="A435" s="18"/>
      <c r="B435" s="121"/>
      <c r="C435" s="121"/>
      <c r="D435" s="117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</row>
    <row r="436" spans="1:18">
      <c r="A436" s="18"/>
      <c r="B436" s="121"/>
      <c r="C436" s="121"/>
    </row>
    <row r="437" spans="1:18">
      <c r="A437" s="18"/>
      <c r="B437" s="120"/>
      <c r="C437" s="120"/>
      <c r="D437" s="117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</row>
    <row r="438" spans="1:18">
      <c r="A438" s="18"/>
      <c r="B438" s="121"/>
      <c r="C438" s="121"/>
    </row>
    <row r="439" spans="1:18">
      <c r="A439" s="118"/>
      <c r="B439" s="120"/>
      <c r="C439" s="120"/>
      <c r="D439" s="117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</row>
    <row r="440" spans="1:18">
      <c r="A440" s="118"/>
      <c r="B440" s="120"/>
      <c r="C440" s="120"/>
    </row>
    <row r="441" spans="1:18">
      <c r="A441" s="118"/>
      <c r="B441" s="120"/>
      <c r="C441" s="120"/>
      <c r="K441" s="117"/>
      <c r="L441" s="117"/>
      <c r="M441" s="117"/>
      <c r="N441" s="117"/>
      <c r="O441" s="117"/>
      <c r="P441" s="117"/>
    </row>
    <row r="442" spans="1:18">
      <c r="A442" s="118"/>
      <c r="B442" s="120"/>
      <c r="C442" s="120"/>
    </row>
    <row r="443" spans="1:18">
      <c r="A443" s="118"/>
      <c r="B443" s="120"/>
      <c r="C443" s="120"/>
    </row>
    <row r="444" spans="1:18">
      <c r="A444" s="118"/>
      <c r="B444" s="120"/>
      <c r="C444" s="120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</row>
    <row r="445" spans="1:18">
      <c r="A445" s="118"/>
      <c r="B445" s="120"/>
      <c r="C445" s="120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</row>
    <row r="446" spans="1:18">
      <c r="A446" s="118"/>
      <c r="B446" s="120"/>
      <c r="C446" s="120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</row>
    <row r="447" spans="1:18">
      <c r="A447" s="118"/>
      <c r="B447" s="120"/>
      <c r="C447" s="120"/>
    </row>
    <row r="448" spans="1:18">
      <c r="A448" s="118"/>
      <c r="B448" s="120"/>
      <c r="C448" s="120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</row>
    <row r="449" spans="1:18">
      <c r="A449" s="118"/>
      <c r="B449" s="120"/>
      <c r="C449" s="120"/>
    </row>
    <row r="450" spans="1:18">
      <c r="A450" s="118"/>
      <c r="B450" s="120"/>
      <c r="C450" s="120"/>
      <c r="D450" s="117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7"/>
    </row>
    <row r="451" spans="1:18">
      <c r="A451" s="118"/>
      <c r="B451" s="120"/>
      <c r="C451" s="120"/>
    </row>
    <row r="452" spans="1:18">
      <c r="A452" s="118"/>
      <c r="B452" s="120"/>
      <c r="C452" s="120"/>
      <c r="D452" s="117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</row>
    <row r="453" spans="1:18">
      <c r="A453" s="118"/>
      <c r="B453" s="120"/>
      <c r="C453" s="120"/>
    </row>
    <row r="454" spans="1:18">
      <c r="A454" s="118"/>
      <c r="B454" s="120"/>
      <c r="C454" s="120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</row>
    <row r="455" spans="1:18">
      <c r="A455" s="118"/>
      <c r="B455" s="120"/>
      <c r="C455" s="120"/>
    </row>
    <row r="456" spans="1:18">
      <c r="A456" s="118"/>
      <c r="B456" s="120"/>
      <c r="C456" s="120"/>
      <c r="D456" s="117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</row>
    <row r="457" spans="1:18">
      <c r="A457" s="118"/>
      <c r="B457" s="120"/>
      <c r="C457" s="120"/>
    </row>
    <row r="458" spans="1:18">
      <c r="A458" s="118"/>
      <c r="B458" s="120"/>
      <c r="C458" s="120"/>
      <c r="D458" s="117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17"/>
      <c r="R458" s="117"/>
    </row>
    <row r="459" spans="1:18">
      <c r="A459" s="118"/>
      <c r="B459" s="120"/>
      <c r="C459" s="120"/>
    </row>
    <row r="460" spans="1:18">
      <c r="A460" s="118"/>
      <c r="B460" s="120"/>
      <c r="C460" s="120"/>
      <c r="D460" s="117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</row>
    <row r="461" spans="1:18">
      <c r="A461" s="118"/>
      <c r="B461" s="120"/>
      <c r="C461" s="120"/>
    </row>
    <row r="462" spans="1:18">
      <c r="A462" s="118"/>
      <c r="B462" s="120"/>
      <c r="C462" s="120"/>
      <c r="D462" s="117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</row>
    <row r="463" spans="1:18">
      <c r="A463" s="118"/>
      <c r="B463" s="120"/>
      <c r="C463" s="120"/>
    </row>
    <row r="464" spans="1:18">
      <c r="A464" s="118"/>
      <c r="B464" s="120"/>
      <c r="C464" s="120"/>
      <c r="D464" s="117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</row>
    <row r="465" spans="1:18">
      <c r="A465" s="118"/>
      <c r="B465" s="120"/>
      <c r="C465" s="120"/>
    </row>
    <row r="466" spans="1:18">
      <c r="A466" s="118"/>
      <c r="B466" s="120"/>
      <c r="C466" s="120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</row>
    <row r="467" spans="1:18">
      <c r="A467" s="118"/>
      <c r="B467" s="120"/>
      <c r="C467" s="120"/>
    </row>
    <row r="468" spans="1:18">
      <c r="A468" s="118"/>
      <c r="B468" s="120"/>
      <c r="C468" s="120"/>
      <c r="D468" s="117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</row>
    <row r="469" spans="1:18">
      <c r="A469" s="118"/>
      <c r="B469" s="120"/>
      <c r="C469" s="120"/>
    </row>
    <row r="470" spans="1:18">
      <c r="A470" s="118"/>
      <c r="B470" s="120"/>
      <c r="C470" s="120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</row>
    <row r="471" spans="1:18">
      <c r="A471" s="118"/>
      <c r="B471" s="120"/>
      <c r="C471" s="120"/>
    </row>
    <row r="472" spans="1:18">
      <c r="A472" s="118"/>
      <c r="B472" s="120"/>
      <c r="C472" s="120"/>
      <c r="D472" s="117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</row>
    <row r="473" spans="1:18">
      <c r="A473" s="118"/>
      <c r="B473" s="120"/>
      <c r="C473" s="120"/>
    </row>
    <row r="474" spans="1:18">
      <c r="A474" s="118"/>
      <c r="B474" s="120"/>
      <c r="C474" s="120"/>
      <c r="D474" s="117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</row>
    <row r="475" spans="1:18">
      <c r="A475" s="118"/>
      <c r="B475" s="120"/>
      <c r="C475" s="120"/>
    </row>
    <row r="476" spans="1:18">
      <c r="A476" s="118"/>
      <c r="B476" s="120"/>
      <c r="C476" s="120"/>
      <c r="D476" s="117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</row>
    <row r="477" spans="1:18">
      <c r="A477" s="118"/>
      <c r="B477" s="120"/>
      <c r="C477" s="120"/>
    </row>
    <row r="478" spans="1:18">
      <c r="A478" s="118"/>
      <c r="B478" s="120"/>
      <c r="C478" s="120"/>
      <c r="D478" s="117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</row>
    <row r="479" spans="1:18">
      <c r="A479" s="118"/>
      <c r="B479" s="120"/>
      <c r="C479" s="120"/>
    </row>
    <row r="480" spans="1:18">
      <c r="A480" s="118"/>
      <c r="B480" s="120"/>
      <c r="C480" s="120"/>
      <c r="D480" s="117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</row>
    <row r="481" spans="1:18">
      <c r="A481" s="118"/>
      <c r="B481" s="120"/>
      <c r="C481" s="120"/>
    </row>
    <row r="482" spans="1:18">
      <c r="A482" s="118"/>
      <c r="B482" s="120"/>
      <c r="C482" s="120"/>
      <c r="D482" s="117"/>
      <c r="E482" s="117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</row>
    <row r="483" spans="1:18">
      <c r="A483" s="118"/>
      <c r="B483" s="120"/>
      <c r="C483" s="120"/>
    </row>
    <row r="484" spans="1:18">
      <c r="A484" s="118"/>
      <c r="B484" s="120"/>
      <c r="C484" s="120"/>
      <c r="D484" s="117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</row>
    <row r="485" spans="1:18">
      <c r="A485" s="118"/>
      <c r="B485" s="120"/>
      <c r="C485" s="120"/>
    </row>
    <row r="486" spans="1:18">
      <c r="A486" s="118"/>
      <c r="B486" s="120"/>
      <c r="C486" s="120"/>
      <c r="D486" s="117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</row>
    <row r="487" spans="1:18">
      <c r="A487" s="118"/>
      <c r="B487" s="120"/>
      <c r="C487" s="120"/>
    </row>
    <row r="488" spans="1:18">
      <c r="A488" s="118"/>
      <c r="B488" s="120"/>
      <c r="C488" s="120"/>
      <c r="D488" s="117"/>
      <c r="E488" s="117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17"/>
      <c r="R488" s="117"/>
    </row>
    <row r="489" spans="1:18">
      <c r="A489" s="118"/>
      <c r="B489" s="120"/>
      <c r="C489" s="120"/>
    </row>
    <row r="490" spans="1:18">
      <c r="A490" s="18"/>
      <c r="B490" s="121"/>
      <c r="C490" s="121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</row>
    <row r="491" spans="1:18">
      <c r="A491" s="118"/>
      <c r="B491" s="120"/>
      <c r="C491" s="120"/>
    </row>
    <row r="492" spans="1:18">
      <c r="A492" s="18"/>
      <c r="B492" s="121"/>
      <c r="C492" s="121"/>
      <c r="D492" s="117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17"/>
      <c r="R492" s="117"/>
    </row>
    <row r="493" spans="1:18">
      <c r="A493" s="19"/>
      <c r="B493" s="120"/>
      <c r="C493" s="120"/>
    </row>
    <row r="494" spans="1:18">
      <c r="A494" s="19"/>
      <c r="B494" s="121"/>
      <c r="C494" s="122"/>
      <c r="D494" s="117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</row>
    <row r="495" spans="1:18">
      <c r="A495" s="118"/>
      <c r="B495" s="120"/>
      <c r="C495" s="122"/>
    </row>
    <row r="496" spans="1:18">
      <c r="A496" s="18"/>
      <c r="B496" s="121"/>
      <c r="C496" s="122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</row>
    <row r="497" spans="1:18">
      <c r="A497" s="18"/>
      <c r="B497" s="121"/>
      <c r="C497" s="121"/>
    </row>
    <row r="498" spans="1:18">
      <c r="A498" s="18"/>
      <c r="B498" s="121"/>
      <c r="C498" s="121"/>
      <c r="D498" s="117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</row>
    <row r="499" spans="1:18">
      <c r="A499" s="18"/>
      <c r="B499" s="121"/>
      <c r="C499" s="121"/>
    </row>
    <row r="500" spans="1:18">
      <c r="A500" s="18"/>
      <c r="B500" s="121"/>
      <c r="C500" s="121"/>
      <c r="D500" s="117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</row>
    <row r="501" spans="1:18">
      <c r="A501" s="18"/>
      <c r="B501" s="121"/>
      <c r="C501" s="121"/>
    </row>
    <row r="502" spans="1:18">
      <c r="A502" s="18"/>
      <c r="B502" s="121"/>
      <c r="C502" s="121"/>
      <c r="D502" s="117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</row>
    <row r="503" spans="1:18">
      <c r="A503" s="18"/>
      <c r="B503" s="120"/>
      <c r="C503" s="120"/>
    </row>
    <row r="504" spans="1:18">
      <c r="A504" s="18"/>
      <c r="B504" s="121"/>
      <c r="C504" s="121"/>
      <c r="D504" s="117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17"/>
      <c r="R504" s="117"/>
    </row>
    <row r="505" spans="1:18">
      <c r="A505" s="118"/>
      <c r="B505" s="120"/>
      <c r="C505" s="120"/>
    </row>
    <row r="506" spans="1:18">
      <c r="A506" s="118"/>
      <c r="B506" s="120"/>
      <c r="C506" s="120"/>
      <c r="D506" s="117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</row>
    <row r="507" spans="1:18">
      <c r="A507" s="118"/>
      <c r="B507" s="120"/>
      <c r="C507" s="120"/>
    </row>
    <row r="508" spans="1:18">
      <c r="A508" s="118"/>
      <c r="B508" s="120"/>
      <c r="C508" s="120"/>
      <c r="D508" s="117"/>
      <c r="E508" s="117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</row>
    <row r="509" spans="1:18">
      <c r="A509" s="118"/>
      <c r="B509" s="120"/>
      <c r="C509" s="120"/>
    </row>
    <row r="510" spans="1:18">
      <c r="A510" s="118"/>
      <c r="B510" s="120"/>
      <c r="C510" s="120"/>
      <c r="D510" s="117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</row>
    <row r="511" spans="1:18">
      <c r="A511" s="118"/>
      <c r="B511" s="120"/>
      <c r="C511" s="120"/>
    </row>
    <row r="512" spans="1:18">
      <c r="A512" s="118"/>
      <c r="B512" s="120"/>
      <c r="C512" s="120"/>
      <c r="D512" s="117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</row>
    <row r="513" spans="1:18">
      <c r="A513" s="118"/>
      <c r="B513" s="120"/>
      <c r="C513" s="120"/>
    </row>
    <row r="514" spans="1:18">
      <c r="A514" s="118"/>
      <c r="B514" s="120"/>
      <c r="C514" s="120"/>
      <c r="D514" s="117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</row>
    <row r="515" spans="1:18">
      <c r="A515" s="118"/>
      <c r="B515" s="120"/>
      <c r="C515" s="120"/>
    </row>
    <row r="516" spans="1:18">
      <c r="A516" s="118"/>
      <c r="B516" s="120"/>
      <c r="C516" s="120"/>
      <c r="D516" s="117"/>
      <c r="E516" s="117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</row>
    <row r="517" spans="1:18">
      <c r="A517" s="118"/>
      <c r="B517" s="120"/>
      <c r="C517" s="120"/>
    </row>
    <row r="518" spans="1:18">
      <c r="A518" s="118"/>
      <c r="B518" s="120"/>
      <c r="C518" s="120"/>
      <c r="D518" s="117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17"/>
      <c r="R518" s="117"/>
    </row>
    <row r="519" spans="1:18">
      <c r="A519" s="118"/>
      <c r="B519" s="120"/>
      <c r="C519" s="120"/>
    </row>
    <row r="520" spans="1:18">
      <c r="A520" s="118"/>
      <c r="B520" s="120"/>
      <c r="C520" s="120"/>
      <c r="D520" s="117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17"/>
      <c r="R520" s="117"/>
    </row>
    <row r="521" spans="1:18">
      <c r="A521" s="118"/>
      <c r="B521" s="120"/>
      <c r="C521" s="120"/>
    </row>
    <row r="522" spans="1:18">
      <c r="A522" s="118"/>
      <c r="B522" s="120"/>
      <c r="C522" s="120"/>
      <c r="D522" s="117"/>
      <c r="E522" s="117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17"/>
      <c r="R522" s="117"/>
    </row>
    <row r="523" spans="1:18">
      <c r="A523" s="118"/>
      <c r="B523" s="120"/>
      <c r="C523" s="120"/>
    </row>
    <row r="524" spans="1:18">
      <c r="A524" s="118"/>
      <c r="B524" s="120"/>
      <c r="C524" s="120"/>
      <c r="D524" s="117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17"/>
      <c r="R524" s="117"/>
    </row>
    <row r="525" spans="1:18">
      <c r="A525" s="118"/>
      <c r="B525" s="120"/>
      <c r="C525" s="120"/>
    </row>
    <row r="526" spans="1:18">
      <c r="A526" s="118"/>
      <c r="B526" s="120"/>
      <c r="C526" s="120"/>
      <c r="D526" s="117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</row>
    <row r="527" spans="1:18">
      <c r="A527" s="118"/>
      <c r="B527" s="120"/>
      <c r="C527" s="120"/>
    </row>
    <row r="528" spans="1:18">
      <c r="A528" s="118"/>
      <c r="B528" s="120"/>
      <c r="C528" s="120"/>
      <c r="D528" s="117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</row>
    <row r="529" spans="1:18">
      <c r="A529" s="118"/>
      <c r="B529" s="120"/>
      <c r="C529" s="120"/>
    </row>
    <row r="530" spans="1:18">
      <c r="A530" s="118"/>
      <c r="B530" s="120"/>
      <c r="C530" s="120"/>
      <c r="D530" s="117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</row>
    <row r="531" spans="1:18">
      <c r="A531" s="118"/>
      <c r="B531" s="120"/>
      <c r="C531" s="120"/>
    </row>
    <row r="532" spans="1:18">
      <c r="A532" s="118"/>
      <c r="B532" s="120"/>
      <c r="C532" s="120"/>
      <c r="D532" s="117"/>
      <c r="E532" s="117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17"/>
      <c r="R532" s="117"/>
    </row>
    <row r="533" spans="1:18">
      <c r="A533" s="118"/>
      <c r="B533" s="120"/>
      <c r="C533" s="120"/>
    </row>
    <row r="534" spans="1:18">
      <c r="A534" s="118"/>
      <c r="B534" s="120"/>
      <c r="C534" s="120"/>
      <c r="D534" s="117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17"/>
      <c r="R534" s="117"/>
    </row>
    <row r="535" spans="1:18">
      <c r="A535" s="118"/>
      <c r="B535" s="120"/>
      <c r="C535" s="120"/>
    </row>
    <row r="536" spans="1:18">
      <c r="A536" s="118"/>
      <c r="B536" s="120"/>
      <c r="C536" s="120"/>
      <c r="D536" s="117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17"/>
      <c r="R536" s="117"/>
    </row>
    <row r="537" spans="1:18">
      <c r="A537" s="118"/>
      <c r="B537" s="120"/>
      <c r="C537" s="120"/>
    </row>
    <row r="538" spans="1:18">
      <c r="A538" s="118"/>
      <c r="B538" s="120"/>
      <c r="C538" s="120"/>
      <c r="D538" s="117"/>
      <c r="E538" s="117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17"/>
      <c r="R538" s="117"/>
    </row>
    <row r="539" spans="1:18">
      <c r="A539" s="118"/>
      <c r="B539" s="120"/>
      <c r="C539" s="120"/>
    </row>
    <row r="540" spans="1:18">
      <c r="A540" s="118"/>
      <c r="B540" s="120"/>
      <c r="C540" s="120"/>
      <c r="D540" s="117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17"/>
      <c r="R540" s="117"/>
    </row>
    <row r="541" spans="1:18">
      <c r="A541" s="118"/>
      <c r="B541" s="120"/>
      <c r="C541" s="120"/>
    </row>
    <row r="542" spans="1:18">
      <c r="A542" s="118"/>
      <c r="B542" s="120"/>
      <c r="C542" s="120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</row>
    <row r="543" spans="1:18">
      <c r="A543" s="118"/>
      <c r="B543" s="120"/>
      <c r="C543" s="120"/>
    </row>
    <row r="544" spans="1:18">
      <c r="A544" s="118"/>
      <c r="B544" s="120"/>
      <c r="C544" s="120"/>
      <c r="D544" s="117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17"/>
      <c r="R544" s="117"/>
    </row>
    <row r="545" spans="1:18">
      <c r="A545" s="118"/>
      <c r="B545" s="120"/>
      <c r="C545" s="120"/>
    </row>
    <row r="546" spans="1:18">
      <c r="A546" s="118"/>
      <c r="B546" s="120"/>
      <c r="C546" s="120"/>
      <c r="D546" s="117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</row>
    <row r="547" spans="1:18">
      <c r="A547" s="118"/>
      <c r="B547" s="120"/>
      <c r="C547" s="120"/>
    </row>
    <row r="548" spans="1:18">
      <c r="A548" s="118"/>
      <c r="B548" s="120"/>
      <c r="C548" s="120"/>
      <c r="D548" s="117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17"/>
      <c r="R548" s="117"/>
    </row>
    <row r="549" spans="1:18">
      <c r="A549" s="118"/>
      <c r="B549" s="120"/>
      <c r="C549" s="120"/>
    </row>
    <row r="550" spans="1:18">
      <c r="A550" s="118"/>
      <c r="B550" s="120"/>
      <c r="C550" s="120"/>
      <c r="D550" s="117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</row>
    <row r="551" spans="1:18">
      <c r="A551" s="118"/>
      <c r="B551" s="120"/>
      <c r="C551" s="120"/>
    </row>
    <row r="552" spans="1:18">
      <c r="A552" s="118"/>
      <c r="B552" s="120"/>
      <c r="C552" s="120"/>
      <c r="D552" s="117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</row>
    <row r="553" spans="1:18">
      <c r="A553" s="118"/>
      <c r="B553" s="120"/>
      <c r="C553" s="120"/>
    </row>
    <row r="554" spans="1:18">
      <c r="A554" s="118"/>
      <c r="B554" s="120"/>
      <c r="C554" s="120"/>
      <c r="D554" s="117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</row>
    <row r="555" spans="1:18">
      <c r="A555" s="118"/>
      <c r="B555" s="120"/>
      <c r="C555" s="120"/>
    </row>
    <row r="556" spans="1:18">
      <c r="A556" s="18"/>
      <c r="B556" s="121"/>
      <c r="C556" s="121"/>
      <c r="D556" s="117"/>
      <c r="E556" s="117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17"/>
      <c r="R556" s="117"/>
    </row>
    <row r="557" spans="1:18">
      <c r="A557" s="118"/>
      <c r="B557" s="120"/>
      <c r="C557" s="120"/>
    </row>
    <row r="558" spans="1:18">
      <c r="A558" s="18"/>
      <c r="B558" s="121"/>
      <c r="C558" s="121"/>
      <c r="D558" s="117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</row>
    <row r="559" spans="1:18">
      <c r="A559" s="19"/>
      <c r="B559" s="120"/>
      <c r="C559" s="120"/>
    </row>
    <row r="560" spans="1:18">
      <c r="A560" s="19"/>
      <c r="B560" s="121"/>
      <c r="C560" s="122"/>
      <c r="D560" s="117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</row>
    <row r="561" spans="1:18">
      <c r="A561" s="118"/>
      <c r="B561" s="120"/>
      <c r="C561" s="122"/>
    </row>
    <row r="562" spans="1:18">
      <c r="A562" s="18"/>
      <c r="B562" s="121"/>
      <c r="C562" s="122"/>
      <c r="D562" s="117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</row>
    <row r="563" spans="1:18">
      <c r="A563" s="18"/>
      <c r="B563" s="121"/>
      <c r="C563" s="121"/>
    </row>
    <row r="564" spans="1:18">
      <c r="A564" s="18"/>
      <c r="B564" s="121"/>
      <c r="C564" s="121"/>
      <c r="D564" s="117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/>
      <c r="R564" s="117"/>
    </row>
    <row r="565" spans="1:18">
      <c r="A565" s="18"/>
      <c r="B565" s="121"/>
      <c r="C565" s="121"/>
    </row>
    <row r="566" spans="1:18">
      <c r="A566" s="18"/>
      <c r="B566" s="121"/>
      <c r="C566" s="121"/>
      <c r="K566" s="117"/>
      <c r="L566" s="117"/>
      <c r="M566" s="117"/>
      <c r="N566" s="117"/>
      <c r="O566" s="117"/>
      <c r="P566" s="117"/>
    </row>
    <row r="567" spans="1:18">
      <c r="A567" s="18"/>
      <c r="B567" s="121"/>
      <c r="C567" s="121"/>
    </row>
    <row r="568" spans="1:18">
      <c r="A568" s="18"/>
      <c r="B568" s="121"/>
      <c r="C568" s="121"/>
    </row>
    <row r="569" spans="1:18">
      <c r="A569" s="18"/>
      <c r="B569" s="120"/>
      <c r="C569" s="120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/>
      <c r="R569" s="117"/>
    </row>
    <row r="570" spans="1:18">
      <c r="A570" s="18"/>
      <c r="B570" s="121"/>
      <c r="C570" s="121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/>
      <c r="R570" s="117"/>
    </row>
    <row r="571" spans="1:18">
      <c r="A571" s="118"/>
      <c r="B571" s="120"/>
      <c r="C571" s="120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</row>
    <row r="572" spans="1:18">
      <c r="A572" s="118"/>
      <c r="B572" s="120"/>
      <c r="C572" s="120"/>
    </row>
    <row r="573" spans="1:18">
      <c r="A573" s="118"/>
      <c r="B573" s="120"/>
      <c r="C573" s="120"/>
      <c r="D573" s="117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/>
      <c r="R573" s="117"/>
    </row>
    <row r="574" spans="1:18">
      <c r="A574" s="118"/>
      <c r="B574" s="120"/>
      <c r="C574" s="120"/>
    </row>
    <row r="575" spans="1:18">
      <c r="A575" s="118"/>
      <c r="B575" s="120"/>
      <c r="C575" s="120"/>
      <c r="D575" s="117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/>
      <c r="R575" s="117"/>
    </row>
    <row r="576" spans="1:18">
      <c r="A576" s="118"/>
      <c r="B576" s="120"/>
      <c r="C576" s="120"/>
    </row>
    <row r="577" spans="1:18">
      <c r="A577" s="118"/>
      <c r="B577" s="120"/>
      <c r="C577" s="120"/>
      <c r="D577" s="117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/>
      <c r="R577" s="117"/>
    </row>
    <row r="578" spans="1:18">
      <c r="A578" s="118"/>
      <c r="B578" s="120"/>
      <c r="C578" s="120"/>
    </row>
    <row r="579" spans="1:18">
      <c r="A579" s="118"/>
      <c r="B579" s="120"/>
      <c r="C579" s="120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</row>
    <row r="580" spans="1:18">
      <c r="A580" s="118"/>
      <c r="B580" s="120"/>
      <c r="C580" s="120"/>
    </row>
    <row r="581" spans="1:18">
      <c r="A581" s="118"/>
      <c r="B581" s="120"/>
      <c r="C581" s="120"/>
      <c r="D581" s="117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/>
      <c r="R581" s="117"/>
    </row>
    <row r="582" spans="1:18">
      <c r="A582" s="118"/>
      <c r="B582" s="120"/>
      <c r="C582" s="120"/>
    </row>
    <row r="583" spans="1:18">
      <c r="A583" s="118"/>
      <c r="B583" s="120"/>
      <c r="C583" s="120"/>
      <c r="D583" s="117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</row>
    <row r="584" spans="1:18">
      <c r="A584" s="118"/>
      <c r="B584" s="120"/>
      <c r="C584" s="120"/>
    </row>
    <row r="585" spans="1:18">
      <c r="A585" s="118"/>
      <c r="B585" s="120"/>
      <c r="C585" s="120"/>
      <c r="D585" s="117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7"/>
    </row>
    <row r="586" spans="1:18">
      <c r="A586" s="118"/>
      <c r="B586" s="120"/>
      <c r="C586" s="120"/>
    </row>
    <row r="587" spans="1:18">
      <c r="A587" s="118"/>
      <c r="B587" s="120"/>
      <c r="C587" s="120"/>
      <c r="D587" s="117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</row>
    <row r="588" spans="1:18">
      <c r="A588" s="118"/>
      <c r="B588" s="120"/>
      <c r="C588" s="120"/>
    </row>
    <row r="589" spans="1:18">
      <c r="A589" s="118"/>
      <c r="B589" s="120"/>
      <c r="C589" s="120"/>
      <c r="D589" s="117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</row>
    <row r="590" spans="1:18">
      <c r="A590" s="118"/>
      <c r="B590" s="120"/>
      <c r="C590" s="120"/>
    </row>
    <row r="591" spans="1:18">
      <c r="A591" s="118"/>
      <c r="B591" s="120"/>
      <c r="C591" s="120"/>
      <c r="D591" s="117"/>
      <c r="E591" s="117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17"/>
      <c r="R591" s="117"/>
    </row>
    <row r="592" spans="1:18">
      <c r="A592" s="118"/>
      <c r="B592" s="120"/>
      <c r="C592" s="120"/>
    </row>
    <row r="593" spans="1:18">
      <c r="A593" s="118"/>
      <c r="B593" s="120"/>
      <c r="C593" s="120"/>
      <c r="D593" s="117"/>
      <c r="E593" s="117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17"/>
      <c r="R593" s="117"/>
    </row>
    <row r="594" spans="1:18">
      <c r="A594" s="118"/>
      <c r="B594" s="120"/>
      <c r="C594" s="120"/>
    </row>
    <row r="595" spans="1:18">
      <c r="A595" s="118"/>
      <c r="B595" s="120"/>
      <c r="C595" s="120"/>
      <c r="D595" s="117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</row>
    <row r="596" spans="1:18">
      <c r="A596" s="118"/>
      <c r="B596" s="120"/>
      <c r="C596" s="120"/>
    </row>
    <row r="597" spans="1:18">
      <c r="A597" s="118"/>
      <c r="B597" s="120"/>
      <c r="C597" s="120"/>
      <c r="D597" s="117"/>
      <c r="E597" s="117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17"/>
      <c r="R597" s="117"/>
    </row>
    <row r="598" spans="1:18">
      <c r="A598" s="118"/>
      <c r="B598" s="120"/>
      <c r="C598" s="120"/>
    </row>
    <row r="599" spans="1:18">
      <c r="A599" s="118"/>
      <c r="B599" s="120"/>
      <c r="C599" s="120"/>
      <c r="D599" s="117"/>
      <c r="E599" s="117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17"/>
      <c r="R599" s="117"/>
    </row>
    <row r="600" spans="1:18">
      <c r="A600" s="118"/>
      <c r="B600" s="120"/>
      <c r="C600" s="120"/>
    </row>
    <row r="601" spans="1:18">
      <c r="A601" s="118"/>
      <c r="B601" s="120"/>
      <c r="C601" s="120"/>
      <c r="D601" s="117"/>
      <c r="E601" s="117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17"/>
      <c r="R601" s="117"/>
    </row>
    <row r="602" spans="1:18">
      <c r="A602" s="118"/>
      <c r="B602" s="120"/>
      <c r="C602" s="120"/>
    </row>
    <row r="603" spans="1:18">
      <c r="A603" s="118"/>
      <c r="B603" s="120"/>
      <c r="C603" s="120"/>
      <c r="D603" s="117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17"/>
      <c r="R603" s="117"/>
    </row>
    <row r="604" spans="1:18">
      <c r="A604" s="118"/>
      <c r="B604" s="120"/>
      <c r="C604" s="120"/>
    </row>
    <row r="605" spans="1:18">
      <c r="A605" s="118"/>
      <c r="B605" s="120"/>
      <c r="C605" s="120"/>
      <c r="D605" s="117"/>
      <c r="E605" s="117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17"/>
      <c r="R605" s="117"/>
    </row>
    <row r="606" spans="1:18">
      <c r="A606" s="118"/>
      <c r="B606" s="120"/>
      <c r="C606" s="120"/>
    </row>
    <row r="607" spans="1:18">
      <c r="A607" s="118"/>
      <c r="B607" s="120"/>
      <c r="C607" s="120"/>
      <c r="D607" s="117"/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17"/>
      <c r="R607" s="117"/>
    </row>
    <row r="608" spans="1:18">
      <c r="A608" s="118"/>
      <c r="B608" s="120"/>
      <c r="C608" s="120"/>
    </row>
    <row r="609" spans="1:18">
      <c r="A609" s="118"/>
      <c r="B609" s="120"/>
      <c r="C609" s="120"/>
      <c r="D609" s="117"/>
      <c r="E609" s="117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17"/>
      <c r="R609" s="117"/>
    </row>
    <row r="610" spans="1:18">
      <c r="A610" s="118"/>
      <c r="B610" s="120"/>
      <c r="C610" s="120"/>
    </row>
    <row r="611" spans="1:18">
      <c r="A611" s="118"/>
      <c r="B611" s="120"/>
      <c r="C611" s="120"/>
      <c r="D611" s="117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17"/>
      <c r="R611" s="117"/>
    </row>
    <row r="612" spans="1:18">
      <c r="A612" s="118"/>
      <c r="B612" s="120"/>
      <c r="C612" s="120"/>
    </row>
    <row r="613" spans="1:18">
      <c r="A613" s="118"/>
      <c r="B613" s="120"/>
      <c r="C613" s="120"/>
      <c r="D613" s="117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</row>
    <row r="614" spans="1:18">
      <c r="A614" s="118"/>
      <c r="B614" s="120"/>
      <c r="C614" s="120"/>
    </row>
    <row r="615" spans="1:18">
      <c r="A615" s="118"/>
      <c r="B615" s="120"/>
      <c r="C615" s="120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</row>
    <row r="616" spans="1:18">
      <c r="A616" s="118"/>
      <c r="B616" s="120"/>
      <c r="C616" s="120"/>
    </row>
    <row r="617" spans="1:18">
      <c r="A617" s="118"/>
      <c r="B617" s="120"/>
      <c r="C617" s="120"/>
      <c r="D617" s="117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17"/>
      <c r="R617" s="117"/>
    </row>
    <row r="618" spans="1:18">
      <c r="A618" s="118"/>
      <c r="B618" s="120"/>
      <c r="C618" s="120"/>
    </row>
    <row r="619" spans="1:18">
      <c r="A619" s="118"/>
      <c r="B619" s="120"/>
      <c r="C619" s="120"/>
      <c r="D619" s="117"/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</row>
    <row r="620" spans="1:18">
      <c r="A620" s="118"/>
      <c r="B620" s="120"/>
      <c r="C620" s="120"/>
    </row>
    <row r="621" spans="1:18">
      <c r="A621" s="118"/>
      <c r="B621" s="120"/>
      <c r="C621" s="120"/>
      <c r="D621" s="117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</row>
    <row r="622" spans="1:18">
      <c r="A622" s="18"/>
      <c r="B622" s="121"/>
      <c r="C622" s="121"/>
    </row>
    <row r="623" spans="1:18">
      <c r="A623" s="118"/>
      <c r="B623" s="120"/>
      <c r="C623" s="120"/>
      <c r="D623" s="117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</row>
    <row r="624" spans="1:18">
      <c r="A624" s="18"/>
      <c r="B624" s="121"/>
      <c r="C624" s="121"/>
    </row>
    <row r="625" spans="1:18">
      <c r="A625" s="19"/>
      <c r="B625" s="120"/>
      <c r="C625" s="120"/>
      <c r="D625" s="117"/>
      <c r="E625" s="117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17"/>
      <c r="R625" s="117"/>
    </row>
    <row r="626" spans="1:18">
      <c r="A626" s="19"/>
      <c r="B626" s="121"/>
      <c r="C626" s="122"/>
    </row>
    <row r="627" spans="1:18">
      <c r="A627" s="118"/>
      <c r="B627" s="120"/>
      <c r="C627" s="122"/>
      <c r="D627" s="117"/>
      <c r="E627" s="117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17"/>
      <c r="R627" s="117"/>
    </row>
    <row r="628" spans="1:18">
      <c r="A628" s="18"/>
      <c r="B628" s="121"/>
      <c r="C628" s="122"/>
    </row>
    <row r="629" spans="1:18">
      <c r="A629" s="18"/>
      <c r="B629" s="121"/>
      <c r="C629" s="121"/>
      <c r="D629" s="117"/>
      <c r="E629" s="117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17"/>
      <c r="R629" s="117"/>
    </row>
    <row r="630" spans="1:18">
      <c r="A630" s="18"/>
      <c r="B630" s="121"/>
      <c r="C630" s="121"/>
    </row>
    <row r="631" spans="1:18">
      <c r="A631" s="18"/>
      <c r="B631" s="121"/>
      <c r="C631" s="121"/>
      <c r="D631" s="117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17"/>
      <c r="R631" s="117"/>
    </row>
    <row r="632" spans="1:18">
      <c r="A632" s="18"/>
      <c r="B632" s="121"/>
      <c r="C632" s="121"/>
    </row>
    <row r="633" spans="1:18">
      <c r="A633" s="18"/>
      <c r="B633" s="121"/>
      <c r="C633" s="121"/>
      <c r="D633" s="117"/>
      <c r="E633" s="117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17"/>
      <c r="R633" s="117"/>
    </row>
    <row r="634" spans="1:18">
      <c r="A634" s="18"/>
      <c r="B634" s="121"/>
      <c r="C634" s="121"/>
    </row>
    <row r="635" spans="1:18">
      <c r="A635" s="18"/>
      <c r="B635" s="120"/>
      <c r="C635" s="120"/>
      <c r="D635" s="117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</row>
    <row r="636" spans="1:18">
      <c r="A636" s="18"/>
      <c r="B636" s="121"/>
      <c r="C636" s="121"/>
    </row>
    <row r="637" spans="1:18">
      <c r="A637" s="118"/>
      <c r="B637" s="120"/>
      <c r="C637" s="120"/>
      <c r="D637" s="117"/>
      <c r="E637" s="117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</row>
    <row r="638" spans="1:18">
      <c r="A638" s="118"/>
      <c r="B638" s="120"/>
      <c r="C638" s="120"/>
    </row>
    <row r="639" spans="1:18">
      <c r="A639" s="118"/>
      <c r="B639" s="120"/>
      <c r="C639" s="120"/>
      <c r="D639" s="117"/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</row>
    <row r="640" spans="1:18">
      <c r="A640" s="118"/>
      <c r="B640" s="120"/>
      <c r="C640" s="120"/>
    </row>
    <row r="641" spans="1:18">
      <c r="A641" s="118"/>
      <c r="B641" s="120"/>
      <c r="C641" s="120"/>
      <c r="D641" s="117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</row>
    <row r="642" spans="1:18">
      <c r="A642" s="118"/>
      <c r="B642" s="120"/>
      <c r="C642" s="120"/>
    </row>
    <row r="643" spans="1:18">
      <c r="A643" s="118"/>
      <c r="B643" s="120"/>
      <c r="C643" s="120"/>
      <c r="D643" s="117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</row>
    <row r="644" spans="1:18">
      <c r="A644" s="118"/>
      <c r="B644" s="120"/>
      <c r="C644" s="120"/>
    </row>
    <row r="645" spans="1:18">
      <c r="A645" s="118"/>
      <c r="B645" s="120"/>
      <c r="C645" s="120"/>
      <c r="D645" s="117"/>
      <c r="E645" s="117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17"/>
      <c r="R645" s="117"/>
    </row>
    <row r="646" spans="1:18">
      <c r="A646" s="118"/>
      <c r="B646" s="120"/>
      <c r="C646" s="120"/>
    </row>
    <row r="647" spans="1:18">
      <c r="A647" s="118"/>
      <c r="B647" s="120"/>
      <c r="C647" s="120"/>
      <c r="D647" s="117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</row>
    <row r="648" spans="1:18">
      <c r="A648" s="118"/>
      <c r="B648" s="120"/>
      <c r="C648" s="120"/>
    </row>
    <row r="649" spans="1:18">
      <c r="A649" s="118"/>
      <c r="B649" s="120"/>
      <c r="C649" s="120"/>
      <c r="D649" s="117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</row>
    <row r="650" spans="1:18">
      <c r="A650" s="118"/>
      <c r="B650" s="120"/>
      <c r="C650" s="120"/>
    </row>
    <row r="651" spans="1:18">
      <c r="A651" s="118"/>
      <c r="B651" s="120"/>
      <c r="C651" s="120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</row>
    <row r="652" spans="1:18">
      <c r="A652" s="118"/>
      <c r="B652" s="120"/>
      <c r="C652" s="120"/>
    </row>
    <row r="653" spans="1:18">
      <c r="A653" s="118"/>
      <c r="B653" s="120"/>
      <c r="C653" s="120"/>
      <c r="D653" s="117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</row>
    <row r="654" spans="1:18">
      <c r="A654" s="118"/>
      <c r="B654" s="120"/>
      <c r="C654" s="120"/>
    </row>
    <row r="655" spans="1:18">
      <c r="A655" s="118"/>
      <c r="B655" s="120"/>
      <c r="C655" s="120"/>
      <c r="D655" s="117"/>
      <c r="E655" s="117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17"/>
      <c r="R655" s="117"/>
    </row>
    <row r="656" spans="1:18">
      <c r="A656" s="118"/>
      <c r="B656" s="120"/>
      <c r="C656" s="120"/>
    </row>
    <row r="657" spans="1:18">
      <c r="A657" s="118"/>
      <c r="B657" s="120"/>
      <c r="C657" s="120"/>
      <c r="D657" s="117"/>
      <c r="E657" s="117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17"/>
      <c r="R657" s="117"/>
    </row>
    <row r="658" spans="1:18">
      <c r="A658" s="118"/>
      <c r="B658" s="120"/>
      <c r="C658" s="120"/>
    </row>
    <row r="659" spans="1:18">
      <c r="A659" s="118"/>
      <c r="B659" s="120"/>
      <c r="C659" s="120"/>
      <c r="D659" s="117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17"/>
      <c r="R659" s="117"/>
    </row>
    <row r="660" spans="1:18">
      <c r="A660" s="118"/>
      <c r="B660" s="120"/>
      <c r="C660" s="120"/>
    </row>
    <row r="661" spans="1:18">
      <c r="A661" s="118"/>
      <c r="B661" s="120"/>
      <c r="C661" s="120"/>
      <c r="D661" s="117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17"/>
      <c r="R661" s="117"/>
    </row>
    <row r="662" spans="1:18">
      <c r="A662" s="118"/>
      <c r="B662" s="120"/>
      <c r="C662" s="120"/>
    </row>
    <row r="663" spans="1:18">
      <c r="A663" s="118"/>
      <c r="B663" s="120"/>
      <c r="C663" s="120"/>
      <c r="D663" s="117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17"/>
      <c r="R663" s="117"/>
    </row>
    <row r="664" spans="1:18">
      <c r="A664" s="118"/>
      <c r="B664" s="120"/>
      <c r="C664" s="120"/>
    </row>
    <row r="665" spans="1:18">
      <c r="A665" s="118"/>
      <c r="B665" s="120"/>
      <c r="C665" s="120"/>
      <c r="D665" s="117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</row>
    <row r="666" spans="1:18">
      <c r="A666" s="118"/>
      <c r="B666" s="120"/>
      <c r="C666" s="120"/>
    </row>
    <row r="667" spans="1:18">
      <c r="A667" s="118"/>
      <c r="B667" s="120"/>
      <c r="C667" s="120"/>
      <c r="D667" s="117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</row>
    <row r="668" spans="1:18">
      <c r="A668" s="118"/>
      <c r="B668" s="120"/>
      <c r="C668" s="120"/>
    </row>
    <row r="669" spans="1:18">
      <c r="A669" s="118"/>
      <c r="B669" s="120"/>
      <c r="C669" s="120"/>
      <c r="D669" s="117"/>
      <c r="E669" s="117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17"/>
      <c r="R669" s="117"/>
    </row>
    <row r="670" spans="1:18">
      <c r="A670" s="118"/>
      <c r="B670" s="120"/>
      <c r="C670" s="120"/>
    </row>
    <row r="671" spans="1:18">
      <c r="A671" s="118"/>
      <c r="B671" s="120"/>
      <c r="C671" s="120"/>
      <c r="D671" s="117"/>
      <c r="E671" s="117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17"/>
      <c r="R671" s="117"/>
    </row>
    <row r="672" spans="1:18">
      <c r="A672" s="118"/>
      <c r="B672" s="120"/>
      <c r="C672" s="120"/>
    </row>
    <row r="673" spans="1:18">
      <c r="A673" s="118"/>
      <c r="B673" s="120"/>
      <c r="C673" s="120"/>
      <c r="D673" s="117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17"/>
      <c r="R673" s="117"/>
    </row>
    <row r="674" spans="1:18">
      <c r="A674" s="118"/>
      <c r="B674" s="120"/>
      <c r="C674" s="120"/>
    </row>
    <row r="675" spans="1:18">
      <c r="A675" s="118"/>
      <c r="B675" s="120"/>
      <c r="C675" s="120"/>
      <c r="D675" s="117"/>
      <c r="E675" s="117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17"/>
      <c r="R675" s="117"/>
    </row>
    <row r="676" spans="1:18">
      <c r="A676" s="118"/>
      <c r="B676" s="120"/>
      <c r="C676" s="120"/>
    </row>
    <row r="677" spans="1:18">
      <c r="A677" s="118"/>
      <c r="B677" s="120"/>
      <c r="C677" s="120"/>
      <c r="D677" s="117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</row>
    <row r="678" spans="1:18">
      <c r="A678" s="118"/>
      <c r="B678" s="120"/>
      <c r="C678" s="120"/>
    </row>
    <row r="679" spans="1:18">
      <c r="A679" s="118"/>
      <c r="B679" s="120"/>
      <c r="C679" s="120"/>
      <c r="D679" s="117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17"/>
      <c r="R679" s="117"/>
    </row>
    <row r="680" spans="1:18">
      <c r="A680" s="118"/>
      <c r="B680" s="120"/>
      <c r="C680" s="120"/>
    </row>
    <row r="681" spans="1:18">
      <c r="A681" s="118"/>
      <c r="B681" s="120"/>
      <c r="C681" s="120"/>
      <c r="D681" s="117"/>
      <c r="E681" s="117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17"/>
      <c r="R681" s="117"/>
    </row>
    <row r="682" spans="1:18">
      <c r="A682" s="118"/>
      <c r="B682" s="120"/>
      <c r="C682" s="120"/>
    </row>
    <row r="683" spans="1:18">
      <c r="A683" s="118"/>
      <c r="B683" s="120"/>
      <c r="C683" s="120"/>
      <c r="D683" s="117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</row>
    <row r="684" spans="1:18">
      <c r="A684" s="118"/>
      <c r="B684" s="120"/>
      <c r="C684" s="120"/>
    </row>
    <row r="685" spans="1:18">
      <c r="A685" s="118"/>
      <c r="B685" s="120"/>
      <c r="C685" s="120"/>
      <c r="D685" s="117"/>
      <c r="E685" s="117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17"/>
      <c r="R685" s="117"/>
    </row>
    <row r="686" spans="1:18">
      <c r="A686" s="118"/>
      <c r="B686" s="120"/>
      <c r="C686" s="120"/>
    </row>
    <row r="687" spans="1:18">
      <c r="A687" s="118"/>
      <c r="B687" s="120"/>
      <c r="C687" s="120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</row>
    <row r="688" spans="1:18">
      <c r="A688" s="18"/>
      <c r="B688" s="121"/>
      <c r="C688" s="121"/>
    </row>
    <row r="689" spans="1:18">
      <c r="A689" s="118"/>
      <c r="B689" s="120"/>
      <c r="C689" s="120"/>
      <c r="D689" s="117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</row>
    <row r="690" spans="1:18">
      <c r="A690" s="18"/>
      <c r="B690" s="121"/>
      <c r="C690" s="121"/>
    </row>
    <row r="691" spans="1:18">
      <c r="A691" s="19"/>
      <c r="B691" s="120"/>
      <c r="C691" s="120"/>
      <c r="K691" s="117"/>
      <c r="L691" s="117"/>
      <c r="M691" s="117"/>
      <c r="N691" s="117"/>
      <c r="O691" s="117"/>
      <c r="P691" s="117"/>
    </row>
    <row r="692" spans="1:18">
      <c r="A692" s="19"/>
      <c r="B692" s="121"/>
      <c r="C692" s="122"/>
    </row>
    <row r="693" spans="1:18">
      <c r="A693" s="118"/>
      <c r="B693" s="120"/>
      <c r="C693" s="122"/>
    </row>
    <row r="694" spans="1:18">
      <c r="A694" s="18"/>
      <c r="B694" s="121"/>
      <c r="C694" s="122"/>
      <c r="H694" s="117"/>
      <c r="I694" s="117"/>
      <c r="J694" s="117"/>
      <c r="K694" s="117"/>
      <c r="L694" s="117"/>
      <c r="M694" s="117"/>
      <c r="N694" s="117"/>
      <c r="O694" s="117"/>
      <c r="P694" s="117"/>
      <c r="Q694" s="117"/>
      <c r="R694" s="117"/>
    </row>
    <row r="695" spans="1:18">
      <c r="A695" s="18"/>
      <c r="B695" s="121"/>
      <c r="C695" s="121"/>
      <c r="H695" s="117"/>
      <c r="I695" s="117"/>
      <c r="J695" s="117"/>
      <c r="K695" s="117"/>
      <c r="L695" s="117"/>
      <c r="M695" s="117"/>
      <c r="N695" s="117"/>
      <c r="O695" s="117"/>
      <c r="P695" s="117"/>
      <c r="Q695" s="117"/>
      <c r="R695" s="117"/>
    </row>
    <row r="696" spans="1:18">
      <c r="A696" s="18"/>
      <c r="B696" s="121"/>
      <c r="C696" s="121"/>
      <c r="H696" s="117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</row>
    <row r="697" spans="1:18">
      <c r="A697" s="18"/>
      <c r="B697" s="121"/>
      <c r="C697" s="121"/>
    </row>
    <row r="698" spans="1:18">
      <c r="A698" s="18"/>
      <c r="B698" s="121"/>
      <c r="C698" s="121"/>
      <c r="D698" s="117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</row>
    <row r="699" spans="1:18">
      <c r="A699" s="18"/>
      <c r="B699" s="121"/>
      <c r="C699" s="121"/>
    </row>
    <row r="700" spans="1:18">
      <c r="A700" s="18"/>
      <c r="B700" s="121"/>
      <c r="C700" s="121"/>
      <c r="D700" s="117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</row>
    <row r="701" spans="1:18">
      <c r="A701" s="18"/>
      <c r="B701" s="120"/>
      <c r="C701" s="120"/>
    </row>
    <row r="702" spans="1:18">
      <c r="A702" s="18"/>
      <c r="B702" s="121"/>
      <c r="C702" s="121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</row>
    <row r="703" spans="1:18">
      <c r="A703" s="118"/>
      <c r="B703" s="120"/>
      <c r="C703" s="120"/>
    </row>
    <row r="704" spans="1:18">
      <c r="A704" s="118"/>
      <c r="B704" s="120"/>
      <c r="C704" s="120"/>
      <c r="D704" s="117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</row>
    <row r="705" spans="1:18">
      <c r="A705" s="118"/>
      <c r="B705" s="120"/>
      <c r="C705" s="120"/>
    </row>
    <row r="706" spans="1:18">
      <c r="A706" s="118"/>
      <c r="B706" s="120"/>
      <c r="C706" s="120"/>
      <c r="D706" s="117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17"/>
      <c r="R706" s="117"/>
    </row>
    <row r="707" spans="1:18">
      <c r="A707" s="118"/>
      <c r="B707" s="120"/>
      <c r="C707" s="120"/>
    </row>
    <row r="708" spans="1:18" ht="13.5" thickBot="1">
      <c r="A708" s="118"/>
      <c r="B708" s="120"/>
      <c r="C708" s="120"/>
      <c r="D708" s="117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17"/>
      <c r="R708" s="117"/>
    </row>
    <row r="709" spans="1:18">
      <c r="A709" s="22"/>
      <c r="B709" s="123"/>
      <c r="C709" s="123"/>
    </row>
    <row r="710" spans="1:18">
      <c r="A710" s="118"/>
      <c r="B710" s="124"/>
      <c r="C710" s="124"/>
      <c r="D710" s="117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17"/>
      <c r="R710" s="117"/>
    </row>
    <row r="711" spans="1:18">
      <c r="A711" s="18"/>
      <c r="B711" s="121"/>
      <c r="C711" s="121"/>
    </row>
    <row r="712" spans="1:18">
      <c r="A712" s="118"/>
      <c r="B712" s="120"/>
      <c r="C712" s="120"/>
      <c r="D712" s="117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17"/>
      <c r="R712" s="117"/>
    </row>
    <row r="713" spans="1:18">
      <c r="A713" s="18"/>
      <c r="B713" s="121"/>
      <c r="C713" s="121"/>
    </row>
    <row r="714" spans="1:18">
      <c r="A714" s="117"/>
      <c r="B714" s="125"/>
      <c r="C714" s="125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</row>
    <row r="716" spans="1:18">
      <c r="A716" s="117"/>
      <c r="B716" s="125"/>
      <c r="C716" s="125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</row>
    <row r="718" spans="1:18">
      <c r="A718" s="117"/>
      <c r="B718" s="125"/>
      <c r="C718" s="125"/>
      <c r="D718" s="117"/>
      <c r="E718" s="117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17"/>
      <c r="R718" s="117"/>
    </row>
    <row r="720" spans="1:18">
      <c r="A720" s="117"/>
      <c r="B720" s="125"/>
      <c r="C720" s="125"/>
      <c r="D720" s="117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17"/>
      <c r="R720" s="117"/>
    </row>
    <row r="722" spans="1:18">
      <c r="A722" s="117"/>
      <c r="B722" s="125"/>
      <c r="C722" s="125"/>
      <c r="D722" s="117"/>
      <c r="E722" s="117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17"/>
      <c r="R722" s="117"/>
    </row>
    <row r="724" spans="1:18">
      <c r="A724" s="117"/>
      <c r="B724" s="125"/>
      <c r="C724" s="125"/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17"/>
      <c r="R724" s="117"/>
    </row>
    <row r="727" spans="1:18">
      <c r="B727" s="125"/>
      <c r="C727" s="125"/>
      <c r="D727" s="117"/>
      <c r="E727" s="117"/>
      <c r="F727" s="117"/>
      <c r="G727" s="117"/>
    </row>
    <row r="729" spans="1:18">
      <c r="K729" s="117"/>
      <c r="L729" s="117"/>
      <c r="M729" s="117"/>
      <c r="N729" s="117"/>
      <c r="O729" s="117"/>
      <c r="P729" s="117"/>
    </row>
  </sheetData>
  <autoFilter ref="A1:C730">
    <sortState ref="A2:C730">
      <sortCondition ref="A1:A730"/>
    </sortState>
  </autoFilter>
  <pageMargins left="0.7" right="0.7" top="0.75" bottom="0.75" header="0.3" footer="0.3"/>
  <pageSetup orientation="landscape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I187"/>
  <sheetViews>
    <sheetView tabSelected="1" workbookViewId="0">
      <selection activeCell="D182" sqref="D182"/>
    </sheetView>
  </sheetViews>
  <sheetFormatPr baseColWidth="10" defaultRowHeight="12.75"/>
  <cols>
    <col min="1" max="1" width="15.33203125" style="42" bestFit="1" customWidth="1"/>
    <col min="2" max="2" width="12" style="42" customWidth="1"/>
    <col min="3" max="3" width="17.83203125" style="42" customWidth="1"/>
    <col min="4" max="4" width="87.5" style="42" bestFit="1" customWidth="1"/>
    <col min="5" max="5" width="23.6640625" style="52" customWidth="1"/>
    <col min="6" max="6" width="19" style="52" customWidth="1"/>
    <col min="7" max="7" width="21.33203125" style="41" bestFit="1" customWidth="1"/>
    <col min="8" max="8" width="12.1640625" style="41" bestFit="1" customWidth="1"/>
    <col min="9" max="9" width="57.83203125" style="41" bestFit="1" customWidth="1"/>
    <col min="10" max="16384" width="12" style="42"/>
  </cols>
  <sheetData>
    <row r="1" spans="1:9" ht="15">
      <c r="A1" s="39" t="s">
        <v>841</v>
      </c>
      <c r="B1" s="39" t="s">
        <v>842</v>
      </c>
      <c r="C1" s="39" t="s">
        <v>843</v>
      </c>
      <c r="D1" s="39" t="s">
        <v>844</v>
      </c>
      <c r="E1" s="40" t="s">
        <v>845</v>
      </c>
      <c r="F1" s="40" t="s">
        <v>846</v>
      </c>
      <c r="G1" s="41" t="s">
        <v>847</v>
      </c>
      <c r="H1" s="41" t="s">
        <v>848</v>
      </c>
      <c r="I1" s="41" t="s">
        <v>849</v>
      </c>
    </row>
    <row r="2" spans="1:9">
      <c r="A2" s="43">
        <v>44042</v>
      </c>
      <c r="B2" s="41" t="s">
        <v>851</v>
      </c>
      <c r="C2" s="76" t="s">
        <v>590</v>
      </c>
      <c r="D2" s="65" t="s">
        <v>103</v>
      </c>
      <c r="E2" s="128">
        <v>8262865.4600000037</v>
      </c>
      <c r="F2" s="66">
        <v>0</v>
      </c>
      <c r="G2" s="41" t="s">
        <v>850</v>
      </c>
      <c r="I2" s="41" t="s">
        <v>852</v>
      </c>
    </row>
    <row r="3" spans="1:9">
      <c r="A3" s="43">
        <v>44042</v>
      </c>
      <c r="B3" s="41" t="s">
        <v>851</v>
      </c>
      <c r="C3" s="65" t="s">
        <v>572</v>
      </c>
      <c r="D3" s="65" t="s">
        <v>109</v>
      </c>
      <c r="E3" s="66">
        <v>0</v>
      </c>
      <c r="F3" s="66">
        <v>53333.32</v>
      </c>
      <c r="G3" s="41" t="s">
        <v>850</v>
      </c>
    </row>
    <row r="4" spans="1:9">
      <c r="A4" s="43">
        <v>44042</v>
      </c>
      <c r="B4" s="41" t="s">
        <v>851</v>
      </c>
      <c r="C4" s="65" t="s">
        <v>572</v>
      </c>
      <c r="D4" s="65" t="s">
        <v>110</v>
      </c>
      <c r="E4" s="66">
        <v>0</v>
      </c>
      <c r="F4" s="66">
        <v>26666.66</v>
      </c>
      <c r="G4" s="41" t="s">
        <v>850</v>
      </c>
    </row>
    <row r="5" spans="1:9">
      <c r="A5" s="43">
        <v>44042</v>
      </c>
      <c r="B5" s="41" t="s">
        <v>851</v>
      </c>
      <c r="C5" s="65" t="s">
        <v>687</v>
      </c>
      <c r="D5" s="65" t="s">
        <v>102</v>
      </c>
      <c r="E5" s="66">
        <v>1386666.3199999998</v>
      </c>
      <c r="F5" s="66">
        <v>0</v>
      </c>
      <c r="G5" s="41" t="s">
        <v>850</v>
      </c>
    </row>
    <row r="6" spans="1:9">
      <c r="A6" s="43">
        <v>44042</v>
      </c>
      <c r="B6" s="41" t="s">
        <v>851</v>
      </c>
      <c r="C6" s="65">
        <v>6211003</v>
      </c>
      <c r="D6" s="65" t="s">
        <v>108</v>
      </c>
      <c r="E6" s="66">
        <v>879999.78999999992</v>
      </c>
      <c r="F6" s="66">
        <v>0</v>
      </c>
      <c r="G6" s="41" t="s">
        <v>850</v>
      </c>
    </row>
    <row r="7" spans="1:9">
      <c r="A7" s="43">
        <v>44042</v>
      </c>
      <c r="B7" s="41" t="s">
        <v>851</v>
      </c>
      <c r="C7" s="65">
        <v>2151003</v>
      </c>
      <c r="D7" s="65" t="s">
        <v>107</v>
      </c>
      <c r="E7" s="66">
        <v>0</v>
      </c>
      <c r="F7" s="66">
        <v>52000</v>
      </c>
      <c r="G7" s="41" t="s">
        <v>850</v>
      </c>
    </row>
    <row r="8" spans="1:9">
      <c r="A8" s="43">
        <v>44042</v>
      </c>
      <c r="B8" s="41" t="s">
        <v>851</v>
      </c>
      <c r="C8" s="65">
        <v>6111001</v>
      </c>
      <c r="D8" s="65" t="s">
        <v>104</v>
      </c>
      <c r="E8" s="66">
        <v>778026.66</v>
      </c>
      <c r="F8" s="66">
        <v>0</v>
      </c>
      <c r="G8" s="41" t="s">
        <v>850</v>
      </c>
    </row>
    <row r="9" spans="1:9">
      <c r="A9" s="43">
        <v>44042</v>
      </c>
      <c r="B9" s="41" t="s">
        <v>851</v>
      </c>
      <c r="C9" s="69" t="s">
        <v>358</v>
      </c>
      <c r="D9" s="65" t="s">
        <v>105</v>
      </c>
      <c r="E9" s="66">
        <v>0</v>
      </c>
      <c r="F9" s="66">
        <v>24000.080000000016</v>
      </c>
      <c r="G9" s="41" t="s">
        <v>850</v>
      </c>
    </row>
    <row r="10" spans="1:9">
      <c r="A10" s="43">
        <v>44042</v>
      </c>
      <c r="B10" s="41" t="s">
        <v>851</v>
      </c>
      <c r="C10" s="65">
        <v>2151001</v>
      </c>
      <c r="D10" s="65" t="s">
        <v>106</v>
      </c>
      <c r="E10" s="66">
        <v>0</v>
      </c>
      <c r="F10" s="66">
        <v>192000.11999999994</v>
      </c>
      <c r="G10" s="41" t="s">
        <v>850</v>
      </c>
    </row>
    <row r="11" spans="1:9">
      <c r="A11" s="43">
        <v>44042</v>
      </c>
      <c r="B11" s="41" t="s">
        <v>851</v>
      </c>
      <c r="C11" s="65">
        <v>6111001</v>
      </c>
      <c r="D11" s="65" t="s">
        <v>101</v>
      </c>
      <c r="E11" s="66">
        <v>3813332.379999998</v>
      </c>
      <c r="F11" s="66"/>
      <c r="G11" s="41" t="s">
        <v>850</v>
      </c>
    </row>
    <row r="12" spans="1:9" ht="13.5">
      <c r="A12" s="43">
        <v>44042</v>
      </c>
      <c r="B12" s="41" t="s">
        <v>851</v>
      </c>
      <c r="C12" s="44">
        <v>1112001</v>
      </c>
      <c r="D12" s="73" t="s">
        <v>23</v>
      </c>
      <c r="E12" s="45"/>
      <c r="F12" s="129">
        <v>649692.18000000005</v>
      </c>
      <c r="G12" s="133">
        <v>1408</v>
      </c>
    </row>
    <row r="13" spans="1:9" ht="13.5">
      <c r="A13" s="43">
        <v>44042</v>
      </c>
      <c r="B13" s="41" t="s">
        <v>851</v>
      </c>
      <c r="C13" s="44">
        <v>1112001</v>
      </c>
      <c r="D13" s="73" t="s">
        <v>23</v>
      </c>
      <c r="E13" s="45"/>
      <c r="F13" s="129">
        <v>559692.18000000005</v>
      </c>
      <c r="G13" s="133">
        <v>1409</v>
      </c>
    </row>
    <row r="14" spans="1:9" ht="13.5">
      <c r="A14" s="43">
        <v>44042</v>
      </c>
      <c r="B14" s="41" t="s">
        <v>851</v>
      </c>
      <c r="C14" s="44">
        <v>1112001</v>
      </c>
      <c r="D14" s="73" t="s">
        <v>23</v>
      </c>
      <c r="E14" s="45"/>
      <c r="F14" s="129">
        <v>559692.18000000005</v>
      </c>
      <c r="G14" s="133">
        <v>1410</v>
      </c>
    </row>
    <row r="15" spans="1:9" ht="13.5">
      <c r="A15" s="43">
        <v>44042</v>
      </c>
      <c r="B15" s="41" t="s">
        <v>851</v>
      </c>
      <c r="C15" s="44">
        <v>1112001</v>
      </c>
      <c r="D15" s="73" t="s">
        <v>23</v>
      </c>
      <c r="E15" s="45"/>
      <c r="F15" s="129">
        <v>644692.19999999995</v>
      </c>
      <c r="G15" s="133">
        <v>1411</v>
      </c>
    </row>
    <row r="16" spans="1:9" ht="13.5">
      <c r="A16" s="43">
        <v>44042</v>
      </c>
      <c r="B16" s="41" t="s">
        <v>851</v>
      </c>
      <c r="C16" s="44">
        <v>1112001</v>
      </c>
      <c r="D16" s="73" t="s">
        <v>23</v>
      </c>
      <c r="E16" s="45"/>
      <c r="F16" s="129">
        <v>639692.19999999995</v>
      </c>
      <c r="G16" s="133">
        <v>1412</v>
      </c>
    </row>
    <row r="17" spans="1:7" s="41" customFormat="1" ht="13.5">
      <c r="A17" s="43">
        <v>44042</v>
      </c>
      <c r="B17" s="41" t="s">
        <v>851</v>
      </c>
      <c r="C17" s="44">
        <v>1112001</v>
      </c>
      <c r="D17" s="74" t="s">
        <v>57</v>
      </c>
      <c r="E17" s="45"/>
      <c r="F17" s="129">
        <v>649692.18000000005</v>
      </c>
      <c r="G17" s="133">
        <v>1508</v>
      </c>
    </row>
    <row r="18" spans="1:7" s="41" customFormat="1" ht="13.5">
      <c r="A18" s="43">
        <v>44042</v>
      </c>
      <c r="B18" s="41" t="s">
        <v>851</v>
      </c>
      <c r="C18" s="44">
        <v>1112001</v>
      </c>
      <c r="D18" s="74" t="s">
        <v>58</v>
      </c>
      <c r="E18" s="45"/>
      <c r="F18" s="129">
        <v>849692.18</v>
      </c>
      <c r="G18" s="133">
        <v>1510</v>
      </c>
    </row>
    <row r="19" spans="1:7" s="41" customFormat="1" ht="13.5">
      <c r="A19" s="43">
        <v>44042</v>
      </c>
      <c r="B19" s="41" t="s">
        <v>851</v>
      </c>
      <c r="C19" s="44">
        <v>1112001</v>
      </c>
      <c r="D19" s="74" t="s">
        <v>59</v>
      </c>
      <c r="E19" s="45"/>
      <c r="F19" s="129">
        <v>549692.18000000005</v>
      </c>
      <c r="G19" s="133">
        <v>1512</v>
      </c>
    </row>
    <row r="20" spans="1:7" s="41" customFormat="1" ht="13.5">
      <c r="A20" s="43">
        <v>44042</v>
      </c>
      <c r="B20" s="41" t="s">
        <v>851</v>
      </c>
      <c r="C20" s="44">
        <v>1112001</v>
      </c>
      <c r="D20" s="74" t="s">
        <v>71</v>
      </c>
      <c r="E20" s="45"/>
      <c r="F20" s="129">
        <v>1023025.57</v>
      </c>
      <c r="G20" s="133">
        <v>1514</v>
      </c>
    </row>
    <row r="21" spans="1:7" s="41" customFormat="1" ht="13.5">
      <c r="A21" s="43">
        <v>44042</v>
      </c>
      <c r="B21" s="41" t="s">
        <v>851</v>
      </c>
      <c r="C21" s="44">
        <v>1112001</v>
      </c>
      <c r="D21" s="74" t="s">
        <v>61</v>
      </c>
      <c r="E21" s="45"/>
      <c r="F21" s="129">
        <v>216358.91</v>
      </c>
      <c r="G21" s="133">
        <v>1516</v>
      </c>
    </row>
    <row r="22" spans="1:7" s="41" customFormat="1" ht="13.5">
      <c r="A22" s="43">
        <v>44042</v>
      </c>
      <c r="B22" s="41" t="s">
        <v>851</v>
      </c>
      <c r="C22" s="44">
        <v>1112001</v>
      </c>
      <c r="D22" s="74" t="s">
        <v>62</v>
      </c>
      <c r="E22" s="47"/>
      <c r="F22" s="129">
        <v>559692.18000000005</v>
      </c>
      <c r="G22" s="133">
        <v>1518</v>
      </c>
    </row>
    <row r="23" spans="1:7" s="41" customFormat="1" ht="13.5">
      <c r="A23" s="43">
        <v>44042</v>
      </c>
      <c r="B23" s="41" t="s">
        <v>851</v>
      </c>
      <c r="C23" s="44">
        <v>1112001</v>
      </c>
      <c r="D23" s="74" t="s">
        <v>63</v>
      </c>
      <c r="E23" s="49"/>
      <c r="F23" s="129">
        <v>409692.24</v>
      </c>
      <c r="G23" s="133">
        <v>1520</v>
      </c>
    </row>
    <row r="24" spans="1:7" s="41" customFormat="1" ht="13.5">
      <c r="A24" s="43">
        <v>44042</v>
      </c>
      <c r="B24" s="41" t="s">
        <v>851</v>
      </c>
      <c r="C24" s="44">
        <v>1112001</v>
      </c>
      <c r="D24" s="74" t="s">
        <v>33</v>
      </c>
      <c r="E24" s="49"/>
      <c r="F24" s="129">
        <v>604692.18000000005</v>
      </c>
      <c r="G24" s="133">
        <v>1522</v>
      </c>
    </row>
    <row r="25" spans="1:7" s="41" customFormat="1" ht="13.5">
      <c r="A25" s="43">
        <v>44042</v>
      </c>
      <c r="B25" s="41" t="s">
        <v>851</v>
      </c>
      <c r="C25" s="44">
        <v>1112001</v>
      </c>
      <c r="D25" s="74" t="s">
        <v>64</v>
      </c>
      <c r="E25" s="49"/>
      <c r="F25" s="129">
        <v>216358.92</v>
      </c>
      <c r="G25" s="133">
        <v>1524</v>
      </c>
    </row>
    <row r="26" spans="1:7" s="41" customFormat="1" ht="13.5">
      <c r="A26" s="43">
        <v>44042</v>
      </c>
      <c r="B26" s="41" t="s">
        <v>851</v>
      </c>
      <c r="C26" s="44">
        <v>1112001</v>
      </c>
      <c r="D26" s="74" t="s">
        <v>35</v>
      </c>
      <c r="E26" s="49"/>
      <c r="F26" s="129">
        <v>509692.18</v>
      </c>
      <c r="G26" s="133">
        <v>1526</v>
      </c>
    </row>
    <row r="27" spans="1:7" s="41" customFormat="1" ht="13.5">
      <c r="A27" s="43">
        <v>44042</v>
      </c>
      <c r="B27" s="41" t="s">
        <v>851</v>
      </c>
      <c r="C27" s="44">
        <v>1112001</v>
      </c>
      <c r="D27" s="74" t="s">
        <v>65</v>
      </c>
      <c r="E27" s="49"/>
      <c r="F27" s="129">
        <v>560585.57999999996</v>
      </c>
      <c r="G27" s="133">
        <v>1528</v>
      </c>
    </row>
    <row r="28" spans="1:7" s="41" customFormat="1" ht="13.5">
      <c r="A28" s="43">
        <v>44042</v>
      </c>
      <c r="B28" s="41" t="s">
        <v>851</v>
      </c>
      <c r="C28" s="44">
        <v>1112001</v>
      </c>
      <c r="D28" s="74" t="s">
        <v>38</v>
      </c>
      <c r="E28" s="49"/>
      <c r="F28" s="129">
        <v>349692.22</v>
      </c>
      <c r="G28" s="133">
        <v>1530</v>
      </c>
    </row>
    <row r="29" spans="1:7" s="41" customFormat="1" ht="13.5">
      <c r="A29" s="43">
        <v>44042</v>
      </c>
      <c r="B29" s="41" t="s">
        <v>851</v>
      </c>
      <c r="C29" s="44">
        <v>1112001</v>
      </c>
      <c r="D29" s="74" t="s">
        <v>39</v>
      </c>
      <c r="E29" s="47"/>
      <c r="F29" s="129">
        <v>559692.18000000005</v>
      </c>
      <c r="G29" s="133">
        <v>1532</v>
      </c>
    </row>
    <row r="30" spans="1:7" s="41" customFormat="1" ht="13.5">
      <c r="A30" s="43">
        <v>44042</v>
      </c>
      <c r="B30" s="41" t="s">
        <v>851</v>
      </c>
      <c r="C30" s="44">
        <v>1112001</v>
      </c>
      <c r="D30" s="74" t="s">
        <v>40</v>
      </c>
      <c r="E30" s="47"/>
      <c r="F30" s="129">
        <v>649692.18000000005</v>
      </c>
      <c r="G30" s="133">
        <v>1534</v>
      </c>
    </row>
    <row r="31" spans="1:7" s="41" customFormat="1" ht="13.5">
      <c r="A31" s="43">
        <v>44042</v>
      </c>
      <c r="B31" s="41" t="s">
        <v>851</v>
      </c>
      <c r="C31" s="44">
        <v>1112001</v>
      </c>
      <c r="D31" s="74" t="s">
        <v>66</v>
      </c>
      <c r="E31" s="47"/>
      <c r="F31" s="129">
        <v>559692.18000000005</v>
      </c>
      <c r="G31" s="133">
        <v>1536</v>
      </c>
    </row>
    <row r="32" spans="1:7" s="41" customFormat="1" ht="13.5">
      <c r="A32" s="43">
        <v>44042</v>
      </c>
      <c r="B32" s="41" t="s">
        <v>851</v>
      </c>
      <c r="C32" s="44">
        <v>1112001</v>
      </c>
      <c r="D32" s="74" t="s">
        <v>67</v>
      </c>
      <c r="E32" s="47"/>
      <c r="F32" s="129">
        <v>559692.18000000005</v>
      </c>
      <c r="G32" s="133">
        <v>1538</v>
      </c>
    </row>
    <row r="33" spans="1:9" ht="13.5">
      <c r="A33" s="43">
        <v>44042</v>
      </c>
      <c r="B33" s="41" t="s">
        <v>851</v>
      </c>
      <c r="C33" s="44">
        <v>1112001</v>
      </c>
      <c r="D33" s="74" t="s">
        <v>42</v>
      </c>
      <c r="E33" s="47"/>
      <c r="F33" s="129">
        <v>464692.2</v>
      </c>
      <c r="G33" s="133">
        <v>1540</v>
      </c>
    </row>
    <row r="34" spans="1:9" ht="13.5">
      <c r="A34" s="43">
        <v>44042</v>
      </c>
      <c r="B34" s="41" t="s">
        <v>851</v>
      </c>
      <c r="C34" s="44">
        <v>1112001</v>
      </c>
      <c r="D34" s="74" t="s">
        <v>68</v>
      </c>
      <c r="E34" s="47"/>
      <c r="F34" s="129">
        <v>604692.18000000005</v>
      </c>
      <c r="G34" s="133">
        <v>1542</v>
      </c>
    </row>
    <row r="35" spans="1:9" ht="13.5">
      <c r="A35" s="43">
        <v>44042</v>
      </c>
      <c r="B35" s="41" t="s">
        <v>851</v>
      </c>
      <c r="C35" s="44">
        <v>1112001</v>
      </c>
      <c r="D35" s="74" t="s">
        <v>69</v>
      </c>
      <c r="E35" s="63"/>
      <c r="F35" s="129">
        <v>613025.52</v>
      </c>
      <c r="G35" s="133">
        <v>1544</v>
      </c>
      <c r="H35" s="64"/>
    </row>
    <row r="36" spans="1:9" ht="13.5">
      <c r="A36" s="43">
        <v>44042</v>
      </c>
      <c r="B36" s="41" t="s">
        <v>851</v>
      </c>
      <c r="C36" s="44">
        <v>1112001</v>
      </c>
      <c r="D36" s="74" t="s">
        <v>70</v>
      </c>
      <c r="E36" s="63"/>
      <c r="F36" s="129">
        <v>559692.18000000005</v>
      </c>
      <c r="G36" s="133">
        <v>1546</v>
      </c>
      <c r="H36" s="64"/>
    </row>
    <row r="37" spans="1:9" ht="13.5">
      <c r="A37" s="43">
        <v>44042</v>
      </c>
      <c r="B37" s="41" t="s">
        <v>851</v>
      </c>
      <c r="C37" s="44">
        <v>1112001</v>
      </c>
      <c r="D37" s="74" t="s">
        <v>45</v>
      </c>
      <c r="E37" s="63"/>
      <c r="F37" s="129">
        <v>649692.18000000005</v>
      </c>
      <c r="G37" s="133">
        <v>1548</v>
      </c>
      <c r="H37" s="64"/>
    </row>
    <row r="38" spans="1:9" ht="13.5">
      <c r="A38" s="43">
        <v>44042</v>
      </c>
      <c r="B38" s="41" t="s">
        <v>851</v>
      </c>
      <c r="C38" s="76" t="s">
        <v>830</v>
      </c>
      <c r="D38" s="48" t="s">
        <v>882</v>
      </c>
      <c r="E38" s="52">
        <v>0.01</v>
      </c>
      <c r="F38" s="50"/>
      <c r="G38" s="51"/>
    </row>
    <row r="39" spans="1:9" ht="13.5">
      <c r="A39" s="43">
        <v>44042</v>
      </c>
      <c r="B39" s="41" t="s">
        <v>851</v>
      </c>
      <c r="C39" s="76" t="s">
        <v>580</v>
      </c>
      <c r="D39" s="48" t="s">
        <v>883</v>
      </c>
      <c r="E39" s="52">
        <v>19285000</v>
      </c>
      <c r="F39" s="50"/>
      <c r="G39" s="51" t="s">
        <v>850</v>
      </c>
    </row>
    <row r="40" spans="1:9" ht="13.5">
      <c r="A40" s="43">
        <v>44042</v>
      </c>
      <c r="B40" s="41" t="s">
        <v>851</v>
      </c>
      <c r="C40" s="44">
        <v>1112001</v>
      </c>
      <c r="D40" s="74" t="s">
        <v>23</v>
      </c>
      <c r="F40" s="129">
        <v>1015000</v>
      </c>
      <c r="G40" s="133">
        <v>1321</v>
      </c>
    </row>
    <row r="41" spans="1:9" ht="13.5">
      <c r="A41" s="43">
        <v>44042</v>
      </c>
      <c r="B41" s="41" t="s">
        <v>851</v>
      </c>
      <c r="C41" s="44">
        <v>1112001</v>
      </c>
      <c r="D41" s="74" t="s">
        <v>23</v>
      </c>
      <c r="F41" s="129">
        <v>1015000</v>
      </c>
      <c r="G41" s="133">
        <v>1322</v>
      </c>
      <c r="I41" s="53"/>
    </row>
    <row r="42" spans="1:9" ht="13.5">
      <c r="A42" s="43">
        <v>44042</v>
      </c>
      <c r="B42" s="41" t="s">
        <v>851</v>
      </c>
      <c r="C42" s="44">
        <v>1112001</v>
      </c>
      <c r="D42" s="74" t="s">
        <v>23</v>
      </c>
      <c r="F42" s="129">
        <v>1015000</v>
      </c>
      <c r="G42" s="133">
        <v>1323</v>
      </c>
    </row>
    <row r="43" spans="1:9" ht="13.5">
      <c r="A43" s="43">
        <v>44042</v>
      </c>
      <c r="B43" s="41" t="s">
        <v>851</v>
      </c>
      <c r="C43" s="44">
        <v>1112001</v>
      </c>
      <c r="D43" s="74" t="s">
        <v>30</v>
      </c>
      <c r="F43" s="129">
        <v>1015000</v>
      </c>
      <c r="G43" s="133">
        <v>1337</v>
      </c>
    </row>
    <row r="44" spans="1:9" ht="13.5">
      <c r="A44" s="43">
        <v>44042</v>
      </c>
      <c r="B44" s="41" t="s">
        <v>851</v>
      </c>
      <c r="C44" s="44">
        <v>1112001</v>
      </c>
      <c r="D44" s="74" t="s">
        <v>31</v>
      </c>
      <c r="F44" s="129">
        <v>1015000</v>
      </c>
      <c r="G44" s="133">
        <v>1339</v>
      </c>
    </row>
    <row r="45" spans="1:9" ht="13.5">
      <c r="A45" s="43">
        <v>44042</v>
      </c>
      <c r="B45" s="41" t="s">
        <v>851</v>
      </c>
      <c r="C45" s="44">
        <v>1112001</v>
      </c>
      <c r="D45" s="74" t="s">
        <v>32</v>
      </c>
      <c r="F45" s="129">
        <v>1015000</v>
      </c>
      <c r="G45" s="133">
        <v>1341</v>
      </c>
    </row>
    <row r="46" spans="1:9" ht="13.5">
      <c r="A46" s="43">
        <v>44042</v>
      </c>
      <c r="B46" s="41" t="s">
        <v>851</v>
      </c>
      <c r="C46" s="44">
        <v>1112001</v>
      </c>
      <c r="D46" s="74" t="s">
        <v>33</v>
      </c>
      <c r="F46" s="129">
        <v>1015000</v>
      </c>
      <c r="G46" s="133">
        <v>1343</v>
      </c>
    </row>
    <row r="47" spans="1:9" ht="13.5">
      <c r="A47" s="43">
        <v>44042</v>
      </c>
      <c r="B47" s="41" t="s">
        <v>851</v>
      </c>
      <c r="C47" s="44">
        <v>1112001</v>
      </c>
      <c r="D47" s="74" t="s">
        <v>34</v>
      </c>
      <c r="E47" s="54"/>
      <c r="F47" s="129">
        <v>1015000</v>
      </c>
      <c r="G47" s="133">
        <v>1345</v>
      </c>
    </row>
    <row r="48" spans="1:9" ht="13.5">
      <c r="A48" s="43">
        <v>44042</v>
      </c>
      <c r="B48" s="41" t="s">
        <v>851</v>
      </c>
      <c r="C48" s="44">
        <v>1112001</v>
      </c>
      <c r="D48" s="74" t="s">
        <v>35</v>
      </c>
      <c r="E48" s="54"/>
      <c r="F48" s="129">
        <v>1015000</v>
      </c>
      <c r="G48" s="133">
        <v>1347</v>
      </c>
    </row>
    <row r="49" spans="1:9" ht="13.5">
      <c r="A49" s="43">
        <v>44042</v>
      </c>
      <c r="B49" s="41" t="s">
        <v>851</v>
      </c>
      <c r="C49" s="44">
        <v>1112001</v>
      </c>
      <c r="D49" s="74" t="s">
        <v>36</v>
      </c>
      <c r="E49" s="54"/>
      <c r="F49" s="129">
        <v>1015000</v>
      </c>
      <c r="G49" s="133">
        <v>1349</v>
      </c>
    </row>
    <row r="50" spans="1:9" ht="13.5">
      <c r="A50" s="43">
        <v>44042</v>
      </c>
      <c r="B50" s="41" t="s">
        <v>851</v>
      </c>
      <c r="C50" s="44">
        <v>1112001</v>
      </c>
      <c r="D50" s="74" t="s">
        <v>37</v>
      </c>
      <c r="E50" s="54"/>
      <c r="F50" s="129">
        <v>1015000</v>
      </c>
      <c r="G50" s="133">
        <v>1351</v>
      </c>
    </row>
    <row r="51" spans="1:9" ht="13.5">
      <c r="A51" s="43">
        <v>44042</v>
      </c>
      <c r="B51" s="41" t="s">
        <v>851</v>
      </c>
      <c r="C51" s="44">
        <v>1112001</v>
      </c>
      <c r="D51" s="74" t="s">
        <v>38</v>
      </c>
      <c r="E51" s="55"/>
      <c r="F51" s="129">
        <v>1015000</v>
      </c>
      <c r="G51" s="133">
        <v>1353</v>
      </c>
    </row>
    <row r="52" spans="1:9" ht="13.5">
      <c r="A52" s="43">
        <v>44042</v>
      </c>
      <c r="B52" s="41" t="s">
        <v>851</v>
      </c>
      <c r="C52" s="44">
        <v>1112001</v>
      </c>
      <c r="D52" s="74" t="s">
        <v>39</v>
      </c>
      <c r="E52" s="54"/>
      <c r="F52" s="129">
        <v>1015000</v>
      </c>
      <c r="G52" s="133">
        <v>1355</v>
      </c>
    </row>
    <row r="53" spans="1:9" ht="13.5">
      <c r="A53" s="43">
        <v>44042</v>
      </c>
      <c r="B53" s="41" t="s">
        <v>851</v>
      </c>
      <c r="C53" s="44">
        <v>1112001</v>
      </c>
      <c r="D53" s="74" t="s">
        <v>40</v>
      </c>
      <c r="E53" s="54"/>
      <c r="F53" s="129">
        <v>1015000</v>
      </c>
      <c r="G53" s="133">
        <v>1357</v>
      </c>
      <c r="I53" s="42"/>
    </row>
    <row r="54" spans="1:9" ht="13.5">
      <c r="A54" s="43">
        <v>44042</v>
      </c>
      <c r="B54" s="41" t="s">
        <v>851</v>
      </c>
      <c r="C54" s="44">
        <v>1112001</v>
      </c>
      <c r="D54" s="74" t="s">
        <v>41</v>
      </c>
      <c r="E54" s="54"/>
      <c r="F54" s="129">
        <v>1015000</v>
      </c>
      <c r="G54" s="133">
        <v>1359</v>
      </c>
    </row>
    <row r="55" spans="1:9" ht="13.5">
      <c r="A55" s="43">
        <v>44042</v>
      </c>
      <c r="B55" s="41" t="s">
        <v>851</v>
      </c>
      <c r="C55" s="44">
        <v>1112001</v>
      </c>
      <c r="D55" s="73" t="s">
        <v>42</v>
      </c>
      <c r="E55" s="54"/>
      <c r="F55" s="129">
        <v>1015000</v>
      </c>
      <c r="G55" s="133">
        <v>1361</v>
      </c>
    </row>
    <row r="56" spans="1:9" ht="13.5">
      <c r="A56" s="43">
        <v>44042</v>
      </c>
      <c r="B56" s="41" t="s">
        <v>851</v>
      </c>
      <c r="C56" s="44">
        <v>1112001</v>
      </c>
      <c r="D56" s="73" t="s">
        <v>43</v>
      </c>
      <c r="E56" s="54"/>
      <c r="F56" s="129">
        <v>1015000</v>
      </c>
      <c r="G56" s="133">
        <v>1363</v>
      </c>
    </row>
    <row r="57" spans="1:9" ht="13.5">
      <c r="A57" s="43">
        <v>44042</v>
      </c>
      <c r="B57" s="41" t="s">
        <v>851</v>
      </c>
      <c r="C57" s="44">
        <v>1112001</v>
      </c>
      <c r="D57" s="73" t="s">
        <v>44</v>
      </c>
      <c r="E57" s="54"/>
      <c r="F57" s="129">
        <v>1015000</v>
      </c>
      <c r="G57" s="133">
        <v>1365</v>
      </c>
    </row>
    <row r="58" spans="1:9" ht="13.5">
      <c r="A58" s="43">
        <v>44042</v>
      </c>
      <c r="B58" s="41" t="s">
        <v>851</v>
      </c>
      <c r="C58" s="44">
        <v>1112001</v>
      </c>
      <c r="D58" s="73" t="s">
        <v>45</v>
      </c>
      <c r="F58" s="129">
        <v>1015000</v>
      </c>
      <c r="G58" s="133">
        <v>1367</v>
      </c>
    </row>
    <row r="59" spans="1:9" ht="13.5">
      <c r="A59" s="43">
        <v>44042</v>
      </c>
      <c r="B59" s="41" t="s">
        <v>851</v>
      </c>
      <c r="C59" s="76" t="s">
        <v>586</v>
      </c>
      <c r="D59" s="48" t="s">
        <v>884</v>
      </c>
      <c r="E59" s="56">
        <v>6140000</v>
      </c>
      <c r="F59" s="50"/>
      <c r="G59" s="51" t="s">
        <v>850</v>
      </c>
    </row>
    <row r="60" spans="1:9" ht="13.5">
      <c r="A60" s="43">
        <v>44042</v>
      </c>
      <c r="B60" s="41" t="s">
        <v>851</v>
      </c>
      <c r="C60" s="46">
        <v>1112001</v>
      </c>
      <c r="D60" s="73" t="s">
        <v>23</v>
      </c>
      <c r="F60" s="129">
        <v>200000</v>
      </c>
      <c r="G60" s="133">
        <v>1413</v>
      </c>
    </row>
    <row r="61" spans="1:9" ht="13.5">
      <c r="A61" s="43">
        <v>44042</v>
      </c>
      <c r="B61" s="41" t="s">
        <v>851</v>
      </c>
      <c r="C61" s="46">
        <v>1112001</v>
      </c>
      <c r="D61" s="73" t="s">
        <v>23</v>
      </c>
      <c r="F61" s="129">
        <v>240000</v>
      </c>
      <c r="G61" s="133">
        <v>1418</v>
      </c>
    </row>
    <row r="62" spans="1:9" ht="13.5">
      <c r="A62" s="43">
        <v>44042</v>
      </c>
      <c r="B62" s="41" t="s">
        <v>851</v>
      </c>
      <c r="C62" s="46">
        <v>1112001</v>
      </c>
      <c r="D62" s="73" t="s">
        <v>23</v>
      </c>
      <c r="F62" s="129">
        <v>260000</v>
      </c>
      <c r="G62" s="133">
        <v>1419</v>
      </c>
    </row>
    <row r="63" spans="1:9" ht="13.5">
      <c r="A63" s="43">
        <v>44042</v>
      </c>
      <c r="B63" s="41" t="s">
        <v>851</v>
      </c>
      <c r="C63" s="46">
        <v>1112001</v>
      </c>
      <c r="D63" s="73" t="s">
        <v>23</v>
      </c>
      <c r="F63" s="129">
        <v>240000</v>
      </c>
      <c r="G63" s="133">
        <v>1420</v>
      </c>
    </row>
    <row r="64" spans="1:9" ht="13.5">
      <c r="A64" s="43">
        <v>44042</v>
      </c>
      <c r="B64" s="41" t="s">
        <v>851</v>
      </c>
      <c r="C64" s="46">
        <v>1112001</v>
      </c>
      <c r="D64" s="73" t="s">
        <v>23</v>
      </c>
      <c r="F64" s="129">
        <v>280000</v>
      </c>
      <c r="G64" s="133">
        <v>1421</v>
      </c>
    </row>
    <row r="65" spans="1:7" s="41" customFormat="1" ht="13.5">
      <c r="A65" s="43">
        <v>44042</v>
      </c>
      <c r="B65" s="41" t="s">
        <v>851</v>
      </c>
      <c r="C65" s="46">
        <v>1112001</v>
      </c>
      <c r="D65" s="73" t="s">
        <v>23</v>
      </c>
      <c r="E65" s="52"/>
      <c r="F65" s="129">
        <v>260000</v>
      </c>
      <c r="G65" s="133">
        <v>1422</v>
      </c>
    </row>
    <row r="66" spans="1:7" s="41" customFormat="1" ht="13.5">
      <c r="A66" s="43">
        <v>44042</v>
      </c>
      <c r="B66" s="41" t="s">
        <v>851</v>
      </c>
      <c r="C66" s="46">
        <v>1112001</v>
      </c>
      <c r="D66" s="73" t="s">
        <v>58</v>
      </c>
      <c r="E66" s="52"/>
      <c r="F66" s="129">
        <v>280000</v>
      </c>
      <c r="G66" s="133">
        <v>1426</v>
      </c>
    </row>
    <row r="67" spans="1:7" s="41" customFormat="1" ht="13.5">
      <c r="A67" s="43">
        <v>44042</v>
      </c>
      <c r="B67" s="41" t="s">
        <v>851</v>
      </c>
      <c r="C67" s="46">
        <v>1112001</v>
      </c>
      <c r="D67" s="73" t="s">
        <v>59</v>
      </c>
      <c r="E67" s="52"/>
      <c r="F67" s="129">
        <v>260000</v>
      </c>
      <c r="G67" s="133">
        <v>1428</v>
      </c>
    </row>
    <row r="68" spans="1:7" s="41" customFormat="1" ht="13.5">
      <c r="A68" s="43">
        <v>44042</v>
      </c>
      <c r="B68" s="41" t="s">
        <v>851</v>
      </c>
      <c r="C68" s="46">
        <v>1112001</v>
      </c>
      <c r="D68" s="74" t="s">
        <v>60</v>
      </c>
      <c r="E68" s="52"/>
      <c r="F68" s="129">
        <v>260000</v>
      </c>
      <c r="G68" s="133">
        <v>1430</v>
      </c>
    </row>
    <row r="69" spans="1:7" s="41" customFormat="1" ht="13.5">
      <c r="A69" s="43">
        <v>44042</v>
      </c>
      <c r="B69" s="41" t="s">
        <v>851</v>
      </c>
      <c r="C69" s="46">
        <v>1112001</v>
      </c>
      <c r="D69" s="73" t="s">
        <v>61</v>
      </c>
      <c r="E69" s="52"/>
      <c r="F69" s="129">
        <v>240000</v>
      </c>
      <c r="G69" s="133">
        <v>1432</v>
      </c>
    </row>
    <row r="70" spans="1:7" s="41" customFormat="1" ht="13.5">
      <c r="A70" s="43">
        <v>44042</v>
      </c>
      <c r="B70" s="41" t="s">
        <v>851</v>
      </c>
      <c r="C70" s="46">
        <v>1112001</v>
      </c>
      <c r="D70" s="73" t="s">
        <v>62</v>
      </c>
      <c r="E70" s="52"/>
      <c r="F70" s="129">
        <v>240000</v>
      </c>
      <c r="G70" s="133">
        <v>1434</v>
      </c>
    </row>
    <row r="71" spans="1:7" s="41" customFormat="1" ht="13.5">
      <c r="A71" s="43">
        <v>44042</v>
      </c>
      <c r="B71" s="41" t="s">
        <v>851</v>
      </c>
      <c r="C71" s="46">
        <v>1112001</v>
      </c>
      <c r="D71" s="73" t="s">
        <v>63</v>
      </c>
      <c r="E71" s="52"/>
      <c r="F71" s="129">
        <v>220000</v>
      </c>
      <c r="G71" s="133">
        <v>1436</v>
      </c>
    </row>
    <row r="72" spans="1:7" s="41" customFormat="1" ht="13.5">
      <c r="A72" s="43">
        <v>44042</v>
      </c>
      <c r="B72" s="41" t="s">
        <v>851</v>
      </c>
      <c r="C72" s="46">
        <v>1112001</v>
      </c>
      <c r="D72" s="73" t="s">
        <v>33</v>
      </c>
      <c r="E72" s="57"/>
      <c r="F72" s="129">
        <v>220000</v>
      </c>
      <c r="G72" s="133">
        <v>1438</v>
      </c>
    </row>
    <row r="73" spans="1:7" s="41" customFormat="1" ht="13.5">
      <c r="A73" s="43">
        <v>44042</v>
      </c>
      <c r="B73" s="41" t="s">
        <v>851</v>
      </c>
      <c r="C73" s="46">
        <v>1112001</v>
      </c>
      <c r="D73" s="73" t="s">
        <v>64</v>
      </c>
      <c r="E73" s="52"/>
      <c r="F73" s="129">
        <v>240000</v>
      </c>
      <c r="G73" s="133">
        <v>1440</v>
      </c>
    </row>
    <row r="74" spans="1:7" s="41" customFormat="1" ht="13.5">
      <c r="A74" s="43">
        <v>44042</v>
      </c>
      <c r="B74" s="41" t="s">
        <v>851</v>
      </c>
      <c r="C74" s="46">
        <v>1112001</v>
      </c>
      <c r="D74" s="73" t="s">
        <v>35</v>
      </c>
      <c r="E74" s="52"/>
      <c r="F74" s="129">
        <v>220000</v>
      </c>
      <c r="G74" s="133">
        <v>1442</v>
      </c>
    </row>
    <row r="75" spans="1:7" s="41" customFormat="1" ht="13.5">
      <c r="A75" s="43">
        <v>44042</v>
      </c>
      <c r="B75" s="41" t="s">
        <v>851</v>
      </c>
      <c r="C75" s="46">
        <v>1112001</v>
      </c>
      <c r="D75" s="73" t="s">
        <v>65</v>
      </c>
      <c r="E75" s="52"/>
      <c r="F75" s="129">
        <v>260000</v>
      </c>
      <c r="G75" s="133">
        <v>1444</v>
      </c>
    </row>
    <row r="76" spans="1:7" s="41" customFormat="1" ht="13.5">
      <c r="A76" s="43">
        <v>44042</v>
      </c>
      <c r="B76" s="41" t="s">
        <v>851</v>
      </c>
      <c r="C76" s="46">
        <v>1112001</v>
      </c>
      <c r="D76" s="73" t="s">
        <v>38</v>
      </c>
      <c r="E76" s="52"/>
      <c r="F76" s="129">
        <v>200000</v>
      </c>
      <c r="G76" s="133">
        <v>1446</v>
      </c>
    </row>
    <row r="77" spans="1:7" s="41" customFormat="1" ht="13.5">
      <c r="A77" s="43">
        <v>44042</v>
      </c>
      <c r="B77" s="41" t="s">
        <v>851</v>
      </c>
      <c r="C77" s="46">
        <v>1112001</v>
      </c>
      <c r="D77" s="73" t="s">
        <v>40</v>
      </c>
      <c r="E77" s="52"/>
      <c r="F77" s="129">
        <v>220000</v>
      </c>
      <c r="G77" s="133">
        <v>1450</v>
      </c>
    </row>
    <row r="78" spans="1:7" s="41" customFormat="1" ht="13.5">
      <c r="A78" s="43">
        <v>44042</v>
      </c>
      <c r="B78" s="41" t="s">
        <v>851</v>
      </c>
      <c r="C78" s="46">
        <v>1112001</v>
      </c>
      <c r="D78" s="73" t="s">
        <v>66</v>
      </c>
      <c r="E78" s="52"/>
      <c r="F78" s="129">
        <v>220000</v>
      </c>
      <c r="G78" s="133">
        <v>1452</v>
      </c>
    </row>
    <row r="79" spans="1:7" s="41" customFormat="1" ht="13.5">
      <c r="A79" s="43">
        <v>44042</v>
      </c>
      <c r="B79" s="41" t="s">
        <v>851</v>
      </c>
      <c r="C79" s="46">
        <v>1112001</v>
      </c>
      <c r="D79" s="73" t="s">
        <v>42</v>
      </c>
      <c r="E79" s="52"/>
      <c r="F79" s="129">
        <v>220000</v>
      </c>
      <c r="G79" s="133">
        <v>1456</v>
      </c>
    </row>
    <row r="80" spans="1:7" s="41" customFormat="1" ht="13.5">
      <c r="A80" s="43">
        <v>44042</v>
      </c>
      <c r="B80" s="41" t="s">
        <v>851</v>
      </c>
      <c r="C80" s="46">
        <v>1112001</v>
      </c>
      <c r="D80" s="73" t="s">
        <v>68</v>
      </c>
      <c r="E80" s="52"/>
      <c r="F80" s="129">
        <v>280000</v>
      </c>
      <c r="G80" s="133">
        <v>1458</v>
      </c>
    </row>
    <row r="81" spans="1:7" s="41" customFormat="1" ht="13.5">
      <c r="A81" s="43">
        <v>44042</v>
      </c>
      <c r="B81" s="41" t="s">
        <v>851</v>
      </c>
      <c r="C81" s="46">
        <v>1112001</v>
      </c>
      <c r="D81" s="73" t="s">
        <v>69</v>
      </c>
      <c r="E81" s="52"/>
      <c r="F81" s="129">
        <v>240000</v>
      </c>
      <c r="G81" s="133">
        <v>1460</v>
      </c>
    </row>
    <row r="82" spans="1:7" s="41" customFormat="1" ht="13.5">
      <c r="A82" s="43">
        <v>44042</v>
      </c>
      <c r="B82" s="41" t="s">
        <v>851</v>
      </c>
      <c r="C82" s="46">
        <v>1112001</v>
      </c>
      <c r="D82" s="73" t="s">
        <v>70</v>
      </c>
      <c r="E82" s="52"/>
      <c r="F82" s="129">
        <v>240000</v>
      </c>
      <c r="G82" s="133">
        <v>1462</v>
      </c>
    </row>
    <row r="83" spans="1:7" s="41" customFormat="1" ht="13.5">
      <c r="A83" s="43">
        <v>44042</v>
      </c>
      <c r="B83" s="41" t="s">
        <v>851</v>
      </c>
      <c r="C83" s="46">
        <v>1112001</v>
      </c>
      <c r="D83" s="73" t="s">
        <v>45</v>
      </c>
      <c r="E83" s="56"/>
      <c r="F83" s="129">
        <v>200000</v>
      </c>
      <c r="G83" s="133">
        <v>1464</v>
      </c>
    </row>
    <row r="84" spans="1:7" s="41" customFormat="1" ht="13.5">
      <c r="A84" s="43">
        <v>44042</v>
      </c>
      <c r="B84" s="41" t="s">
        <v>851</v>
      </c>
      <c r="C84" s="46">
        <v>1112001</v>
      </c>
      <c r="D84" s="73" t="s">
        <v>33</v>
      </c>
      <c r="E84" s="56"/>
      <c r="F84" s="129">
        <v>200000</v>
      </c>
      <c r="G84" s="133">
        <v>1480</v>
      </c>
    </row>
    <row r="85" spans="1:7" s="41" customFormat="1" ht="13.5">
      <c r="A85" s="43">
        <v>44042</v>
      </c>
      <c r="B85" s="41" t="s">
        <v>851</v>
      </c>
      <c r="C85" s="46">
        <v>1112001</v>
      </c>
      <c r="D85" s="74" t="s">
        <v>39</v>
      </c>
      <c r="E85" s="56"/>
      <c r="F85" s="129">
        <v>200000</v>
      </c>
      <c r="G85" s="133">
        <v>1490</v>
      </c>
    </row>
    <row r="86" spans="1:7" s="41" customFormat="1" ht="13.5">
      <c r="A86" s="43">
        <v>44042</v>
      </c>
      <c r="B86" s="41" t="s">
        <v>851</v>
      </c>
      <c r="C86" s="76" t="s">
        <v>584</v>
      </c>
      <c r="D86" s="48" t="s">
        <v>885</v>
      </c>
      <c r="E86" s="56">
        <v>5146666.67</v>
      </c>
      <c r="F86" s="50"/>
      <c r="G86" s="51" t="s">
        <v>850</v>
      </c>
    </row>
    <row r="87" spans="1:7" s="41" customFormat="1" ht="13.5">
      <c r="A87" s="43">
        <v>44042</v>
      </c>
      <c r="B87" s="41" t="s">
        <v>851</v>
      </c>
      <c r="C87" s="44">
        <v>1112001</v>
      </c>
      <c r="D87" s="73" t="s">
        <v>23</v>
      </c>
      <c r="E87" s="56"/>
      <c r="F87" s="129">
        <v>200000</v>
      </c>
      <c r="G87" s="133">
        <v>1414</v>
      </c>
    </row>
    <row r="88" spans="1:7" s="41" customFormat="1" ht="13.5">
      <c r="A88" s="43">
        <v>44042</v>
      </c>
      <c r="B88" s="41" t="s">
        <v>851</v>
      </c>
      <c r="C88" s="44">
        <v>1112001</v>
      </c>
      <c r="D88" s="73" t="s">
        <v>23</v>
      </c>
      <c r="E88" s="56"/>
      <c r="F88" s="129">
        <v>200000</v>
      </c>
      <c r="G88" s="133">
        <v>1415</v>
      </c>
    </row>
    <row r="89" spans="1:7" s="41" customFormat="1" ht="13.5">
      <c r="A89" s="43">
        <v>44042</v>
      </c>
      <c r="B89" s="41" t="s">
        <v>851</v>
      </c>
      <c r="C89" s="44">
        <v>1112001</v>
      </c>
      <c r="D89" s="73" t="s">
        <v>23</v>
      </c>
      <c r="E89" s="56"/>
      <c r="F89" s="129">
        <v>200000</v>
      </c>
      <c r="G89" s="133">
        <v>1416</v>
      </c>
    </row>
    <row r="90" spans="1:7" s="41" customFormat="1" ht="13.5">
      <c r="A90" s="43">
        <v>44042</v>
      </c>
      <c r="B90" s="41" t="s">
        <v>851</v>
      </c>
      <c r="C90" s="44">
        <v>1112001</v>
      </c>
      <c r="D90" s="73" t="s">
        <v>23</v>
      </c>
      <c r="E90" s="56"/>
      <c r="F90" s="129">
        <v>200000</v>
      </c>
      <c r="G90" s="133">
        <v>1417</v>
      </c>
    </row>
    <row r="91" spans="1:7" s="41" customFormat="1" ht="13.5">
      <c r="A91" s="43">
        <v>44042</v>
      </c>
      <c r="B91" s="41" t="s">
        <v>851</v>
      </c>
      <c r="C91" s="44">
        <v>1112001</v>
      </c>
      <c r="D91" s="73" t="s">
        <v>57</v>
      </c>
      <c r="E91" s="56"/>
      <c r="F91" s="129">
        <v>200000</v>
      </c>
      <c r="G91" s="133">
        <v>1424</v>
      </c>
    </row>
    <row r="92" spans="1:7" s="41" customFormat="1" ht="13.5">
      <c r="A92" s="43">
        <v>44042</v>
      </c>
      <c r="B92" s="41" t="s">
        <v>851</v>
      </c>
      <c r="C92" s="44">
        <v>1112001</v>
      </c>
      <c r="D92" s="73" t="s">
        <v>39</v>
      </c>
      <c r="E92" s="56"/>
      <c r="F92" s="129">
        <v>200000</v>
      </c>
      <c r="G92" s="133">
        <v>1448</v>
      </c>
    </row>
    <row r="93" spans="1:7" s="41" customFormat="1" ht="13.5">
      <c r="A93" s="43">
        <v>44042</v>
      </c>
      <c r="B93" s="41" t="s">
        <v>851</v>
      </c>
      <c r="C93" s="44">
        <v>1112001</v>
      </c>
      <c r="D93" s="73" t="s">
        <v>67</v>
      </c>
      <c r="E93" s="56"/>
      <c r="F93" s="129">
        <v>200000</v>
      </c>
      <c r="G93" s="133">
        <v>1454</v>
      </c>
    </row>
    <row r="94" spans="1:7" s="41" customFormat="1" ht="13.5">
      <c r="A94" s="43">
        <v>44042</v>
      </c>
      <c r="B94" s="41" t="s">
        <v>851</v>
      </c>
      <c r="C94" s="44">
        <v>1112001</v>
      </c>
      <c r="D94" s="73" t="s">
        <v>57</v>
      </c>
      <c r="E94" s="56"/>
      <c r="F94" s="129">
        <v>200000</v>
      </c>
      <c r="G94" s="133">
        <v>1466</v>
      </c>
    </row>
    <row r="95" spans="1:7" s="41" customFormat="1" ht="13.5">
      <c r="A95" s="43">
        <v>44042</v>
      </c>
      <c r="B95" s="41" t="s">
        <v>851</v>
      </c>
      <c r="C95" s="44">
        <v>1112001</v>
      </c>
      <c r="D95" s="73" t="s">
        <v>58</v>
      </c>
      <c r="E95" s="56"/>
      <c r="F95" s="129">
        <v>200000</v>
      </c>
      <c r="G95" s="133">
        <v>1468</v>
      </c>
    </row>
    <row r="96" spans="1:7" s="41" customFormat="1" ht="13.5">
      <c r="A96" s="43">
        <v>44042</v>
      </c>
      <c r="B96" s="41" t="s">
        <v>851</v>
      </c>
      <c r="C96" s="44">
        <v>1112001</v>
      </c>
      <c r="D96" s="73" t="s">
        <v>59</v>
      </c>
      <c r="E96" s="56"/>
      <c r="F96" s="129">
        <v>200000</v>
      </c>
      <c r="G96" s="133">
        <v>1470</v>
      </c>
    </row>
    <row r="97" spans="1:7" s="41" customFormat="1" ht="13.5">
      <c r="A97" s="43">
        <v>44042</v>
      </c>
      <c r="B97" s="41" t="s">
        <v>851</v>
      </c>
      <c r="C97" s="44">
        <v>1112001</v>
      </c>
      <c r="D97" s="73" t="s">
        <v>71</v>
      </c>
      <c r="E97" s="56"/>
      <c r="F97" s="129">
        <v>200000</v>
      </c>
      <c r="G97" s="133">
        <v>1472</v>
      </c>
    </row>
    <row r="98" spans="1:7" s="41" customFormat="1" ht="13.5">
      <c r="A98" s="43">
        <v>44042</v>
      </c>
      <c r="B98" s="41" t="s">
        <v>851</v>
      </c>
      <c r="C98" s="44">
        <v>1112001</v>
      </c>
      <c r="D98" s="73" t="s">
        <v>61</v>
      </c>
      <c r="E98" s="56"/>
      <c r="F98" s="129">
        <v>200000</v>
      </c>
      <c r="G98" s="133">
        <v>1474</v>
      </c>
    </row>
    <row r="99" spans="1:7" s="41" customFormat="1" ht="13.5">
      <c r="A99" s="43">
        <v>44042</v>
      </c>
      <c r="B99" s="41" t="s">
        <v>851</v>
      </c>
      <c r="C99" s="44">
        <v>1112001</v>
      </c>
      <c r="D99" s="73" t="s">
        <v>62</v>
      </c>
      <c r="E99" s="56"/>
      <c r="F99" s="129">
        <v>200000</v>
      </c>
      <c r="G99" s="133">
        <v>1476</v>
      </c>
    </row>
    <row r="100" spans="1:7" s="41" customFormat="1" ht="13.5">
      <c r="A100" s="43">
        <v>44042</v>
      </c>
      <c r="B100" s="41" t="s">
        <v>851</v>
      </c>
      <c r="C100" s="44">
        <v>1112001</v>
      </c>
      <c r="D100" s="73" t="s">
        <v>63</v>
      </c>
      <c r="E100" s="57"/>
      <c r="F100" s="129">
        <v>200000</v>
      </c>
      <c r="G100" s="133">
        <v>1478</v>
      </c>
    </row>
    <row r="101" spans="1:7" s="41" customFormat="1" ht="13.5">
      <c r="A101" s="43">
        <v>44042</v>
      </c>
      <c r="B101" s="41" t="s">
        <v>851</v>
      </c>
      <c r="C101" s="44">
        <v>1112001</v>
      </c>
      <c r="D101" s="74" t="s">
        <v>64</v>
      </c>
      <c r="E101" s="56"/>
      <c r="F101" s="129">
        <v>186666.67</v>
      </c>
      <c r="G101" s="133">
        <v>1482</v>
      </c>
    </row>
    <row r="102" spans="1:7" s="41" customFormat="1" ht="13.5">
      <c r="A102" s="43">
        <v>44042</v>
      </c>
      <c r="B102" s="41" t="s">
        <v>851</v>
      </c>
      <c r="C102" s="44">
        <v>1112001</v>
      </c>
      <c r="D102" s="74" t="s">
        <v>35</v>
      </c>
      <c r="E102" s="56"/>
      <c r="F102" s="129">
        <v>200000</v>
      </c>
      <c r="G102" s="133">
        <v>1484</v>
      </c>
    </row>
    <row r="103" spans="1:7" s="41" customFormat="1" ht="13.5">
      <c r="A103" s="43">
        <v>44042</v>
      </c>
      <c r="B103" s="41" t="s">
        <v>851</v>
      </c>
      <c r="C103" s="44">
        <v>1112001</v>
      </c>
      <c r="D103" s="74" t="s">
        <v>65</v>
      </c>
      <c r="E103" s="56"/>
      <c r="F103" s="129">
        <v>200000</v>
      </c>
      <c r="G103" s="133">
        <v>1486</v>
      </c>
    </row>
    <row r="104" spans="1:7" s="41" customFormat="1" ht="13.5">
      <c r="A104" s="43">
        <v>44042</v>
      </c>
      <c r="B104" s="41" t="s">
        <v>851</v>
      </c>
      <c r="C104" s="44">
        <v>1112001</v>
      </c>
      <c r="D104" s="74" t="s">
        <v>38</v>
      </c>
      <c r="E104" s="56"/>
      <c r="F104" s="129">
        <v>173333.33</v>
      </c>
      <c r="G104" s="133">
        <v>1488</v>
      </c>
    </row>
    <row r="105" spans="1:7" s="41" customFormat="1" ht="13.5">
      <c r="A105" s="43">
        <v>44042</v>
      </c>
      <c r="B105" s="41" t="s">
        <v>851</v>
      </c>
      <c r="C105" s="44">
        <v>1112001</v>
      </c>
      <c r="D105" s="74" t="s">
        <v>40</v>
      </c>
      <c r="E105" s="56"/>
      <c r="F105" s="129">
        <v>200000</v>
      </c>
      <c r="G105" s="133">
        <v>1492</v>
      </c>
    </row>
    <row r="106" spans="1:7" s="41" customFormat="1" ht="13.5">
      <c r="A106" s="43">
        <v>44042</v>
      </c>
      <c r="B106" s="41" t="s">
        <v>851</v>
      </c>
      <c r="C106" s="44">
        <v>1112001</v>
      </c>
      <c r="D106" s="74" t="s">
        <v>66</v>
      </c>
      <c r="E106" s="56"/>
      <c r="F106" s="129">
        <v>200000</v>
      </c>
      <c r="G106" s="133">
        <v>1494</v>
      </c>
    </row>
    <row r="107" spans="1:7" s="41" customFormat="1" ht="13.5">
      <c r="A107" s="43">
        <v>44042</v>
      </c>
      <c r="B107" s="41" t="s">
        <v>851</v>
      </c>
      <c r="C107" s="44">
        <v>1112001</v>
      </c>
      <c r="D107" s="74" t="s">
        <v>67</v>
      </c>
      <c r="E107" s="56"/>
      <c r="F107" s="129">
        <v>200000</v>
      </c>
      <c r="G107" s="133">
        <v>1496</v>
      </c>
    </row>
    <row r="108" spans="1:7" s="41" customFormat="1" ht="13.5">
      <c r="A108" s="43">
        <v>44042</v>
      </c>
      <c r="B108" s="41" t="s">
        <v>851</v>
      </c>
      <c r="C108" s="44">
        <v>1112001</v>
      </c>
      <c r="D108" s="74" t="s">
        <v>42</v>
      </c>
      <c r="E108" s="56"/>
      <c r="F108" s="129">
        <v>200000</v>
      </c>
      <c r="G108" s="133">
        <v>1498</v>
      </c>
    </row>
    <row r="109" spans="1:7" s="41" customFormat="1" ht="13.5">
      <c r="A109" s="43">
        <v>44042</v>
      </c>
      <c r="B109" s="41" t="s">
        <v>851</v>
      </c>
      <c r="C109" s="44">
        <v>1112001</v>
      </c>
      <c r="D109" s="74" t="s">
        <v>68</v>
      </c>
      <c r="E109" s="56"/>
      <c r="F109" s="129">
        <v>200000</v>
      </c>
      <c r="G109" s="133">
        <v>1500</v>
      </c>
    </row>
    <row r="110" spans="1:7" s="41" customFormat="1" ht="13.5">
      <c r="A110" s="43">
        <v>44042</v>
      </c>
      <c r="B110" s="41" t="s">
        <v>851</v>
      </c>
      <c r="C110" s="44">
        <v>1112001</v>
      </c>
      <c r="D110" s="74" t="s">
        <v>69</v>
      </c>
      <c r="E110" s="56"/>
      <c r="F110" s="129">
        <v>186666.67</v>
      </c>
      <c r="G110" s="133">
        <v>1502</v>
      </c>
    </row>
    <row r="111" spans="1:7" s="41" customFormat="1" ht="13.5">
      <c r="A111" s="43">
        <v>44042</v>
      </c>
      <c r="B111" s="41" t="s">
        <v>851</v>
      </c>
      <c r="C111" s="44">
        <v>1112001</v>
      </c>
      <c r="D111" s="74" t="s">
        <v>70</v>
      </c>
      <c r="E111" s="56"/>
      <c r="F111" s="129">
        <v>200000</v>
      </c>
      <c r="G111" s="133">
        <v>1504</v>
      </c>
    </row>
    <row r="112" spans="1:7" s="41" customFormat="1" ht="13.5">
      <c r="A112" s="43">
        <v>44042</v>
      </c>
      <c r="B112" s="41" t="s">
        <v>851</v>
      </c>
      <c r="C112" s="44">
        <v>1112001</v>
      </c>
      <c r="D112" s="74" t="s">
        <v>45</v>
      </c>
      <c r="E112" s="56"/>
      <c r="F112" s="129">
        <v>200000</v>
      </c>
      <c r="G112" s="133">
        <v>1506</v>
      </c>
    </row>
    <row r="113" spans="1:7" s="41" customFormat="1" ht="13.5">
      <c r="A113" s="43">
        <v>44042</v>
      </c>
      <c r="B113" s="41" t="s">
        <v>851</v>
      </c>
      <c r="C113" s="65" t="s">
        <v>590</v>
      </c>
      <c r="D113" s="65" t="s">
        <v>103</v>
      </c>
      <c r="E113" s="130">
        <v>10800398.469999995</v>
      </c>
      <c r="F113" s="130">
        <v>0</v>
      </c>
      <c r="G113" s="51" t="s">
        <v>886</v>
      </c>
    </row>
    <row r="114" spans="1:7" s="41" customFormat="1" ht="13.5">
      <c r="A114" s="43">
        <v>44042</v>
      </c>
      <c r="B114" s="41" t="s">
        <v>851</v>
      </c>
      <c r="C114" s="65" t="s">
        <v>572</v>
      </c>
      <c r="D114" s="65" t="s">
        <v>109</v>
      </c>
      <c r="E114" s="130">
        <v>0</v>
      </c>
      <c r="F114" s="130">
        <v>66666.649999999994</v>
      </c>
      <c r="G114" s="51" t="s">
        <v>886</v>
      </c>
    </row>
    <row r="115" spans="1:7" s="41" customFormat="1" ht="13.5">
      <c r="A115" s="43">
        <v>44042</v>
      </c>
      <c r="B115" s="41" t="s">
        <v>851</v>
      </c>
      <c r="C115" s="65" t="s">
        <v>572</v>
      </c>
      <c r="D115" s="65" t="s">
        <v>110</v>
      </c>
      <c r="E115" s="130">
        <v>0</v>
      </c>
      <c r="F115" s="130">
        <v>13333.33</v>
      </c>
      <c r="G115" s="51" t="s">
        <v>886</v>
      </c>
    </row>
    <row r="116" spans="1:7" s="41" customFormat="1" ht="13.5">
      <c r="A116" s="43">
        <v>44042</v>
      </c>
      <c r="B116" s="41" t="s">
        <v>851</v>
      </c>
      <c r="C116" s="127" t="s">
        <v>576</v>
      </c>
      <c r="D116" s="65" t="s">
        <v>902</v>
      </c>
      <c r="E116" s="130">
        <v>500000</v>
      </c>
      <c r="F116" s="130">
        <v>0</v>
      </c>
      <c r="G116" s="51" t="s">
        <v>886</v>
      </c>
    </row>
    <row r="117" spans="1:7" s="41" customFormat="1" ht="13.5">
      <c r="A117" s="43">
        <v>44042</v>
      </c>
      <c r="B117" s="41" t="s">
        <v>851</v>
      </c>
      <c r="C117" s="65" t="s">
        <v>687</v>
      </c>
      <c r="D117" s="65" t="s">
        <v>102</v>
      </c>
      <c r="E117" s="130">
        <v>1599999.6</v>
      </c>
      <c r="F117" s="130">
        <v>0</v>
      </c>
      <c r="G117" s="51" t="s">
        <v>886</v>
      </c>
    </row>
    <row r="118" spans="1:7" s="41" customFormat="1" ht="13.5">
      <c r="A118" s="43">
        <v>44042</v>
      </c>
      <c r="B118" s="41" t="s">
        <v>851</v>
      </c>
      <c r="C118" s="65">
        <v>6211003</v>
      </c>
      <c r="D118" s="65" t="s">
        <v>108</v>
      </c>
      <c r="E118" s="130">
        <v>919999.78999999992</v>
      </c>
      <c r="F118" s="130">
        <v>0</v>
      </c>
      <c r="G118" s="51" t="s">
        <v>886</v>
      </c>
    </row>
    <row r="119" spans="1:7" s="41" customFormat="1" ht="13.5">
      <c r="A119" s="43">
        <v>44042</v>
      </c>
      <c r="B119" s="41" t="s">
        <v>851</v>
      </c>
      <c r="C119" s="65">
        <v>2151003</v>
      </c>
      <c r="D119" s="65" t="s">
        <v>107</v>
      </c>
      <c r="E119" s="130">
        <v>0</v>
      </c>
      <c r="F119" s="130">
        <v>9000</v>
      </c>
      <c r="G119" s="51" t="s">
        <v>886</v>
      </c>
    </row>
    <row r="120" spans="1:7" s="41" customFormat="1" ht="13.5">
      <c r="A120" s="43">
        <v>44042</v>
      </c>
      <c r="B120" s="41" t="s">
        <v>851</v>
      </c>
      <c r="C120" s="65">
        <v>6111001</v>
      </c>
      <c r="D120" s="65" t="s">
        <v>104</v>
      </c>
      <c r="E120" s="130">
        <v>750693.32000000007</v>
      </c>
      <c r="F120" s="130">
        <v>0</v>
      </c>
      <c r="G120" s="51" t="s">
        <v>886</v>
      </c>
    </row>
    <row r="121" spans="1:7" s="41" customFormat="1" ht="13.5">
      <c r="A121" s="43">
        <v>44042</v>
      </c>
      <c r="B121" s="41" t="s">
        <v>851</v>
      </c>
      <c r="C121" s="65">
        <v>2151002</v>
      </c>
      <c r="D121" s="65" t="s">
        <v>105</v>
      </c>
      <c r="E121" s="130">
        <v>0</v>
      </c>
      <c r="F121" s="130">
        <v>28000.080000000016</v>
      </c>
      <c r="G121" s="51" t="s">
        <v>886</v>
      </c>
    </row>
    <row r="122" spans="1:7" s="41" customFormat="1" ht="13.5">
      <c r="A122" s="43">
        <v>44042</v>
      </c>
      <c r="B122" s="41" t="s">
        <v>851</v>
      </c>
      <c r="C122" s="65">
        <v>2151001</v>
      </c>
      <c r="D122" s="65" t="s">
        <v>106</v>
      </c>
      <c r="E122" s="130">
        <v>0</v>
      </c>
      <c r="F122" s="130">
        <v>221538.59999999992</v>
      </c>
      <c r="G122" s="51" t="s">
        <v>886</v>
      </c>
    </row>
    <row r="123" spans="1:7" s="41" customFormat="1" ht="13.5">
      <c r="A123" s="43">
        <v>44042</v>
      </c>
      <c r="B123" s="41" t="s">
        <v>851</v>
      </c>
      <c r="C123" s="76" t="s">
        <v>572</v>
      </c>
      <c r="D123" s="65" t="s">
        <v>101</v>
      </c>
      <c r="E123" s="130">
        <v>4799998.8</v>
      </c>
      <c r="F123" s="130">
        <v>0</v>
      </c>
      <c r="G123" s="51" t="s">
        <v>886</v>
      </c>
    </row>
    <row r="124" spans="1:7" s="41" customFormat="1" ht="13.5">
      <c r="A124" s="43">
        <v>44042</v>
      </c>
      <c r="B124" s="41" t="s">
        <v>851</v>
      </c>
      <c r="C124" s="44">
        <v>1112001</v>
      </c>
      <c r="D124" s="74" t="s">
        <v>23</v>
      </c>
      <c r="E124" s="130"/>
      <c r="F124" s="131">
        <v>688058.84</v>
      </c>
      <c r="G124" s="133">
        <v>1662</v>
      </c>
    </row>
    <row r="125" spans="1:7" s="41" customFormat="1" ht="13.5">
      <c r="A125" s="43">
        <v>44042</v>
      </c>
      <c r="B125" s="41" t="s">
        <v>851</v>
      </c>
      <c r="C125" s="44">
        <v>1112001</v>
      </c>
      <c r="D125" s="74" t="s">
        <v>23</v>
      </c>
      <c r="E125" s="56"/>
      <c r="F125" s="131">
        <v>545558.86</v>
      </c>
      <c r="G125" s="133">
        <v>1663</v>
      </c>
    </row>
    <row r="126" spans="1:7" s="41" customFormat="1" ht="13.5">
      <c r="A126" s="43">
        <v>44042</v>
      </c>
      <c r="B126" s="41" t="s">
        <v>851</v>
      </c>
      <c r="C126" s="44">
        <v>1112001</v>
      </c>
      <c r="D126" s="74" t="s">
        <v>23</v>
      </c>
      <c r="E126" s="56"/>
      <c r="F126" s="131">
        <v>417981.95</v>
      </c>
      <c r="G126" s="133">
        <v>1664</v>
      </c>
    </row>
    <row r="127" spans="1:7" s="41" customFormat="1" ht="13.5">
      <c r="A127" s="43">
        <v>44042</v>
      </c>
      <c r="B127" s="41" t="s">
        <v>851</v>
      </c>
      <c r="C127" s="44">
        <v>1112001</v>
      </c>
      <c r="D127" s="74" t="s">
        <v>23</v>
      </c>
      <c r="E127" s="56"/>
      <c r="F127" s="131">
        <v>561392.18000000005</v>
      </c>
      <c r="G127" s="133">
        <v>1665</v>
      </c>
    </row>
    <row r="128" spans="1:7" s="41" customFormat="1" ht="13.5">
      <c r="A128" s="43">
        <v>44042</v>
      </c>
      <c r="B128" s="41" t="s">
        <v>851</v>
      </c>
      <c r="C128" s="44">
        <v>1112001</v>
      </c>
      <c r="D128" s="74" t="s">
        <v>23</v>
      </c>
      <c r="E128" s="56"/>
      <c r="F128" s="131">
        <v>738058.85</v>
      </c>
      <c r="G128" s="133">
        <v>1666</v>
      </c>
    </row>
    <row r="129" spans="1:7" s="41" customFormat="1" ht="13.5">
      <c r="A129" s="43">
        <v>44042</v>
      </c>
      <c r="B129" s="41" t="s">
        <v>851</v>
      </c>
      <c r="C129" s="44">
        <v>1112001</v>
      </c>
      <c r="D129" s="74" t="s">
        <v>23</v>
      </c>
      <c r="E129" s="56"/>
      <c r="F129" s="131">
        <v>733058.86</v>
      </c>
      <c r="G129" s="133">
        <v>1667</v>
      </c>
    </row>
    <row r="130" spans="1:7" s="41" customFormat="1" ht="13.5">
      <c r="A130" s="43">
        <v>44042</v>
      </c>
      <c r="B130" s="41" t="s">
        <v>851</v>
      </c>
      <c r="C130" s="44">
        <v>1112001</v>
      </c>
      <c r="D130" s="74" t="s">
        <v>57</v>
      </c>
      <c r="E130" s="52"/>
      <c r="F130" s="131">
        <v>836392.16</v>
      </c>
      <c r="G130" s="133">
        <v>1669</v>
      </c>
    </row>
    <row r="131" spans="1:7" s="41" customFormat="1" ht="13.5">
      <c r="A131" s="43">
        <v>44042</v>
      </c>
      <c r="B131" s="41" t="s">
        <v>851</v>
      </c>
      <c r="C131" s="44">
        <v>1112001</v>
      </c>
      <c r="D131" s="74" t="s">
        <v>58</v>
      </c>
      <c r="E131" s="52"/>
      <c r="F131" s="131">
        <v>943058.84</v>
      </c>
      <c r="G131" s="133">
        <v>1671</v>
      </c>
    </row>
    <row r="132" spans="1:7" s="41" customFormat="1" ht="13.5">
      <c r="A132" s="43">
        <v>44042</v>
      </c>
      <c r="B132" s="41" t="s">
        <v>851</v>
      </c>
      <c r="C132" s="44">
        <v>1112001</v>
      </c>
      <c r="D132" s="74" t="s">
        <v>59</v>
      </c>
      <c r="E132" s="52"/>
      <c r="F132" s="131">
        <v>618058.84</v>
      </c>
      <c r="G132" s="133">
        <v>1673</v>
      </c>
    </row>
    <row r="133" spans="1:7" s="41" customFormat="1" ht="13.5">
      <c r="A133" s="43">
        <v>44042</v>
      </c>
      <c r="B133" s="41" t="s">
        <v>851</v>
      </c>
      <c r="C133" s="44">
        <v>1112001</v>
      </c>
      <c r="D133" s="74" t="s">
        <v>71</v>
      </c>
      <c r="E133" s="52"/>
      <c r="F133" s="131">
        <v>1023225.57</v>
      </c>
      <c r="G133" s="133">
        <v>1675</v>
      </c>
    </row>
    <row r="134" spans="1:7" s="41" customFormat="1" ht="13.5">
      <c r="A134" s="43">
        <v>44042</v>
      </c>
      <c r="B134" s="41" t="s">
        <v>851</v>
      </c>
      <c r="C134" s="44">
        <v>1112001</v>
      </c>
      <c r="D134" s="74" t="s">
        <v>61</v>
      </c>
      <c r="E134" s="52"/>
      <c r="F134" s="131">
        <v>843058.84</v>
      </c>
      <c r="G134" s="133">
        <v>1677</v>
      </c>
    </row>
    <row r="135" spans="1:7" s="41" customFormat="1" ht="13.5">
      <c r="A135" s="43">
        <v>44042</v>
      </c>
      <c r="B135" s="41" t="s">
        <v>851</v>
      </c>
      <c r="C135" s="44">
        <v>1112001</v>
      </c>
      <c r="D135" s="74" t="s">
        <v>62</v>
      </c>
      <c r="E135" s="52"/>
      <c r="F135" s="131">
        <v>640558.84</v>
      </c>
      <c r="G135" s="133">
        <v>1679</v>
      </c>
    </row>
    <row r="136" spans="1:7" s="41" customFormat="1" ht="13.5">
      <c r="A136" s="43">
        <v>44042</v>
      </c>
      <c r="B136" s="41" t="s">
        <v>851</v>
      </c>
      <c r="C136" s="44">
        <v>1112001</v>
      </c>
      <c r="D136" s="74" t="s">
        <v>63</v>
      </c>
      <c r="E136" s="52"/>
      <c r="F136" s="131">
        <v>434725.57</v>
      </c>
      <c r="G136" s="133">
        <v>1681</v>
      </c>
    </row>
    <row r="137" spans="1:7" s="41" customFormat="1" ht="13.5">
      <c r="A137" s="43">
        <v>44042</v>
      </c>
      <c r="B137" s="41" t="s">
        <v>851</v>
      </c>
      <c r="C137" s="44">
        <v>1112001</v>
      </c>
      <c r="D137" s="74" t="s">
        <v>33</v>
      </c>
      <c r="E137" s="52"/>
      <c r="F137" s="131">
        <v>640558.84</v>
      </c>
      <c r="G137" s="133">
        <v>1683</v>
      </c>
    </row>
    <row r="138" spans="1:7" s="41" customFormat="1" ht="13.5">
      <c r="A138" s="43">
        <v>44042</v>
      </c>
      <c r="B138" s="41" t="s">
        <v>851</v>
      </c>
      <c r="C138" s="44">
        <v>1112001</v>
      </c>
      <c r="D138" s="74" t="s">
        <v>92</v>
      </c>
      <c r="E138" s="52"/>
      <c r="F138" s="131">
        <v>469648.65</v>
      </c>
      <c r="G138" s="133">
        <v>1685</v>
      </c>
    </row>
    <row r="139" spans="1:7" s="41" customFormat="1" ht="13.5">
      <c r="A139" s="43">
        <v>44042</v>
      </c>
      <c r="B139" s="41" t="s">
        <v>851</v>
      </c>
      <c r="C139" s="44">
        <v>1112001</v>
      </c>
      <c r="D139" s="74" t="s">
        <v>64</v>
      </c>
      <c r="E139" s="52"/>
      <c r="F139" s="131">
        <v>545558.86</v>
      </c>
      <c r="G139" s="133">
        <v>1687</v>
      </c>
    </row>
    <row r="140" spans="1:7" s="41" customFormat="1" ht="13.5">
      <c r="A140" s="43">
        <v>44042</v>
      </c>
      <c r="B140" s="41" t="s">
        <v>851</v>
      </c>
      <c r="C140" s="44">
        <v>1112001</v>
      </c>
      <c r="D140" s="74" t="s">
        <v>93</v>
      </c>
      <c r="E140" s="52"/>
      <c r="F140" s="131">
        <v>466315.29</v>
      </c>
      <c r="G140" s="133">
        <v>1689</v>
      </c>
    </row>
    <row r="141" spans="1:7" s="41" customFormat="1" ht="13.5">
      <c r="A141" s="43">
        <v>44042</v>
      </c>
      <c r="B141" s="41" t="s">
        <v>851</v>
      </c>
      <c r="C141" s="44">
        <v>1112001</v>
      </c>
      <c r="D141" s="74" t="s">
        <v>35</v>
      </c>
      <c r="E141" s="52"/>
      <c r="F141" s="131">
        <v>498058.84</v>
      </c>
      <c r="G141" s="133">
        <v>1691</v>
      </c>
    </row>
    <row r="142" spans="1:7" s="41" customFormat="1" ht="13.5">
      <c r="A142" s="43">
        <v>44042</v>
      </c>
      <c r="B142" s="41" t="s">
        <v>851</v>
      </c>
      <c r="C142" s="44">
        <v>1112001</v>
      </c>
      <c r="D142" s="74" t="s">
        <v>65</v>
      </c>
      <c r="E142" s="52"/>
      <c r="F142" s="131">
        <v>642318.91</v>
      </c>
      <c r="G142" s="133">
        <v>1693</v>
      </c>
    </row>
    <row r="143" spans="1:7" s="41" customFormat="1" ht="13.5">
      <c r="A143" s="43">
        <v>44042</v>
      </c>
      <c r="B143" s="41" t="s">
        <v>851</v>
      </c>
      <c r="C143" s="44">
        <v>1112001</v>
      </c>
      <c r="D143" s="74" t="s">
        <v>94</v>
      </c>
      <c r="E143" s="52"/>
      <c r="F143" s="131">
        <v>617981.9</v>
      </c>
      <c r="G143" s="133">
        <v>1695</v>
      </c>
    </row>
    <row r="144" spans="1:7" s="41" customFormat="1" ht="13.5">
      <c r="A144" s="43">
        <v>44042</v>
      </c>
      <c r="B144" s="41" t="s">
        <v>851</v>
      </c>
      <c r="C144" s="44">
        <v>1112001</v>
      </c>
      <c r="D144" s="74" t="s">
        <v>38</v>
      </c>
      <c r="E144" s="52"/>
      <c r="F144" s="131">
        <v>498058.85</v>
      </c>
      <c r="G144" s="133">
        <v>1697</v>
      </c>
    </row>
    <row r="145" spans="1:7" s="41" customFormat="1" ht="13.5">
      <c r="A145" s="43">
        <v>44042</v>
      </c>
      <c r="B145" s="41" t="s">
        <v>851</v>
      </c>
      <c r="C145" s="44">
        <v>1112001</v>
      </c>
      <c r="D145" s="74" t="s">
        <v>39</v>
      </c>
      <c r="E145" s="52"/>
      <c r="F145" s="131">
        <v>640558.84</v>
      </c>
      <c r="G145" s="133">
        <v>1699</v>
      </c>
    </row>
    <row r="146" spans="1:7" s="41" customFormat="1" ht="13.5">
      <c r="A146" s="43">
        <v>44042</v>
      </c>
      <c r="B146" s="41" t="s">
        <v>851</v>
      </c>
      <c r="C146" s="44">
        <v>1112001</v>
      </c>
      <c r="D146" s="74" t="s">
        <v>40</v>
      </c>
      <c r="E146" s="52"/>
      <c r="F146" s="131">
        <v>743058.84</v>
      </c>
      <c r="G146" s="133">
        <v>1701</v>
      </c>
    </row>
    <row r="147" spans="1:7" s="41" customFormat="1" ht="13.5">
      <c r="A147" s="43">
        <v>44042</v>
      </c>
      <c r="B147" s="41" t="s">
        <v>851</v>
      </c>
      <c r="C147" s="44">
        <v>1112001</v>
      </c>
      <c r="D147" s="74" t="s">
        <v>66</v>
      </c>
      <c r="E147" s="52"/>
      <c r="F147" s="131">
        <v>593058.84</v>
      </c>
      <c r="G147" s="133">
        <v>1703</v>
      </c>
    </row>
    <row r="148" spans="1:7" s="41" customFormat="1" ht="13.5">
      <c r="A148" s="43">
        <v>44042</v>
      </c>
      <c r="B148" s="41" t="s">
        <v>851</v>
      </c>
      <c r="C148" s="44">
        <v>1112001</v>
      </c>
      <c r="D148" s="74" t="s">
        <v>67</v>
      </c>
      <c r="E148" s="52"/>
      <c r="F148" s="131">
        <v>251392.24</v>
      </c>
      <c r="G148" s="133">
        <v>1705</v>
      </c>
    </row>
    <row r="149" spans="1:7" s="41" customFormat="1" ht="13.5">
      <c r="A149" s="43">
        <v>44042</v>
      </c>
      <c r="B149" s="41" t="s">
        <v>851</v>
      </c>
      <c r="C149" s="44">
        <v>1112001</v>
      </c>
      <c r="D149" s="74" t="s">
        <v>42</v>
      </c>
      <c r="E149" s="57"/>
      <c r="F149" s="131">
        <v>545558.86</v>
      </c>
      <c r="G149" s="133">
        <v>1707</v>
      </c>
    </row>
    <row r="150" spans="1:7" s="41" customFormat="1" ht="13.5">
      <c r="A150" s="43">
        <v>44042</v>
      </c>
      <c r="B150" s="41" t="s">
        <v>851</v>
      </c>
      <c r="C150" s="44">
        <v>1112001</v>
      </c>
      <c r="D150" s="74" t="s">
        <v>68</v>
      </c>
      <c r="E150" s="52"/>
      <c r="F150" s="131">
        <v>730558.84</v>
      </c>
      <c r="G150" s="133">
        <v>1709</v>
      </c>
    </row>
    <row r="151" spans="1:7" s="41" customFormat="1" ht="13.5">
      <c r="A151" s="43">
        <v>44042</v>
      </c>
      <c r="B151" s="41" t="s">
        <v>851</v>
      </c>
      <c r="C151" s="44">
        <v>1112001</v>
      </c>
      <c r="D151" s="74" t="s">
        <v>69</v>
      </c>
      <c r="E151" s="52"/>
      <c r="F151" s="131">
        <v>743058.84</v>
      </c>
      <c r="G151" s="133">
        <v>1711</v>
      </c>
    </row>
    <row r="152" spans="1:7" s="41" customFormat="1" ht="13.5">
      <c r="A152" s="43">
        <v>44042</v>
      </c>
      <c r="B152" s="41" t="s">
        <v>851</v>
      </c>
      <c r="C152" s="44">
        <v>1112001</v>
      </c>
      <c r="D152" s="74" t="s">
        <v>70</v>
      </c>
      <c r="E152" s="52"/>
      <c r="F152" s="131">
        <v>640558.84</v>
      </c>
      <c r="G152" s="133">
        <v>1713</v>
      </c>
    </row>
    <row r="153" spans="1:7" s="41" customFormat="1" ht="13.5">
      <c r="A153" s="43">
        <v>44042</v>
      </c>
      <c r="B153" s="41" t="s">
        <v>851</v>
      </c>
      <c r="C153" s="44">
        <v>1112001</v>
      </c>
      <c r="D153" s="74" t="s">
        <v>45</v>
      </c>
      <c r="E153" s="52"/>
      <c r="F153" s="131">
        <v>743058.84</v>
      </c>
      <c r="G153" s="133">
        <v>1715</v>
      </c>
    </row>
    <row r="154" spans="1:7" s="41" customFormat="1" ht="13.5">
      <c r="A154" s="43">
        <v>44042</v>
      </c>
      <c r="B154" s="41" t="s">
        <v>851</v>
      </c>
      <c r="C154" s="76" t="s">
        <v>580</v>
      </c>
      <c r="D154" s="48" t="s">
        <v>883</v>
      </c>
      <c r="E154" s="52">
        <v>22968000</v>
      </c>
      <c r="F154" s="50"/>
      <c r="G154" s="51" t="s">
        <v>886</v>
      </c>
    </row>
    <row r="155" spans="1:7" s="41" customFormat="1" ht="13.5">
      <c r="A155" s="43">
        <v>44042</v>
      </c>
      <c r="B155" s="41" t="s">
        <v>851</v>
      </c>
      <c r="C155" s="59">
        <v>1112001</v>
      </c>
      <c r="D155" s="73" t="s">
        <v>23</v>
      </c>
      <c r="E155" s="52"/>
      <c r="F155" s="129">
        <v>1160000</v>
      </c>
      <c r="G155" s="133">
        <v>1594</v>
      </c>
    </row>
    <row r="156" spans="1:7" s="41" customFormat="1" ht="13.5">
      <c r="A156" s="43">
        <v>44042</v>
      </c>
      <c r="B156" s="41" t="s">
        <v>851</v>
      </c>
      <c r="C156" s="59">
        <v>1112001</v>
      </c>
      <c r="D156" s="73" t="s">
        <v>23</v>
      </c>
      <c r="E156" s="52"/>
      <c r="F156" s="129">
        <v>1160000</v>
      </c>
      <c r="G156" s="133">
        <v>1595</v>
      </c>
    </row>
    <row r="157" spans="1:7" s="41" customFormat="1" ht="13.5">
      <c r="A157" s="43">
        <v>44042</v>
      </c>
      <c r="B157" s="41" t="s">
        <v>851</v>
      </c>
      <c r="C157" s="59">
        <v>1112001</v>
      </c>
      <c r="D157" s="73" t="s">
        <v>23</v>
      </c>
      <c r="E157" s="52"/>
      <c r="F157" s="129">
        <v>928000</v>
      </c>
      <c r="G157" s="133">
        <v>1596</v>
      </c>
    </row>
    <row r="158" spans="1:7" s="41" customFormat="1" ht="13.5">
      <c r="A158" s="43">
        <v>44042</v>
      </c>
      <c r="B158" s="41" t="s">
        <v>851</v>
      </c>
      <c r="C158" s="59">
        <v>1112001</v>
      </c>
      <c r="D158" s="73" t="s">
        <v>30</v>
      </c>
      <c r="E158" s="52"/>
      <c r="F158" s="129">
        <v>1160000</v>
      </c>
      <c r="G158" s="133">
        <v>1602</v>
      </c>
    </row>
    <row r="159" spans="1:7" s="41" customFormat="1" ht="13.5">
      <c r="A159" s="43">
        <v>44042</v>
      </c>
      <c r="B159" s="41" t="s">
        <v>851</v>
      </c>
      <c r="C159" s="59">
        <v>1112001</v>
      </c>
      <c r="D159" s="74" t="s">
        <v>31</v>
      </c>
      <c r="E159" s="52"/>
      <c r="F159" s="129">
        <v>1160000</v>
      </c>
      <c r="G159" s="133">
        <v>1604</v>
      </c>
    </row>
    <row r="160" spans="1:7" s="41" customFormat="1" ht="13.5">
      <c r="A160" s="43">
        <v>44042</v>
      </c>
      <c r="B160" s="41" t="s">
        <v>851</v>
      </c>
      <c r="C160" s="59">
        <v>1112001</v>
      </c>
      <c r="D160" s="74" t="s">
        <v>32</v>
      </c>
      <c r="E160" s="52"/>
      <c r="F160" s="129">
        <v>1160000</v>
      </c>
      <c r="G160" s="133">
        <v>1606</v>
      </c>
    </row>
    <row r="161" spans="1:7" s="41" customFormat="1" ht="13.5">
      <c r="A161" s="43">
        <v>44042</v>
      </c>
      <c r="B161" s="41" t="s">
        <v>851</v>
      </c>
      <c r="C161" s="59">
        <v>1112001</v>
      </c>
      <c r="D161" s="74" t="s">
        <v>33</v>
      </c>
      <c r="E161" s="52"/>
      <c r="F161" s="129">
        <v>1160000</v>
      </c>
      <c r="G161" s="133">
        <v>1608</v>
      </c>
    </row>
    <row r="162" spans="1:7" s="41" customFormat="1" ht="13.5">
      <c r="A162" s="43">
        <v>44042</v>
      </c>
      <c r="B162" s="41" t="s">
        <v>851</v>
      </c>
      <c r="C162" s="59">
        <v>1112001</v>
      </c>
      <c r="D162" s="74" t="s">
        <v>35</v>
      </c>
      <c r="E162" s="52"/>
      <c r="F162" s="129">
        <v>1160000</v>
      </c>
      <c r="G162" s="133">
        <v>1610</v>
      </c>
    </row>
    <row r="163" spans="1:7" s="41" customFormat="1" ht="13.5">
      <c r="A163" s="43">
        <v>44042</v>
      </c>
      <c r="B163" s="41" t="s">
        <v>851</v>
      </c>
      <c r="C163" s="59">
        <v>1112001</v>
      </c>
      <c r="D163" s="74" t="s">
        <v>36</v>
      </c>
      <c r="E163" s="52"/>
      <c r="F163" s="129">
        <v>1160000</v>
      </c>
      <c r="G163" s="133">
        <v>1612</v>
      </c>
    </row>
    <row r="164" spans="1:7" s="41" customFormat="1" ht="13.5">
      <c r="A164" s="43">
        <v>44042</v>
      </c>
      <c r="B164" s="41" t="s">
        <v>851</v>
      </c>
      <c r="C164" s="59">
        <v>1112001</v>
      </c>
      <c r="D164" s="74" t="s">
        <v>37</v>
      </c>
      <c r="E164" s="52"/>
      <c r="F164" s="129">
        <v>1160000</v>
      </c>
      <c r="G164" s="133">
        <v>1614</v>
      </c>
    </row>
    <row r="165" spans="1:7" s="41" customFormat="1" ht="13.5">
      <c r="A165" s="43">
        <v>44042</v>
      </c>
      <c r="B165" s="41" t="s">
        <v>851</v>
      </c>
      <c r="C165" s="59">
        <v>1112001</v>
      </c>
      <c r="D165" s="74" t="s">
        <v>38</v>
      </c>
      <c r="E165" s="52"/>
      <c r="F165" s="129">
        <v>1160000</v>
      </c>
      <c r="G165" s="133">
        <v>1616</v>
      </c>
    </row>
    <row r="166" spans="1:7" s="41" customFormat="1" ht="13.5">
      <c r="A166" s="43">
        <v>44042</v>
      </c>
      <c r="B166" s="41" t="s">
        <v>851</v>
      </c>
      <c r="C166" s="59">
        <v>1112001</v>
      </c>
      <c r="D166" s="74" t="s">
        <v>39</v>
      </c>
      <c r="E166" s="52"/>
      <c r="F166" s="129">
        <v>1160000</v>
      </c>
      <c r="G166" s="133">
        <v>1618</v>
      </c>
    </row>
    <row r="167" spans="1:7" s="41" customFormat="1" ht="13.5">
      <c r="A167" s="43">
        <v>44042</v>
      </c>
      <c r="B167" s="41" t="s">
        <v>851</v>
      </c>
      <c r="C167" s="59">
        <v>1112001</v>
      </c>
      <c r="D167" s="74" t="s">
        <v>40</v>
      </c>
      <c r="E167" s="52"/>
      <c r="F167" s="129">
        <v>1160000</v>
      </c>
      <c r="G167" s="133">
        <v>1620</v>
      </c>
    </row>
    <row r="168" spans="1:7" s="41" customFormat="1" ht="13.5">
      <c r="A168" s="43">
        <v>44042</v>
      </c>
      <c r="B168" s="41" t="s">
        <v>851</v>
      </c>
      <c r="C168" s="59">
        <v>1112001</v>
      </c>
      <c r="D168" s="74" t="s">
        <v>66</v>
      </c>
      <c r="E168" s="52"/>
      <c r="F168" s="129">
        <v>1160000</v>
      </c>
      <c r="G168" s="133">
        <v>1622</v>
      </c>
    </row>
    <row r="169" spans="1:7" s="41" customFormat="1" ht="13.5">
      <c r="A169" s="43">
        <v>44042</v>
      </c>
      <c r="B169" s="41" t="s">
        <v>851</v>
      </c>
      <c r="C169" s="59">
        <v>1112001</v>
      </c>
      <c r="D169" s="74" t="s">
        <v>42</v>
      </c>
      <c r="E169" s="52"/>
      <c r="F169" s="129">
        <v>1160000</v>
      </c>
      <c r="G169" s="133">
        <v>1624</v>
      </c>
    </row>
    <row r="170" spans="1:7" s="41" customFormat="1" ht="13.5">
      <c r="A170" s="43">
        <v>44042</v>
      </c>
      <c r="B170" s="41" t="s">
        <v>851</v>
      </c>
      <c r="C170" s="59">
        <v>1112001</v>
      </c>
      <c r="D170" s="74" t="s">
        <v>43</v>
      </c>
      <c r="E170" s="52"/>
      <c r="F170" s="129">
        <v>1160000</v>
      </c>
      <c r="G170" s="133">
        <v>1626</v>
      </c>
    </row>
    <row r="171" spans="1:7" s="41" customFormat="1" ht="13.5">
      <c r="A171" s="43">
        <v>44042</v>
      </c>
      <c r="B171" s="41" t="s">
        <v>851</v>
      </c>
      <c r="C171" s="59">
        <v>1112001</v>
      </c>
      <c r="D171" s="74" t="s">
        <v>69</v>
      </c>
      <c r="E171" s="52"/>
      <c r="F171" s="129">
        <v>1160000</v>
      </c>
      <c r="G171" s="133">
        <v>1628</v>
      </c>
    </row>
    <row r="172" spans="1:7" s="41" customFormat="1" ht="13.5">
      <c r="A172" s="43">
        <v>44042</v>
      </c>
      <c r="B172" s="41" t="s">
        <v>851</v>
      </c>
      <c r="C172" s="59">
        <v>1112001</v>
      </c>
      <c r="D172" s="74" t="s">
        <v>70</v>
      </c>
      <c r="E172" s="52"/>
      <c r="F172" s="129">
        <v>1160000</v>
      </c>
      <c r="G172" s="133">
        <v>1630</v>
      </c>
    </row>
    <row r="173" spans="1:7" ht="13.5">
      <c r="A173" s="43">
        <v>44042</v>
      </c>
      <c r="B173" s="41" t="s">
        <v>851</v>
      </c>
      <c r="C173" s="59">
        <v>1112001</v>
      </c>
      <c r="D173" s="74" t="s">
        <v>45</v>
      </c>
      <c r="F173" s="129">
        <v>1160000</v>
      </c>
      <c r="G173" s="133">
        <v>1632</v>
      </c>
    </row>
    <row r="174" spans="1:7" ht="13.5">
      <c r="A174" s="43">
        <v>44042</v>
      </c>
      <c r="B174" s="41" t="s">
        <v>851</v>
      </c>
      <c r="C174" s="59">
        <v>1112001</v>
      </c>
      <c r="D174" s="74" t="s">
        <v>86</v>
      </c>
      <c r="F174" s="129">
        <v>1160000</v>
      </c>
      <c r="G174" s="133">
        <v>1634</v>
      </c>
    </row>
    <row r="175" spans="1:7" ht="13.5">
      <c r="A175" s="43">
        <v>44042</v>
      </c>
      <c r="B175" s="41" t="s">
        <v>851</v>
      </c>
      <c r="C175" s="76" t="s">
        <v>584</v>
      </c>
      <c r="D175" s="48" t="s">
        <v>885</v>
      </c>
      <c r="E175" s="52">
        <v>40014002.32</v>
      </c>
      <c r="F175" s="62"/>
      <c r="G175" s="60" t="s">
        <v>886</v>
      </c>
    </row>
    <row r="176" spans="1:7" ht="13.5">
      <c r="A176" s="43">
        <v>44042</v>
      </c>
      <c r="B176" s="41" t="s">
        <v>851</v>
      </c>
      <c r="C176" s="76" t="s">
        <v>328</v>
      </c>
      <c r="D176" s="48" t="s">
        <v>887</v>
      </c>
      <c r="F176" s="61">
        <v>40014002.32</v>
      </c>
      <c r="G176" s="51"/>
    </row>
    <row r="177" spans="1:6" ht="13.5">
      <c r="A177" s="43"/>
      <c r="B177" s="41"/>
      <c r="C177" s="59"/>
      <c r="D177" s="48"/>
    </row>
    <row r="178" spans="1:6" ht="13.5">
      <c r="A178" s="43"/>
      <c r="B178" s="41"/>
      <c r="C178" s="59"/>
      <c r="D178" s="48"/>
    </row>
    <row r="179" spans="1:6" ht="13.5">
      <c r="A179" s="43"/>
      <c r="B179" s="41"/>
      <c r="C179" s="59"/>
      <c r="D179" s="48"/>
    </row>
    <row r="180" spans="1:6" ht="13.5">
      <c r="A180" s="43"/>
      <c r="B180" s="41"/>
      <c r="C180" s="59"/>
      <c r="D180" s="48"/>
    </row>
    <row r="181" spans="1:6" ht="13.5">
      <c r="A181" s="43"/>
      <c r="B181" s="41"/>
      <c r="C181" s="59"/>
      <c r="D181" s="48"/>
    </row>
    <row r="182" spans="1:6" ht="13.5">
      <c r="A182" s="43"/>
      <c r="B182" s="41"/>
      <c r="C182" s="59"/>
      <c r="D182" s="48"/>
    </row>
    <row r="183" spans="1:6" ht="13.5">
      <c r="A183" s="43"/>
      <c r="B183" s="41"/>
      <c r="C183" s="59"/>
      <c r="D183" s="48"/>
    </row>
    <row r="184" spans="1:6" ht="13.5">
      <c r="A184" s="43"/>
      <c r="B184" s="41"/>
      <c r="C184" s="59"/>
      <c r="D184" s="48"/>
    </row>
    <row r="186" spans="1:6">
      <c r="E186" s="132"/>
      <c r="F186" s="132"/>
    </row>
    <row r="187" spans="1:6">
      <c r="E187" s="57"/>
      <c r="F187" s="57"/>
    </row>
  </sheetData>
  <autoFilter ref="A1:I176">
    <sortState ref="A2:I106">
      <sortCondition sortBy="cellColor" ref="F1:F106" dxfId="1"/>
    </sortState>
  </autoFilter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I6"/>
  <sheetViews>
    <sheetView zoomScaleNormal="100" workbookViewId="0">
      <selection activeCell="F35" sqref="F35"/>
    </sheetView>
  </sheetViews>
  <sheetFormatPr baseColWidth="10" defaultRowHeight="12.75"/>
  <cols>
    <col min="1" max="1" width="15.33203125" style="42" bestFit="1" customWidth="1"/>
    <col min="2" max="2" width="12" style="42" customWidth="1"/>
    <col min="3" max="3" width="17.83203125" style="42" customWidth="1"/>
    <col min="4" max="4" width="47" style="42" customWidth="1"/>
    <col min="5" max="5" width="23.6640625" style="109" customWidth="1"/>
    <col min="6" max="6" width="19" style="109" customWidth="1"/>
    <col min="7" max="7" width="21.33203125" style="41" bestFit="1" customWidth="1"/>
    <col min="8" max="8" width="12.1640625" style="41" bestFit="1" customWidth="1"/>
    <col min="9" max="9" width="57.83203125" style="41" bestFit="1" customWidth="1"/>
    <col min="10" max="16384" width="12" style="42"/>
  </cols>
  <sheetData>
    <row r="1" spans="1:9" ht="15">
      <c r="A1" s="39" t="s">
        <v>841</v>
      </c>
      <c r="B1" s="39" t="s">
        <v>842</v>
      </c>
      <c r="C1" s="39" t="s">
        <v>843</v>
      </c>
      <c r="D1" s="39" t="s">
        <v>844</v>
      </c>
      <c r="E1" s="103" t="s">
        <v>845</v>
      </c>
      <c r="F1" s="103" t="s">
        <v>846</v>
      </c>
      <c r="G1" s="41" t="s">
        <v>847</v>
      </c>
      <c r="H1" s="41" t="s">
        <v>848</v>
      </c>
      <c r="I1" s="41" t="s">
        <v>849</v>
      </c>
    </row>
    <row r="2" spans="1:9" ht="14.25" customHeight="1">
      <c r="A2" s="43">
        <v>44012</v>
      </c>
      <c r="B2" s="41" t="s">
        <v>893</v>
      </c>
      <c r="C2" s="44" t="s">
        <v>140</v>
      </c>
      <c r="D2" s="58" t="s">
        <v>888</v>
      </c>
      <c r="E2" s="104">
        <v>1064734460.2399999</v>
      </c>
      <c r="F2" s="105"/>
      <c r="H2" s="41" t="s">
        <v>889</v>
      </c>
      <c r="I2" s="41" t="s">
        <v>894</v>
      </c>
    </row>
    <row r="3" spans="1:9">
      <c r="A3" s="43">
        <v>44012</v>
      </c>
      <c r="B3" s="41" t="s">
        <v>893</v>
      </c>
      <c r="C3" s="44">
        <v>1111002</v>
      </c>
      <c r="D3" s="58" t="s">
        <v>890</v>
      </c>
      <c r="E3" s="106"/>
      <c r="F3" s="104">
        <v>1064734460.2399999</v>
      </c>
      <c r="H3" s="41" t="s">
        <v>889</v>
      </c>
    </row>
    <row r="4" spans="1:9" s="41" customFormat="1">
      <c r="A4" s="43">
        <v>44012</v>
      </c>
      <c r="B4" s="41" t="s">
        <v>893</v>
      </c>
      <c r="C4" s="44" t="s">
        <v>761</v>
      </c>
      <c r="D4" s="58" t="s">
        <v>891</v>
      </c>
      <c r="E4" s="104">
        <v>2272181.4300000002</v>
      </c>
      <c r="F4" s="107"/>
      <c r="H4" s="41" t="s">
        <v>892</v>
      </c>
    </row>
    <row r="5" spans="1:9" s="41" customFormat="1">
      <c r="A5" s="43">
        <v>44012</v>
      </c>
      <c r="B5" s="41" t="s">
        <v>893</v>
      </c>
      <c r="C5" s="44">
        <v>1112001</v>
      </c>
      <c r="D5" s="58" t="s">
        <v>891</v>
      </c>
      <c r="E5" s="108"/>
      <c r="F5" s="104">
        <v>2272181.4300000002</v>
      </c>
      <c r="H5" s="41" t="s">
        <v>892</v>
      </c>
    </row>
    <row r="6" spans="1:9" s="41" customFormat="1">
      <c r="A6" s="42"/>
      <c r="B6" s="42"/>
      <c r="C6" s="42"/>
      <c r="D6" s="42"/>
      <c r="E6" s="109"/>
      <c r="F6" s="109"/>
    </row>
  </sheetData>
  <autoFilter ref="A1:I5">
    <sortState ref="A2:I106">
      <sortCondition sortBy="cellColor" ref="F1:F106" dxfId="0"/>
    </sortState>
  </autoFilter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PLAN DE CTA</vt:lpstr>
      <vt:lpstr>BANCO</vt:lpstr>
      <vt:lpstr>MAYOR</vt:lpstr>
      <vt:lpstr>07-09 ASIENTO VARIOS</vt:lpstr>
      <vt:lpstr>1era QUINCENA</vt:lpstr>
      <vt:lpstr>2DA QUINCENA</vt:lpstr>
      <vt:lpstr> 07-04 ASIENTO DE NOMINA</vt:lpstr>
      <vt:lpstr>07-10 ING Y COM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dcterms:created xsi:type="dcterms:W3CDTF">2021-02-26T13:27:00Z</dcterms:created>
  <dcterms:modified xsi:type="dcterms:W3CDTF">2021-03-30T12:07:17Z</dcterms:modified>
</cp:coreProperties>
</file>