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600" windowHeight="11325" tabRatio="799" activeTab="1"/>
  </bookViews>
  <sheets>
    <sheet name="PROVINCIAL" sheetId="5" r:id="rId1"/>
    <sheet name="1112001" sheetId="17" r:id="rId2"/>
    <sheet name="-" sheetId="10" r:id="rId3"/>
    <sheet name="DIFERENCIAS" sheetId="12" r:id="rId4"/>
    <sheet name="2131001" sheetId="9" r:id="rId5"/>
    <sheet name="NOMINA CARRIZAL 1Q" sheetId="13" r:id="rId6"/>
    <sheet name="NOMINA CARRIZAL 2Q" sheetId="14" r:id="rId7"/>
    <sheet name="--" sheetId="16" r:id="rId8"/>
    <sheet name="09-03 NOMINA" sheetId="15" r:id="rId9"/>
    <sheet name="09-04 PROVEEDORES" sheetId="11" r:id="rId10"/>
    <sheet name="09-06 COM, ING" sheetId="19" r:id="rId11"/>
    <sheet name="09-07 VARIOS" sheetId="6" r:id="rId12"/>
    <sheet name="---" sheetId="18" r:id="rId13"/>
  </sheets>
  <definedNames>
    <definedName name="_xlnm._FilterDatabase" localSheetId="2" hidden="1">'-'!$B$5:$C$431</definedName>
    <definedName name="_xlnm._FilterDatabase" localSheetId="8" hidden="1">'09-03 NOMINA'!$A$1:$I$86</definedName>
    <definedName name="_xlnm._FilterDatabase" localSheetId="9" hidden="1">'09-04 PROVEEDORES'!$A$1:$I$292</definedName>
    <definedName name="_xlnm._FilterDatabase" localSheetId="10" hidden="1">'09-06 COM, ING'!$A$1:$I$5</definedName>
    <definedName name="_xlnm._FilterDatabase" localSheetId="11" hidden="1">'09-07 VARIOS'!$A$1:$I$5</definedName>
    <definedName name="_xlnm._FilterDatabase" localSheetId="1" hidden="1">'1112001'!$A$7:$I$14</definedName>
    <definedName name="_xlnm._FilterDatabase" localSheetId="4" hidden="1">'2131001'!$A$7:$I$15</definedName>
    <definedName name="_xlnm._FilterDatabase" localSheetId="3" hidden="1">DIFERENCIAS!$A$2:$K$141</definedName>
    <definedName name="_xlnm._FilterDatabase" localSheetId="5" hidden="1">'NOMINA CARRIZAL 1Q'!$A$1:$D$527</definedName>
    <definedName name="_xlnm._FilterDatabase" localSheetId="6" hidden="1">'NOMINA CARRIZAL 2Q'!$A$1:$D$613</definedName>
    <definedName name="_xlnm._FilterDatabase" localSheetId="0" hidden="1">PROVINCIAL!$A$21:$AO$365</definedName>
  </definedNames>
  <calcPr calcId="144525"/>
  <pivotCaches>
    <pivotCache cacheId="22" r:id="rId14"/>
    <pivotCache cacheId="23" r:id="rId15"/>
  </pivotCaches>
</workbook>
</file>

<file path=xl/calcChain.xml><?xml version="1.0" encoding="utf-8"?>
<calcChain xmlns="http://schemas.openxmlformats.org/spreadsheetml/2006/main">
  <c r="I187" i="17" l="1"/>
  <c r="E296" i="11" l="1"/>
  <c r="F296" i="11"/>
  <c r="E69" i="19" l="1"/>
  <c r="F69" i="19"/>
  <c r="F297" i="11" l="1"/>
  <c r="F70" i="19"/>
  <c r="F69" i="6"/>
  <c r="E69" i="6"/>
  <c r="F70" i="6" l="1"/>
  <c r="I19" i="14"/>
  <c r="H16" i="13"/>
  <c r="I136" i="12" l="1"/>
  <c r="I137" i="12"/>
  <c r="I138" i="12"/>
  <c r="I139" i="12"/>
  <c r="I140" i="12"/>
  <c r="I141" i="12"/>
  <c r="I129" i="12"/>
  <c r="I130" i="12"/>
  <c r="I131" i="12"/>
  <c r="I132" i="12"/>
  <c r="I133" i="12"/>
  <c r="I134" i="12"/>
  <c r="I13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59" i="12"/>
  <c r="I60" i="12"/>
  <c r="I61" i="12"/>
  <c r="I62" i="12"/>
  <c r="I53" i="12"/>
  <c r="I54" i="12"/>
  <c r="I55" i="12"/>
  <c r="I56" i="12"/>
  <c r="I57" i="12"/>
  <c r="I58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26" i="12"/>
  <c r="I18" i="12" l="1"/>
  <c r="I19" i="12"/>
  <c r="I20" i="12"/>
  <c r="I21" i="12"/>
  <c r="I22" i="12"/>
  <c r="I23" i="12"/>
  <c r="I24" i="12"/>
  <c r="I25" i="12"/>
  <c r="I9" i="12"/>
  <c r="I10" i="12"/>
  <c r="I11" i="12"/>
  <c r="I12" i="12"/>
  <c r="I13" i="12"/>
  <c r="I14" i="12"/>
  <c r="I15" i="12"/>
  <c r="I16" i="12"/>
  <c r="I17" i="12"/>
  <c r="I4" i="12"/>
  <c r="I5" i="12"/>
  <c r="I6" i="12"/>
  <c r="I7" i="12"/>
  <c r="I8" i="12"/>
  <c r="I3" i="12"/>
  <c r="E369" i="5" l="1"/>
  <c r="F369" i="5"/>
  <c r="D12" i="5"/>
  <c r="K253" i="5"/>
  <c r="K255" i="5" s="1"/>
  <c r="F372" i="5" l="1"/>
  <c r="D14" i="5"/>
</calcChain>
</file>

<file path=xl/comments1.xml><?xml version="1.0" encoding="utf-8"?>
<comments xmlns="http://schemas.openxmlformats.org/spreadsheetml/2006/main">
  <authors>
    <author>CONTABILIDAD AUX</author>
  </authors>
  <commentList>
    <comment ref="C106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OCTUBRE</t>
        </r>
      </text>
    </comment>
    <comment ref="C255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asiento 09-05</t>
        </r>
      </text>
    </comment>
  </commentList>
</comments>
</file>

<file path=xl/comments2.xml><?xml version="1.0" encoding="utf-8"?>
<comments xmlns="http://schemas.openxmlformats.org/spreadsheetml/2006/main">
  <authors>
    <author>CONTABILIDAD AUX</author>
  </authors>
  <commentList>
    <comment ref="A5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la factura no esta marcada</t>
        </r>
      </text>
    </comment>
  </commentList>
</comments>
</file>

<file path=xl/comments3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4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5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6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sharedStrings.xml><?xml version="1.0" encoding="utf-8"?>
<sst xmlns="http://schemas.openxmlformats.org/spreadsheetml/2006/main" count="6767" uniqueCount="2052">
  <si>
    <t>SALDO INICIAL</t>
  </si>
  <si>
    <t>TD Y TC</t>
  </si>
  <si>
    <t>COMISIONES</t>
  </si>
  <si>
    <t>NOMINA</t>
  </si>
  <si>
    <t>TRANSFERENCIAS VARIAS</t>
  </si>
  <si>
    <t>TRANSFERENCIAS DEVUELTAS</t>
  </si>
  <si>
    <t>SALDO SEGÚN BANCO</t>
  </si>
  <si>
    <t>DIFERENCIAS</t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</si>
  <si>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</si>
  <si>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</si>
  <si>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</si>
  <si>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</si>
  <si>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</si>
  <si>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</si>
  <si>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</si>
  <si>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</si>
  <si>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TD POS J0413232227001</t>
  </si>
  <si>
    <t>J405252618PNCPOB 0000001</t>
  </si>
  <si>
    <t>COM PAGO-PNCASH O. AUTOMATICO TRANSF.</t>
  </si>
  <si>
    <t>J402080107PNCPOB 0000001  . AUTOMATICO TRANSF.</t>
  </si>
  <si>
    <t>J301370139PNCPOB 0000001  . AUTOMATICO TRANSF.</t>
  </si>
  <si>
    <t>J295904576PNCPOB 0000001  . AUTOMATICO TRANSF.</t>
  </si>
  <si>
    <t>J403547351PNCPOB 0000001  . AUTOMATICO TRANSF.</t>
  </si>
  <si>
    <t>PNCASH-PAGO A PRO. NOMINAS Y DOMICIL.</t>
  </si>
  <si>
    <t>TC POS J0413232227001</t>
  </si>
  <si>
    <t>J305835152PNCPOB 0000001  . AUTOMATICO TRANSF.</t>
  </si>
  <si>
    <t>J305351198PNCPOB 0000001  . AUTOMATICO TRANSF.</t>
  </si>
  <si>
    <t>J298199121PNCPOB 0000001  . AUTOMATICO TRANSF.</t>
  </si>
  <si>
    <t>J309121774PNCPOB 0000001  . AUTOMATICO TRANSF.</t>
  </si>
  <si>
    <t>J303089917PNCPOB 0000001  . AUTOMATICO TRANSF.</t>
  </si>
  <si>
    <t>V016351516PNCPOB 0000001  . AUTOMATICO TRANSF.</t>
  </si>
  <si>
    <t>V017742711PNCPOB 0000001  . AUTOMATICO TRANSF.</t>
  </si>
  <si>
    <t>J411295965PNCPOB 0000001  . AUTOMATICO TRANSF.</t>
  </si>
  <si>
    <t>J403960240PNCPOB 0000001  . AUTOMATICO TRANSF.</t>
  </si>
  <si>
    <t>J301370139PNCPOB 0000001</t>
  </si>
  <si>
    <t>J407543890PNCPOB 0000001  . AUTOMATICO TRANSF.</t>
  </si>
  <si>
    <t>J313575917PNCPOB 0000001  . AUTOMATICO TRANSF.</t>
  </si>
  <si>
    <t>J409608905PNCPOB 0000001  . AUTOMATICO TRANSF.</t>
  </si>
  <si>
    <t>J409424685PNCPOB 0000001  . AUTOMATICO TRANSF.</t>
  </si>
  <si>
    <t>J303089917PNCPOB 0000002  . AUTOMATICO TRANSF.</t>
  </si>
  <si>
    <t>J303347487PNCPOB 0000001  . AUTOMATICO TRANSF.</t>
  </si>
  <si>
    <t>J307812117PNCPOB 0000001  . AUTOMATICO TRANSF.</t>
  </si>
  <si>
    <t>J000702250PNCPOB 0000001  . AUTOMATICO TRANSF.</t>
  </si>
  <si>
    <t>J300617505PNCPOB 0000002  . AUTOMATICO TRANSF.</t>
  </si>
  <si>
    <t>J300617505PNCPOB 0000001  . AUTOMATICO TRANSF.</t>
  </si>
  <si>
    <t>V010476930PNCPOB 0000021  . AUTOMATICO TRANSF.</t>
  </si>
  <si>
    <t>V019388450PNCPOB 0000022  . AUTOMATICO TRANSF.</t>
  </si>
  <si>
    <t>V015293852PNCPOB 0000023  . AUTOMATICO TRANSF.</t>
  </si>
  <si>
    <t>V013534151PNCPOB 0000024  . AUTOMATICO TRANSF.</t>
  </si>
  <si>
    <t>V020745428PNCPOB 0000025  . AUTOMATICO TRANSF.</t>
  </si>
  <si>
    <t>V027040220PNCPOB 0000004  . AUTOMATICO TRANSF.</t>
  </si>
  <si>
    <t>V028463557PNCPOB 0000005  . AUTOMATICO TRANSF.</t>
  </si>
  <si>
    <t>V012416463PNCPOB 0000006  . AUTOMATICO TRANSF.</t>
  </si>
  <si>
    <t>V016146612PNCPOB 0000007  . AUTOMATICO TRANSF.</t>
  </si>
  <si>
    <t>V017980527PNCPOB 0000008  . AUTOMATICO TRANSF.</t>
  </si>
  <si>
    <t>V008984193PNCPOB 0000009  . AUTOMATICO TRANSF.</t>
  </si>
  <si>
    <t>V027597553PNCPOB 0000010  . AUTOMATICO TRANSF.</t>
  </si>
  <si>
    <t>V027515389PNCPOB 0000011  . AUTOMATICO TRANSF.</t>
  </si>
  <si>
    <t>V014047606PNCPOB 0000012  . AUTOMATICO TRANSF.</t>
  </si>
  <si>
    <t>V013727560PNCPOB 0000013  . AUTOMATICO TRANSF.</t>
  </si>
  <si>
    <t>V014170360PNCPOB 0000014  . AUTOMATICO TRANSF.</t>
  </si>
  <si>
    <t>V015913938PNCPOB 0000015  . AUTOMATICO TRANSF.</t>
  </si>
  <si>
    <t>V017744743PNCPOB 0000016  . AUTOMATICO TRANSF.</t>
  </si>
  <si>
    <t>V027908311PNCPOB 0000017  . AUTOMATICO TRANSF.</t>
  </si>
  <si>
    <t>V008105352PNCPOB 0000018  . AUTOMATICO TRANSF.</t>
  </si>
  <si>
    <t>V027988590PNCPOB 0000019  . AUTOMATICO TRANSF.</t>
  </si>
  <si>
    <t>V020745428PNCPOB 0000025</t>
  </si>
  <si>
    <t>J003253308PNCPOB 0000001  . AUTOMATICO TRANSF.</t>
  </si>
  <si>
    <t>V012915854PNCPOB 0000001  . AUTOMATICO TRANSF.</t>
  </si>
  <si>
    <t>J297975519PNCPOB 0000001  . AUTOMATICO TRANSF.</t>
  </si>
  <si>
    <t>J299749788PNCPOB 0000001  . AUTOMATICO TRANSF.</t>
  </si>
  <si>
    <t>J406791726PNCPOB 0000001  . AUTOMATICO TRANSF.</t>
  </si>
  <si>
    <t>J000272417PNCPOB 0000001  . AUTOMATICO TRANSF.</t>
  </si>
  <si>
    <t>ABONO DEVOLUC. AUTOMATICO TRANSF.</t>
  </si>
  <si>
    <t>COM MTTO POS. ENTERP CLIE BUSINESS</t>
  </si>
  <si>
    <t>V048437784PNCPOB 0000001  . AUTOMATICO TRANSF.</t>
  </si>
  <si>
    <t>J409791726PNCPOB 0000001</t>
  </si>
  <si>
    <t>J409791726PNCPOB 0000001  . AUTOMATICO TRANSF.</t>
  </si>
  <si>
    <t>J405845198PNCPOB 0000001  . AUTOMATICO TRANSF.</t>
  </si>
  <si>
    <t>J002689340PNCPOB 0000001  . AUTOMATICO TRANSF.</t>
  </si>
  <si>
    <t>J306178988PNCPOB 0000001  . AUTOMATICO TRANSF.</t>
  </si>
  <si>
    <t>J298991267PNCPOB 0000001  . AUTOMATICO TRANSF.</t>
  </si>
  <si>
    <t>J000338000PNCPOB 0000001  . AUTOMATICO TRANSF.</t>
  </si>
  <si>
    <t>J297812601PNCPOB 0000001  . AUTOMATICO TRANSF.</t>
  </si>
  <si>
    <t>J314695215PNCPOB 0000001  . AUTOMATICO TRANSF.</t>
  </si>
  <si>
    <t>J500003994PNCPOB 0000001  . AUTOMATICO TRANSF.</t>
  </si>
  <si>
    <t>J000062730PNCPOB 0000001  . AUTOMATICO TRANSF.</t>
  </si>
  <si>
    <t>COM.MTTO.CTA.. CUENTAS PERSONALES</t>
  </si>
  <si>
    <t>COM.EM.EDO.CTA. CUENTAS PERSONALES</t>
  </si>
  <si>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</si>
  <si>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</si>
  <si>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</si>
  <si>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</si>
  <si>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</si>
  <si>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</si>
  <si>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</si>
  <si>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</si>
  <si>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</si>
  <si>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 xml:space="preserve">1112001             </t>
  </si>
  <si>
    <t>INGRESOS PROVINCIAL TD Y TC</t>
  </si>
  <si>
    <t xml:space="preserve">6321001             </t>
  </si>
  <si>
    <t xml:space="preserve"> 09-05</t>
  </si>
  <si>
    <t>AUTOMERCADO EXPRESS CARRIZAL, C.A.</t>
  </si>
  <si>
    <t>J-41323222-7</t>
  </si>
  <si>
    <t>Descripción</t>
  </si>
  <si>
    <t>Descripción del asiento</t>
  </si>
  <si>
    <t>0001</t>
  </si>
  <si>
    <t xml:space="preserve">2131001             </t>
  </si>
  <si>
    <t xml:space="preserve">CUENTAS POR PAGAR PROVEEDORES                     </t>
  </si>
  <si>
    <t>FT</t>
  </si>
  <si>
    <t xml:space="preserve">77044     </t>
  </si>
  <si>
    <t xml:space="preserve">P/R CANCELACION CXP DEL MES 09/2020                                             </t>
  </si>
  <si>
    <t xml:space="preserve">2133007             </t>
  </si>
  <si>
    <t xml:space="preserve">CXP AUTOMERCADO EXPRESS                           </t>
  </si>
  <si>
    <t>PG</t>
  </si>
  <si>
    <t xml:space="preserve">63952     </t>
  </si>
  <si>
    <t>0003</t>
  </si>
  <si>
    <t xml:space="preserve">122795    </t>
  </si>
  <si>
    <t xml:space="preserve">5121001             </t>
  </si>
  <si>
    <t xml:space="preserve">DEV. EN COMPRA                                    </t>
  </si>
  <si>
    <t>NC</t>
  </si>
  <si>
    <t>0005</t>
  </si>
  <si>
    <t>0007</t>
  </si>
  <si>
    <t xml:space="preserve">1133001             </t>
  </si>
  <si>
    <t xml:space="preserve">ANTICIPOS A PROVEEDORES                           </t>
  </si>
  <si>
    <t>0008</t>
  </si>
  <si>
    <t xml:space="preserve">451153    </t>
  </si>
  <si>
    <t>0009</t>
  </si>
  <si>
    <t>0010</t>
  </si>
  <si>
    <t xml:space="preserve">12683     </t>
  </si>
  <si>
    <t>AN</t>
  </si>
  <si>
    <t>0012</t>
  </si>
  <si>
    <t>DF</t>
  </si>
  <si>
    <t>0013</t>
  </si>
  <si>
    <t xml:space="preserve">165037    </t>
  </si>
  <si>
    <t>0014</t>
  </si>
  <si>
    <t xml:space="preserve">08-11     </t>
  </si>
  <si>
    <t xml:space="preserve">71240     </t>
  </si>
  <si>
    <t>0016</t>
  </si>
  <si>
    <t xml:space="preserve">5122001             </t>
  </si>
  <si>
    <t xml:space="preserve">DESC.EN COMPRA                                    </t>
  </si>
  <si>
    <t>ND</t>
  </si>
  <si>
    <t xml:space="preserve">2910      </t>
  </si>
  <si>
    <t>0017</t>
  </si>
  <si>
    <t>0018</t>
  </si>
  <si>
    <t xml:space="preserve">120451184 </t>
  </si>
  <si>
    <t>0019</t>
  </si>
  <si>
    <t xml:space="preserve">2133001             </t>
  </si>
  <si>
    <t xml:space="preserve">CXP FARMA STOP                                    </t>
  </si>
  <si>
    <t xml:space="preserve">126064    </t>
  </si>
  <si>
    <t>0021</t>
  </si>
  <si>
    <t xml:space="preserve">1111002             </t>
  </si>
  <si>
    <t xml:space="preserve">CAJA PRINCIPAL                                    </t>
  </si>
  <si>
    <t xml:space="preserve">$         </t>
  </si>
  <si>
    <t xml:space="preserve">125063    </t>
  </si>
  <si>
    <t>0023</t>
  </si>
  <si>
    <t xml:space="preserve">2670      </t>
  </si>
  <si>
    <t>0025</t>
  </si>
  <si>
    <t xml:space="preserve">0022321   </t>
  </si>
  <si>
    <t>0027</t>
  </si>
  <si>
    <t xml:space="preserve">BANCO PROVINCIAL (4110)                           </t>
  </si>
  <si>
    <t xml:space="preserve">2148      </t>
  </si>
  <si>
    <t>0029</t>
  </si>
  <si>
    <t xml:space="preserve">0022322   </t>
  </si>
  <si>
    <t>0030</t>
  </si>
  <si>
    <t xml:space="preserve">2133003             </t>
  </si>
  <si>
    <t xml:space="preserve">CXP HIPER MODELO                                  </t>
  </si>
  <si>
    <t xml:space="preserve">83860     </t>
  </si>
  <si>
    <t>0031</t>
  </si>
  <si>
    <t xml:space="preserve">2133004             </t>
  </si>
  <si>
    <t xml:space="preserve">CXP EXQUISITECES MODELO                           </t>
  </si>
  <si>
    <t xml:space="preserve">39732     </t>
  </si>
  <si>
    <t>0033</t>
  </si>
  <si>
    <t xml:space="preserve">000503    </t>
  </si>
  <si>
    <t>0034</t>
  </si>
  <si>
    <t xml:space="preserve">2208      </t>
  </si>
  <si>
    <t>0035</t>
  </si>
  <si>
    <t xml:space="preserve">1116241   </t>
  </si>
  <si>
    <t>0037</t>
  </si>
  <si>
    <t xml:space="preserve">2154      </t>
  </si>
  <si>
    <t xml:space="preserve">129053    </t>
  </si>
  <si>
    <t>0039</t>
  </si>
  <si>
    <t xml:space="preserve">08-12     </t>
  </si>
  <si>
    <t>0041</t>
  </si>
  <si>
    <t xml:space="preserve">154222    </t>
  </si>
  <si>
    <t>0042</t>
  </si>
  <si>
    <t xml:space="preserve">08-13     </t>
  </si>
  <si>
    <t>0043</t>
  </si>
  <si>
    <t xml:space="preserve">344519    </t>
  </si>
  <si>
    <t>0044</t>
  </si>
  <si>
    <t xml:space="preserve">2165      </t>
  </si>
  <si>
    <t>0045</t>
  </si>
  <si>
    <t xml:space="preserve">344530    </t>
  </si>
  <si>
    <t>0046</t>
  </si>
  <si>
    <t xml:space="preserve">171104    </t>
  </si>
  <si>
    <t>0047</t>
  </si>
  <si>
    <t xml:space="preserve">171105    </t>
  </si>
  <si>
    <t>0048</t>
  </si>
  <si>
    <t xml:space="preserve">2210      </t>
  </si>
  <si>
    <t>0049</t>
  </si>
  <si>
    <t xml:space="preserve">344662    </t>
  </si>
  <si>
    <t>0050</t>
  </si>
  <si>
    <t xml:space="preserve">170830    </t>
  </si>
  <si>
    <t>0051</t>
  </si>
  <si>
    <t xml:space="preserve">2212      </t>
  </si>
  <si>
    <t xml:space="preserve">7784      </t>
  </si>
  <si>
    <t>0053</t>
  </si>
  <si>
    <t xml:space="preserve">130       </t>
  </si>
  <si>
    <t>0054</t>
  </si>
  <si>
    <t xml:space="preserve">124       </t>
  </si>
  <si>
    <t>0055</t>
  </si>
  <si>
    <t xml:space="preserve">2137      </t>
  </si>
  <si>
    <t>0056</t>
  </si>
  <si>
    <t xml:space="preserve">012997    </t>
  </si>
  <si>
    <t>0058</t>
  </si>
  <si>
    <t xml:space="preserve">08-15     </t>
  </si>
  <si>
    <t>0059</t>
  </si>
  <si>
    <t xml:space="preserve">730204    </t>
  </si>
  <si>
    <t>0060</t>
  </si>
  <si>
    <t xml:space="preserve">2156      </t>
  </si>
  <si>
    <t>0061</t>
  </si>
  <si>
    <t>1393786007</t>
  </si>
  <si>
    <t>0062</t>
  </si>
  <si>
    <t xml:space="preserve">08-16     </t>
  </si>
  <si>
    <t>0063</t>
  </si>
  <si>
    <t>2040324731</t>
  </si>
  <si>
    <t>0064</t>
  </si>
  <si>
    <t>2040324732</t>
  </si>
  <si>
    <t>0065</t>
  </si>
  <si>
    <t xml:space="preserve">202176    </t>
  </si>
  <si>
    <t>0066</t>
  </si>
  <si>
    <t xml:space="preserve">08-17     </t>
  </si>
  <si>
    <t xml:space="preserve">197219    </t>
  </si>
  <si>
    <t>0068</t>
  </si>
  <si>
    <t xml:space="preserve">118040139 </t>
  </si>
  <si>
    <t>0069</t>
  </si>
  <si>
    <t xml:space="preserve">120451246 </t>
  </si>
  <si>
    <t>0070</t>
  </si>
  <si>
    <t xml:space="preserve">08-18     </t>
  </si>
  <si>
    <t>0072</t>
  </si>
  <si>
    <t>7950180058</t>
  </si>
  <si>
    <t>0073</t>
  </si>
  <si>
    <t xml:space="preserve">08-19     </t>
  </si>
  <si>
    <t xml:space="preserve">0018529   </t>
  </si>
  <si>
    <t>0075</t>
  </si>
  <si>
    <t xml:space="preserve">2150      </t>
  </si>
  <si>
    <t xml:space="preserve">08-20     </t>
  </si>
  <si>
    <t xml:space="preserve">81706173  </t>
  </si>
  <si>
    <t>0078</t>
  </si>
  <si>
    <t xml:space="preserve">10929     </t>
  </si>
  <si>
    <t>0079</t>
  </si>
  <si>
    <t xml:space="preserve">2160      </t>
  </si>
  <si>
    <t xml:space="preserve">013768    </t>
  </si>
  <si>
    <t>0081</t>
  </si>
  <si>
    <t xml:space="preserve">2158      </t>
  </si>
  <si>
    <t>0082</t>
  </si>
  <si>
    <t xml:space="preserve">000244218 </t>
  </si>
  <si>
    <t>0083</t>
  </si>
  <si>
    <t xml:space="preserve">2222      </t>
  </si>
  <si>
    <t xml:space="preserve">1001350   </t>
  </si>
  <si>
    <t>0085</t>
  </si>
  <si>
    <t xml:space="preserve">2199      </t>
  </si>
  <si>
    <t>0086</t>
  </si>
  <si>
    <t xml:space="preserve">39836     </t>
  </si>
  <si>
    <t>0088</t>
  </si>
  <si>
    <t xml:space="preserve">200537    </t>
  </si>
  <si>
    <t>0089</t>
  </si>
  <si>
    <t xml:space="preserve">200538    </t>
  </si>
  <si>
    <t>0090</t>
  </si>
  <si>
    <t xml:space="preserve">2200      </t>
  </si>
  <si>
    <t>0091</t>
  </si>
  <si>
    <t xml:space="preserve">2201      </t>
  </si>
  <si>
    <t xml:space="preserve">120451234 </t>
  </si>
  <si>
    <t>0094</t>
  </si>
  <si>
    <t xml:space="preserve">118039878 </t>
  </si>
  <si>
    <t xml:space="preserve">120451235 </t>
  </si>
  <si>
    <t>0096</t>
  </si>
  <si>
    <t xml:space="preserve">118039879 </t>
  </si>
  <si>
    <t>7950180628</t>
  </si>
  <si>
    <t>0098</t>
  </si>
  <si>
    <t xml:space="preserve">016963    </t>
  </si>
  <si>
    <t>0100</t>
  </si>
  <si>
    <t xml:space="preserve">81738979  </t>
  </si>
  <si>
    <t xml:space="preserve">00001065  </t>
  </si>
  <si>
    <t>0102</t>
  </si>
  <si>
    <t xml:space="preserve">2179      </t>
  </si>
  <si>
    <t xml:space="preserve">96512     </t>
  </si>
  <si>
    <t xml:space="preserve">129456    </t>
  </si>
  <si>
    <t>0105</t>
  </si>
  <si>
    <t xml:space="preserve">2191      </t>
  </si>
  <si>
    <t>0107</t>
  </si>
  <si>
    <t>0000165441</t>
  </si>
  <si>
    <t>0108</t>
  </si>
  <si>
    <t xml:space="preserve">00071459  </t>
  </si>
  <si>
    <t>0109</t>
  </si>
  <si>
    <t xml:space="preserve">2153      </t>
  </si>
  <si>
    <t>0111</t>
  </si>
  <si>
    <t xml:space="preserve">61379     </t>
  </si>
  <si>
    <t>0112</t>
  </si>
  <si>
    <t xml:space="preserve">2143      </t>
  </si>
  <si>
    <t xml:space="preserve">013809    </t>
  </si>
  <si>
    <t>0114</t>
  </si>
  <si>
    <t xml:space="preserve">2193      </t>
  </si>
  <si>
    <t>0115</t>
  </si>
  <si>
    <t>1393790424</t>
  </si>
  <si>
    <t>0116</t>
  </si>
  <si>
    <t xml:space="preserve">2181      </t>
  </si>
  <si>
    <t xml:space="preserve">202583    </t>
  </si>
  <si>
    <t>0118</t>
  </si>
  <si>
    <t xml:space="preserve">17342     </t>
  </si>
  <si>
    <t>0119</t>
  </si>
  <si>
    <t xml:space="preserve">2182      </t>
  </si>
  <si>
    <t>0120</t>
  </si>
  <si>
    <t>7950181016</t>
  </si>
  <si>
    <t>0121</t>
  </si>
  <si>
    <t xml:space="preserve">2185      </t>
  </si>
  <si>
    <t>0122</t>
  </si>
  <si>
    <t xml:space="preserve">003076    </t>
  </si>
  <si>
    <t>0123</t>
  </si>
  <si>
    <t xml:space="preserve">2187      </t>
  </si>
  <si>
    <t>0124</t>
  </si>
  <si>
    <t xml:space="preserve">00039475  </t>
  </si>
  <si>
    <t>0125</t>
  </si>
  <si>
    <t xml:space="preserve">2189      </t>
  </si>
  <si>
    <t>0126</t>
  </si>
  <si>
    <t xml:space="preserve">0024561   </t>
  </si>
  <si>
    <t>0127</t>
  </si>
  <si>
    <t xml:space="preserve">2195      </t>
  </si>
  <si>
    <t xml:space="preserve">2133008             </t>
  </si>
  <si>
    <t xml:space="preserve">CXP AUTOMERCADO EXPRESS SAN ANTONIO               </t>
  </si>
  <si>
    <t xml:space="preserve">5565      </t>
  </si>
  <si>
    <t xml:space="preserve">118040450 </t>
  </si>
  <si>
    <t>0130</t>
  </si>
  <si>
    <t xml:space="preserve">39796     </t>
  </si>
  <si>
    <t xml:space="preserve">120451267 </t>
  </si>
  <si>
    <t>0132</t>
  </si>
  <si>
    <t>0133</t>
  </si>
  <si>
    <t xml:space="preserve">013821    </t>
  </si>
  <si>
    <t>0134</t>
  </si>
  <si>
    <t xml:space="preserve">96646     </t>
  </si>
  <si>
    <t>0135</t>
  </si>
  <si>
    <t xml:space="preserve">129769    </t>
  </si>
  <si>
    <t>0136</t>
  </si>
  <si>
    <t xml:space="preserve">13440     </t>
  </si>
  <si>
    <t>0137</t>
  </si>
  <si>
    <t xml:space="preserve">2214      </t>
  </si>
  <si>
    <t>0139</t>
  </si>
  <si>
    <t xml:space="preserve">016982    </t>
  </si>
  <si>
    <t>0140</t>
  </si>
  <si>
    <t xml:space="preserve">2207      </t>
  </si>
  <si>
    <t xml:space="preserve">344759    </t>
  </si>
  <si>
    <t>0142</t>
  </si>
  <si>
    <t xml:space="preserve">344794    </t>
  </si>
  <si>
    <t>0143</t>
  </si>
  <si>
    <t xml:space="preserve">171236    </t>
  </si>
  <si>
    <t>0144</t>
  </si>
  <si>
    <t xml:space="preserve">171235    </t>
  </si>
  <si>
    <t>0145</t>
  </si>
  <si>
    <t xml:space="preserve">2355      </t>
  </si>
  <si>
    <t>0146</t>
  </si>
  <si>
    <t xml:space="preserve">2353      </t>
  </si>
  <si>
    <t xml:space="preserve">500185960 </t>
  </si>
  <si>
    <t>0148</t>
  </si>
  <si>
    <t xml:space="preserve">500185961 </t>
  </si>
  <si>
    <t>0149</t>
  </si>
  <si>
    <t xml:space="preserve">2254      </t>
  </si>
  <si>
    <t xml:space="preserve">2252      </t>
  </si>
  <si>
    <t>0151</t>
  </si>
  <si>
    <t xml:space="preserve">4038593   </t>
  </si>
  <si>
    <t>0152</t>
  </si>
  <si>
    <t xml:space="preserve">2246      </t>
  </si>
  <si>
    <t>0153</t>
  </si>
  <si>
    <t xml:space="preserve">002690.   </t>
  </si>
  <si>
    <t>0154</t>
  </si>
  <si>
    <t xml:space="preserve">2351      </t>
  </si>
  <si>
    <t>0155</t>
  </si>
  <si>
    <t xml:space="preserve">01683     </t>
  </si>
  <si>
    <t>0157</t>
  </si>
  <si>
    <t xml:space="preserve">2343      </t>
  </si>
  <si>
    <t>0158</t>
  </si>
  <si>
    <t xml:space="preserve">139379778 </t>
  </si>
  <si>
    <t>0160</t>
  </si>
  <si>
    <t>2947889634</t>
  </si>
  <si>
    <t>0161</t>
  </si>
  <si>
    <t xml:space="preserve">202949    </t>
  </si>
  <si>
    <t>0162</t>
  </si>
  <si>
    <t xml:space="preserve">197394    </t>
  </si>
  <si>
    <t>0163</t>
  </si>
  <si>
    <t xml:space="preserve">2233      </t>
  </si>
  <si>
    <t xml:space="preserve">048270    </t>
  </si>
  <si>
    <t>0165</t>
  </si>
  <si>
    <t xml:space="preserve">2232      </t>
  </si>
  <si>
    <t xml:space="preserve">165563    </t>
  </si>
  <si>
    <t>0167</t>
  </si>
  <si>
    <t xml:space="preserve">71575     </t>
  </si>
  <si>
    <t>0168</t>
  </si>
  <si>
    <t xml:space="preserve">82045777  </t>
  </si>
  <si>
    <t>0169</t>
  </si>
  <si>
    <t xml:space="preserve">00007838  </t>
  </si>
  <si>
    <t>0171</t>
  </si>
  <si>
    <t xml:space="preserve">2248      </t>
  </si>
  <si>
    <t>0172</t>
  </si>
  <si>
    <t>1000153266</t>
  </si>
  <si>
    <t>0174</t>
  </si>
  <si>
    <t xml:space="preserve">2347      </t>
  </si>
  <si>
    <t>0175</t>
  </si>
  <si>
    <t>7950181939</t>
  </si>
  <si>
    <t>0176</t>
  </si>
  <si>
    <t xml:space="preserve">2250      </t>
  </si>
  <si>
    <t xml:space="preserve">013848    </t>
  </si>
  <si>
    <t>0178</t>
  </si>
  <si>
    <t xml:space="preserve">2349      </t>
  </si>
  <si>
    <t xml:space="preserve">000097    </t>
  </si>
  <si>
    <t>0180</t>
  </si>
  <si>
    <t xml:space="preserve">2357      </t>
  </si>
  <si>
    <t xml:space="preserve">130191    </t>
  </si>
  <si>
    <t>0182</t>
  </si>
  <si>
    <t xml:space="preserve">2371      </t>
  </si>
  <si>
    <t>0184</t>
  </si>
  <si>
    <t xml:space="preserve">153122    </t>
  </si>
  <si>
    <t xml:space="preserve">2391      </t>
  </si>
  <si>
    <t>0186</t>
  </si>
  <si>
    <t xml:space="preserve">266988    </t>
  </si>
  <si>
    <t>0188</t>
  </si>
  <si>
    <t xml:space="preserve">2359      </t>
  </si>
  <si>
    <t>0190</t>
  </si>
  <si>
    <t xml:space="preserve">344900    </t>
  </si>
  <si>
    <t xml:space="preserve">171313    </t>
  </si>
  <si>
    <t>0192</t>
  </si>
  <si>
    <t xml:space="preserve">170941    </t>
  </si>
  <si>
    <t xml:space="preserve">2441      </t>
  </si>
  <si>
    <t>0194</t>
  </si>
  <si>
    <t>1393798110</t>
  </si>
  <si>
    <t>0195</t>
  </si>
  <si>
    <t xml:space="preserve">294215    </t>
  </si>
  <si>
    <t>0196</t>
  </si>
  <si>
    <t xml:space="preserve">0018826   </t>
  </si>
  <si>
    <t xml:space="preserve">2394      </t>
  </si>
  <si>
    <t>0198</t>
  </si>
  <si>
    <t xml:space="preserve">001295    </t>
  </si>
  <si>
    <t xml:space="preserve">82320648  </t>
  </si>
  <si>
    <t>0200</t>
  </si>
  <si>
    <t xml:space="preserve">017002    </t>
  </si>
  <si>
    <t xml:space="preserve">2365      </t>
  </si>
  <si>
    <t>0202</t>
  </si>
  <si>
    <t xml:space="preserve">0026658   </t>
  </si>
  <si>
    <t>0203</t>
  </si>
  <si>
    <t xml:space="preserve">2403      </t>
  </si>
  <si>
    <t xml:space="preserve">013873    </t>
  </si>
  <si>
    <t>0205</t>
  </si>
  <si>
    <t xml:space="preserve">2375      </t>
  </si>
  <si>
    <t>0206</t>
  </si>
  <si>
    <t>1393798953</t>
  </si>
  <si>
    <t>0207</t>
  </si>
  <si>
    <t xml:space="preserve">2383      </t>
  </si>
  <si>
    <t>0208</t>
  </si>
  <si>
    <t xml:space="preserve">203319    </t>
  </si>
  <si>
    <t xml:space="preserve">1967460   </t>
  </si>
  <si>
    <t>0210</t>
  </si>
  <si>
    <t xml:space="preserve">2382      </t>
  </si>
  <si>
    <t xml:space="preserve">118040977 </t>
  </si>
  <si>
    <t>0212</t>
  </si>
  <si>
    <t xml:space="preserve">2396      </t>
  </si>
  <si>
    <t>0214</t>
  </si>
  <si>
    <t xml:space="preserve">021359    </t>
  </si>
  <si>
    <t>0215</t>
  </si>
  <si>
    <t xml:space="preserve">8073      </t>
  </si>
  <si>
    <t xml:space="preserve">2366      </t>
  </si>
  <si>
    <t>0217</t>
  </si>
  <si>
    <t xml:space="preserve">10935     </t>
  </si>
  <si>
    <t>0218</t>
  </si>
  <si>
    <t xml:space="preserve">2409      </t>
  </si>
  <si>
    <t xml:space="preserve">160526    </t>
  </si>
  <si>
    <t>0220</t>
  </si>
  <si>
    <t xml:space="preserve">2401      </t>
  </si>
  <si>
    <t>0221</t>
  </si>
  <si>
    <t xml:space="preserve">072       </t>
  </si>
  <si>
    <t>0222</t>
  </si>
  <si>
    <t>0223</t>
  </si>
  <si>
    <t xml:space="preserve">00007858  </t>
  </si>
  <si>
    <t>0224</t>
  </si>
  <si>
    <t xml:space="preserve">2407      </t>
  </si>
  <si>
    <t>0225</t>
  </si>
  <si>
    <t>0226</t>
  </si>
  <si>
    <t>7950182708</t>
  </si>
  <si>
    <t>0227</t>
  </si>
  <si>
    <t xml:space="preserve">2405      </t>
  </si>
  <si>
    <t>0228</t>
  </si>
  <si>
    <t xml:space="preserve">013893    </t>
  </si>
  <si>
    <t>0229</t>
  </si>
  <si>
    <t xml:space="preserve">2427      </t>
  </si>
  <si>
    <t>0230</t>
  </si>
  <si>
    <t xml:space="preserve">19444     </t>
  </si>
  <si>
    <t xml:space="preserve">2417      </t>
  </si>
  <si>
    <t>0232</t>
  </si>
  <si>
    <t xml:space="preserve">118041164 </t>
  </si>
  <si>
    <t>0233</t>
  </si>
  <si>
    <t xml:space="preserve">2444      </t>
  </si>
  <si>
    <t>0234</t>
  </si>
  <si>
    <t>0235</t>
  </si>
  <si>
    <t xml:space="preserve">00007878  </t>
  </si>
  <si>
    <t>0236</t>
  </si>
  <si>
    <t xml:space="preserve">00000127  </t>
  </si>
  <si>
    <t xml:space="preserve">00000134  </t>
  </si>
  <si>
    <t>0238</t>
  </si>
  <si>
    <t xml:space="preserve">2457      </t>
  </si>
  <si>
    <t>0240</t>
  </si>
  <si>
    <t xml:space="preserve">017019    </t>
  </si>
  <si>
    <t>0241</t>
  </si>
  <si>
    <t xml:space="preserve">2416      </t>
  </si>
  <si>
    <t>0242</t>
  </si>
  <si>
    <t>0243</t>
  </si>
  <si>
    <t xml:space="preserve">08-09/219 </t>
  </si>
  <si>
    <t xml:space="preserve">345025    </t>
  </si>
  <si>
    <t xml:space="preserve">2485      </t>
  </si>
  <si>
    <t>0246</t>
  </si>
  <si>
    <t xml:space="preserve">345090    </t>
  </si>
  <si>
    <t xml:space="preserve">2483      </t>
  </si>
  <si>
    <t>0248</t>
  </si>
  <si>
    <t xml:space="preserve">013904    </t>
  </si>
  <si>
    <t xml:space="preserve">2437      </t>
  </si>
  <si>
    <t>0250</t>
  </si>
  <si>
    <t xml:space="preserve">000442    </t>
  </si>
  <si>
    <t xml:space="preserve">2439      </t>
  </si>
  <si>
    <t>0252</t>
  </si>
  <si>
    <t xml:space="preserve">00190043  </t>
  </si>
  <si>
    <t xml:space="preserve">2446      </t>
  </si>
  <si>
    <t>0254</t>
  </si>
  <si>
    <t>1393803274</t>
  </si>
  <si>
    <t xml:space="preserve">82351583  </t>
  </si>
  <si>
    <t>0256</t>
  </si>
  <si>
    <t xml:space="preserve">6412002             </t>
  </si>
  <si>
    <t xml:space="preserve">DIFERENCIAS EN CAMBIO Y CALCULO                   </t>
  </si>
  <si>
    <t xml:space="preserve">203734    </t>
  </si>
  <si>
    <t>0258</t>
  </si>
  <si>
    <t xml:space="preserve">197518    </t>
  </si>
  <si>
    <t xml:space="preserve">82352735  </t>
  </si>
  <si>
    <t>0260</t>
  </si>
  <si>
    <t xml:space="preserve">118041243 </t>
  </si>
  <si>
    <t xml:space="preserve">2443      </t>
  </si>
  <si>
    <t>0262</t>
  </si>
  <si>
    <t>0263</t>
  </si>
  <si>
    <t xml:space="preserve">003221    </t>
  </si>
  <si>
    <t>0264</t>
  </si>
  <si>
    <t xml:space="preserve">2435      </t>
  </si>
  <si>
    <t xml:space="preserve">154019    </t>
  </si>
  <si>
    <t>0266</t>
  </si>
  <si>
    <t xml:space="preserve">2451      </t>
  </si>
  <si>
    <t xml:space="preserve">16052     </t>
  </si>
  <si>
    <t xml:space="preserve">2449      </t>
  </si>
  <si>
    <t>0269</t>
  </si>
  <si>
    <t xml:space="preserve">10940     </t>
  </si>
  <si>
    <t>0270</t>
  </si>
  <si>
    <t xml:space="preserve">2453      </t>
  </si>
  <si>
    <t>7950183440</t>
  </si>
  <si>
    <t>0272</t>
  </si>
  <si>
    <t xml:space="preserve">2455      </t>
  </si>
  <si>
    <t>0273</t>
  </si>
  <si>
    <t xml:space="preserve">267618    </t>
  </si>
  <si>
    <t xml:space="preserve">2481      </t>
  </si>
  <si>
    <t xml:space="preserve">NACIONAL DE ALIMENTOS </t>
  </si>
  <si>
    <t>ALIMENTOS PRODALVA  9/3</t>
  </si>
  <si>
    <t>PLUMROSE 09/05</t>
  </si>
  <si>
    <t>MAELLA 165037</t>
  </si>
  <si>
    <t>Mayor analítico</t>
  </si>
  <si>
    <t>Código de cuenta desde: 2131001 hasta: 2131001</t>
  </si>
  <si>
    <t>Fecha del asiento desde: 01/09/2020 hasta: 30/09/2020</t>
  </si>
  <si>
    <t>Día</t>
  </si>
  <si>
    <t>Num/Comp</t>
  </si>
  <si>
    <t>#Lin</t>
  </si>
  <si>
    <t>Doc</t>
  </si>
  <si>
    <t>Doc/Asociado</t>
  </si>
  <si>
    <t>Debe</t>
  </si>
  <si>
    <t>Haber</t>
  </si>
  <si>
    <t>Saldo</t>
  </si>
  <si>
    <t xml:space="preserve">Cuenta:2131001             </t>
  </si>
  <si>
    <t>Anterior:</t>
  </si>
  <si>
    <t>30</t>
  </si>
  <si>
    <t>00009-04</t>
  </si>
  <si>
    <t>Total Septiembre:</t>
  </si>
  <si>
    <t>Total cuenta:</t>
  </si>
  <si>
    <t>00009-01</t>
  </si>
  <si>
    <t>FC</t>
  </si>
  <si>
    <t xml:space="preserve">A77044    </t>
  </si>
  <si>
    <t xml:space="preserve">NACIONAL DE ALIMENTOS C.A / FAC: A77044                                         </t>
  </si>
  <si>
    <t xml:space="preserve">00115442  </t>
  </si>
  <si>
    <t xml:space="preserve">AGRO BANANERA EL VIGIA C.A / FAC: 00115442                                      </t>
  </si>
  <si>
    <t xml:space="preserve">00122795  </t>
  </si>
  <si>
    <t xml:space="preserve">ALIMENTOS PRODALVA, C.A / FAC: 00122795                                         </t>
  </si>
  <si>
    <t xml:space="preserve">00000124  </t>
  </si>
  <si>
    <t xml:space="preserve">CARNICOS LOS TEQUES, C.A. / N/C: 00000124                                       </t>
  </si>
  <si>
    <t xml:space="preserve">20451153  </t>
  </si>
  <si>
    <t xml:space="preserve">PLUMROSE LATINOAMERICANA C.A. / FAC: 20451153                                   </t>
  </si>
  <si>
    <t xml:space="preserve">00170830  </t>
  </si>
  <si>
    <t xml:space="preserve">DISTRIBUIDORA DE LACTEOS LA COSTA J.E.B. C.A / N/C: 00170830                    </t>
  </si>
  <si>
    <t xml:space="preserve">00170831  </t>
  </si>
  <si>
    <t xml:space="preserve">DISTRIBUIDORA DE LACTEOS LA COSTA J.E.B. C.A / N/C: 00170831                    </t>
  </si>
  <si>
    <t xml:space="preserve">CARNICOS LOS TEQUES, C.A. / N/C: 00000127                                       </t>
  </si>
  <si>
    <t xml:space="preserve">00012683  </t>
  </si>
  <si>
    <t xml:space="preserve">INVERSIONES GOA 7, C.A / FAC: 00012683                                          </t>
  </si>
  <si>
    <t xml:space="preserve">40324731  </t>
  </si>
  <si>
    <t xml:space="preserve">ALIMENTOS POLAR COMERCIAL, C.A. / N/C: 40324731                                 </t>
  </si>
  <si>
    <t xml:space="preserve">40324732  </t>
  </si>
  <si>
    <t xml:space="preserve">ALIMENTOS POLAR COMERCIAL, C.A. / N/C: 40324732                                 </t>
  </si>
  <si>
    <t xml:space="preserve">MATADERO MAELLA, C.A. / FAC: 165037                                             </t>
  </si>
  <si>
    <t xml:space="preserve">20451184  </t>
  </si>
  <si>
    <t xml:space="preserve">PLUMROSE LATINOAMERICANA C.A. / FAC: 20451184                                   </t>
  </si>
  <si>
    <t xml:space="preserve">00170941  </t>
  </si>
  <si>
    <t xml:space="preserve">DISTRIBUIDORA DE LACTEOS LA COSTA J.E.B. C.A / N/C: 00170941                    </t>
  </si>
  <si>
    <t xml:space="preserve">00071240  </t>
  </si>
  <si>
    <t xml:space="preserve">MATADERO MAELLA, C.A. / N/C: 00071240                                           </t>
  </si>
  <si>
    <t xml:space="preserve">00125064  </t>
  </si>
  <si>
    <t xml:space="preserve">COMERCIALIZADORA EL VERDUGO, C.A. / FAC: 00125064                               </t>
  </si>
  <si>
    <t xml:space="preserve">COMERCIALIZADORA EL VERDUGO, C.A. / FAC: 125063                                 </t>
  </si>
  <si>
    <t xml:space="preserve">00000130  </t>
  </si>
  <si>
    <t xml:space="preserve">CARNICOS LOS TEQUES, C.A. / N/C: 00000130                                       </t>
  </si>
  <si>
    <t xml:space="preserve">INVERSIONES SOLO ALIMENTOS J.A.C.A, C.A / FAC: 2670                             </t>
  </si>
  <si>
    <t xml:space="preserve">CORPORACION Y DISTRIBUIDORES DE LICORES CORDILISCA, C.A. / F                    </t>
  </si>
  <si>
    <t xml:space="preserve">PROCESADORA DE ALIMENTOS ATAIAS, C.A / FAC: 000503                              </t>
  </si>
  <si>
    <t xml:space="preserve">00129053  </t>
  </si>
  <si>
    <t xml:space="preserve">ALIMENTOS PRODALVA, C.A / FAC: 00129053                                         </t>
  </si>
  <si>
    <t xml:space="preserve">00154222  </t>
  </si>
  <si>
    <t xml:space="preserve">DISTRIBUIDORA JANNMAR C.A. / FAC: 00154222                                      </t>
  </si>
  <si>
    <t xml:space="preserve">GRUPO DEPA C.A. / FAC: 1116241                                                  </t>
  </si>
  <si>
    <t xml:space="preserve">DISTRIBUIDORA DE LACTEOS LA COSTA J.E.B. C.A / FAC: 344519                      </t>
  </si>
  <si>
    <t xml:space="preserve">DISTRIBUIDORA DE LACTEOS LA COSTA J.E.B. C.A / FAC: 344530                      </t>
  </si>
  <si>
    <t xml:space="preserve">CARNICOS LOS TEQUES, C.A. / FAC: 7784                                           </t>
  </si>
  <si>
    <t xml:space="preserve">00012997  </t>
  </si>
  <si>
    <t xml:space="preserve">ALIMENTOS DOÑA DIGNA C.A / FAC: 00012997                                        </t>
  </si>
  <si>
    <t xml:space="preserve">18040139  </t>
  </si>
  <si>
    <t xml:space="preserve">PLUMROSE LATINOAMERICANA C.A. / FAC: 18040139                                   </t>
  </si>
  <si>
    <t xml:space="preserve">50180058  </t>
  </si>
  <si>
    <t xml:space="preserve">PEPSI-COLA VENEZUELA, C.A / FAC: 50180058                                       </t>
  </si>
  <si>
    <t xml:space="preserve">COMERCIALIZADORA DISBECA, C.A. / FAC: 730204                                    </t>
  </si>
  <si>
    <t xml:space="preserve">93786007  </t>
  </si>
  <si>
    <t xml:space="preserve">ALIMENTOS POLAR COMERCIAL, C.A. / FAC: 93786007                                 </t>
  </si>
  <si>
    <t xml:space="preserve">A202176   </t>
  </si>
  <si>
    <t xml:space="preserve">CENTRO DE DISTRIBUCIONES FRANCIS, C.A. / FAC: A202176                           </t>
  </si>
  <si>
    <t xml:space="preserve">00018529  </t>
  </si>
  <si>
    <t xml:space="preserve">DISTRIBUIDORA BIGOTT, C.A. / FAC: 00018529                                      </t>
  </si>
  <si>
    <t xml:space="preserve">CB197219  </t>
  </si>
  <si>
    <t xml:space="preserve">CENTRO DE DISTRIBUCIONES FRANCIS, C.A. / N/C: CB197219                          </t>
  </si>
  <si>
    <t xml:space="preserve">00010929  </t>
  </si>
  <si>
    <t xml:space="preserve">DISTRIBUIDORA JHEANDAN C.A / FAC: 00010929                                      </t>
  </si>
  <si>
    <t xml:space="preserve">A013768   </t>
  </si>
  <si>
    <t xml:space="preserve">AGRICOLA  CAMBANA, C.A. / FAC: A013768                                          </t>
  </si>
  <si>
    <t xml:space="preserve">00244218  </t>
  </si>
  <si>
    <t xml:space="preserve">ROMA C.A. / FAC: 00244218                                                       </t>
  </si>
  <si>
    <t xml:space="preserve">IBERO AMERICANA LICORES, C.A / FAC: 1001350                                     </t>
  </si>
  <si>
    <t xml:space="preserve">18040356  </t>
  </si>
  <si>
    <t xml:space="preserve">PLUMROSE LATINOAMERICANA C.A. / FAC: 18040356                                   </t>
  </si>
  <si>
    <t xml:space="preserve">CRM DISTRIBUCION, C.A. / FAC: 200537                                            </t>
  </si>
  <si>
    <t xml:space="preserve">CRM DISTRIBUCION, C.A. / FAC: 200538                                            </t>
  </si>
  <si>
    <t xml:space="preserve">20451234  </t>
  </si>
  <si>
    <t xml:space="preserve">PLUMROSE LATINOAMERICANA C.A. / FAC: 20451234                                   </t>
  </si>
  <si>
    <t xml:space="preserve">20451235  </t>
  </si>
  <si>
    <t xml:space="preserve">PLUMROSE LATINOAMERICANA C.A. / FAC: 20451235                                   </t>
  </si>
  <si>
    <t xml:space="preserve">50180628  </t>
  </si>
  <si>
    <t xml:space="preserve">PEPSI-COLA VENEZUELA, C.A / FAC: 50180628                                       </t>
  </si>
  <si>
    <t xml:space="preserve">00171105  </t>
  </si>
  <si>
    <t xml:space="preserve">DISTRIBUIDORA DE LACTEOS LA COSTA J.E.B. C.A / N/C: 00171105                    </t>
  </si>
  <si>
    <t xml:space="preserve">DISTRIBUIDORA DE LACTEOS LA COSTA J.E.B. C.A / N/C: 171104                      </t>
  </si>
  <si>
    <t xml:space="preserve">00016963  </t>
  </si>
  <si>
    <t xml:space="preserve">DISTRIBUIDORA DE QUESOS DOMINGUEZ / FAC: 00016963                               </t>
  </si>
  <si>
    <t xml:space="preserve">00129456  </t>
  </si>
  <si>
    <t xml:space="preserve">ALIMENTOS PRODALVA, C.A / FAC: 00129456                                         </t>
  </si>
  <si>
    <t xml:space="preserve">00344662  </t>
  </si>
  <si>
    <t xml:space="preserve">DISTRIBUIDORA DE LACTEOS LA COSTA J.E.B. C.A / FAC: 00344662                    </t>
  </si>
  <si>
    <t xml:space="preserve">1066      </t>
  </si>
  <si>
    <t xml:space="preserve">ALIMENTOS CHUCHES, C.A / FAC: 1066                                              </t>
  </si>
  <si>
    <t xml:space="preserve">165441    </t>
  </si>
  <si>
    <t xml:space="preserve">MATADERO MAELLA, C.A. / FAC: 165441                                             </t>
  </si>
  <si>
    <t xml:space="preserve">CARNICOS LOS TEQUES, C.A. / N/C: 00000134                                       </t>
  </si>
  <si>
    <t xml:space="preserve">00061379  </t>
  </si>
  <si>
    <t xml:space="preserve">MAYOR DE CHARCUTERIA Y ALIMENTOS FRANCIS, C.A. / FAC: 000613                    </t>
  </si>
  <si>
    <t xml:space="preserve">50181016  </t>
  </si>
  <si>
    <t xml:space="preserve">PEPSI-COLA VENEZUELA, C.A / FAC: 50181016                                       </t>
  </si>
  <si>
    <t xml:space="preserve">93790424  </t>
  </si>
  <si>
    <t xml:space="preserve">ALIMENTOS POLAR COMERCIAL, C.A. / FAC: 93790424                                 </t>
  </si>
  <si>
    <t xml:space="preserve">A013809   </t>
  </si>
  <si>
    <t xml:space="preserve">AGRICOLA  CAMBANA, C.A. / FAC: A013809                                          </t>
  </si>
  <si>
    <t xml:space="preserve">A202583   </t>
  </si>
  <si>
    <t xml:space="preserve">CENTRO DE DISTRIBUCIONES FRANCIS, C.A. / FAC: A202583                           </t>
  </si>
  <si>
    <t xml:space="preserve">00003076  </t>
  </si>
  <si>
    <t xml:space="preserve">DISTRIBUIDORA DAMASCUS, C.A. / FAC: 00003076                                    </t>
  </si>
  <si>
    <t xml:space="preserve">INVERSIONES BENAR C.A. / FAC: 00039475                                          </t>
  </si>
  <si>
    <t xml:space="preserve">18040450  </t>
  </si>
  <si>
    <t xml:space="preserve">PLUMROSE LATINOAMERICANA C.A. / FAC: 18040450                                   </t>
  </si>
  <si>
    <t xml:space="preserve">20451246  </t>
  </si>
  <si>
    <t xml:space="preserve">PLUMROSE LATINOAMERICANA C.A. / FAC: 20451246                                   </t>
  </si>
  <si>
    <t xml:space="preserve">A0024561  </t>
  </si>
  <si>
    <t xml:space="preserve">CORPORACION GLOBAL ATHENA, C.A / FAC: A0024561                                  </t>
  </si>
  <si>
    <t xml:space="preserve">A013821   </t>
  </si>
  <si>
    <t xml:space="preserve">2GRICOLA  CAMBANA, C.A. / FAC: A013821                                          </t>
  </si>
  <si>
    <t xml:space="preserve">ALIMENTOS PRODALVA, C.A / FAC: 129769                                           </t>
  </si>
  <si>
    <t xml:space="preserve">CB197342  </t>
  </si>
  <si>
    <t xml:space="preserve">CENTRO DE DISTRIBUCIONES FRANCIS, C.A. / N/C: CB197342                          </t>
  </si>
  <si>
    <t xml:space="preserve">00185960  </t>
  </si>
  <si>
    <t xml:space="preserve">DISTRIBUCIONES DIPROCHER, C.A / FAC: 00185960                                   </t>
  </si>
  <si>
    <t xml:space="preserve">00185961  </t>
  </si>
  <si>
    <t xml:space="preserve">DISTRIBUCIONES DIPROCHER, C.A / FAC: 00185961                                   </t>
  </si>
  <si>
    <t xml:space="preserve">00344759  </t>
  </si>
  <si>
    <t xml:space="preserve">DISTRIBUIDORA DE LACTEOS LA COSTA J.E.B. C.A / FAC: 00344759                    </t>
  </si>
  <si>
    <t xml:space="preserve">DISTRIBUIDORA DE QUESOS DOMINGUEZ / FAC: 016982                                 </t>
  </si>
  <si>
    <t xml:space="preserve">B4038593  </t>
  </si>
  <si>
    <t xml:space="preserve">FABRICA DE PASTAS ALLEGRI, C.A / FAC: A4038593                                  </t>
  </si>
  <si>
    <t xml:space="preserve">00001683  </t>
  </si>
  <si>
    <t xml:space="preserve">INVERSIONES MERCATRADONA,C.A / FAC: 00001683                                    </t>
  </si>
  <si>
    <t xml:space="preserve">00002690  </t>
  </si>
  <si>
    <t xml:space="preserve">TRANSPORTE Y DISTRIBUIDORA YAYHA, C.A / FAC: 00002690                           </t>
  </si>
  <si>
    <t xml:space="preserve">00344794  </t>
  </si>
  <si>
    <t xml:space="preserve">DISTRIBUIDORA DE LACTEOS LA COSTA J.E.B. C.A / FAC: 00344794                    </t>
  </si>
  <si>
    <t xml:space="preserve">93794778  </t>
  </si>
  <si>
    <t xml:space="preserve">ALIMENTOS POLAR COMERCIAL, C.A. / FAC: 93794778                                 </t>
  </si>
  <si>
    <t xml:space="preserve">A202949   </t>
  </si>
  <si>
    <t xml:space="preserve">CENTRO DE DISTRIBUCIONES FRANCIS, C.A. / FAC: A202949                           </t>
  </si>
  <si>
    <t xml:space="preserve">GC048270  </t>
  </si>
  <si>
    <t xml:space="preserve">C.A. GALLETERA CARABOBO / FAC: GC048270                                         </t>
  </si>
  <si>
    <t xml:space="preserve">00002910  </t>
  </si>
  <si>
    <t xml:space="preserve">MATADERO MAELLA, C.A. / N/D: 00002910                                           </t>
  </si>
  <si>
    <t xml:space="preserve">CARNICOS LOS TEQUES, C.A. / FAC: 00007838                                       </t>
  </si>
  <si>
    <t xml:space="preserve">00153266  </t>
  </si>
  <si>
    <t xml:space="preserve">DISTRIBUIDORA GASEOSA SAN DIEGO, C.A. / FAC: 00153266                           </t>
  </si>
  <si>
    <t xml:space="preserve">00165563  </t>
  </si>
  <si>
    <t xml:space="preserve">MATADERO MAELLA, C.A. / FAC: 00165563                                           </t>
  </si>
  <si>
    <t xml:space="preserve">20451267  </t>
  </si>
  <si>
    <t xml:space="preserve">PLUMROSE LATINOAMERICANA C.A. / FAC: 20451267                                   </t>
  </si>
  <si>
    <t xml:space="preserve">50181939  </t>
  </si>
  <si>
    <t xml:space="preserve">PEPSI-COLA VENEZUELA, C.A / FAC: 50181939                                       </t>
  </si>
  <si>
    <t xml:space="preserve">00071575  </t>
  </si>
  <si>
    <t xml:space="preserve">MATADERO MAELLA, C.A. / N/C: 00071575                                           </t>
  </si>
  <si>
    <t xml:space="preserve">B197394   </t>
  </si>
  <si>
    <t xml:space="preserve">CENTRO DE DISTRIBUCIONES FRANCIS, C.A. / N/C: B197394                           </t>
  </si>
  <si>
    <t xml:space="preserve">ALIMENTOS PRODALVA, C.A / FAC: 00000124                                         </t>
  </si>
  <si>
    <t xml:space="preserve">00171235  </t>
  </si>
  <si>
    <t xml:space="preserve">DISTRIBUIDORA DE LACTEOS LA COSTA J.E.B. C.A / N/C: 00171235                    </t>
  </si>
  <si>
    <t xml:space="preserve">00171236  </t>
  </si>
  <si>
    <t xml:space="preserve">DISTRIBUIDORA DE LACTEOS LA COSTA J.E.B. C.A / N/C: 00171236                    </t>
  </si>
  <si>
    <t xml:space="preserve">A013848   </t>
  </si>
  <si>
    <t xml:space="preserve">AGRICOLA  CAMBANA, C.A. / FAC: A013848                                          </t>
  </si>
  <si>
    <t xml:space="preserve">00000097  </t>
  </si>
  <si>
    <t xml:space="preserve">MOLISERVICE GRUPO ASESOR, C.A / FAC: 00000097                                   </t>
  </si>
  <si>
    <t xml:space="preserve">00130191  </t>
  </si>
  <si>
    <t xml:space="preserve">ALIMENTOS PRODALVA, C.A / FAC: 00130191                                         </t>
  </si>
  <si>
    <t xml:space="preserve">00153122  </t>
  </si>
  <si>
    <t xml:space="preserve">DISTRIBUIDORA DE CONFITERIA TEQUE VALLE, C.A. / FAC: 0015312                    </t>
  </si>
  <si>
    <t xml:space="preserve">00266988  </t>
  </si>
  <si>
    <t xml:space="preserve">PASTAS CAPRI, C.A. / FAC: 00266988                                              </t>
  </si>
  <si>
    <t xml:space="preserve">20018826  </t>
  </si>
  <si>
    <t xml:space="preserve">DISTRIBUIDORA BIGOTT, C.A. / FAC: 20018826                                      </t>
  </si>
  <si>
    <t xml:space="preserve">DISTRIBUIDORA DE LACTEOS LA COSTA J.E.B. C.A / FAC: 344900                      </t>
  </si>
  <si>
    <t xml:space="preserve">93798110  </t>
  </si>
  <si>
    <t xml:space="preserve">ALIMENTOS POLAR COMERCIAL, C.A. / FAC: 93798110                                 </t>
  </si>
  <si>
    <t xml:space="preserve">00001295  </t>
  </si>
  <si>
    <t xml:space="preserve">ALEJANDRO IGNACIO GARCIA MUÑOZ / FAC: 00001295                                  </t>
  </si>
  <si>
    <t xml:space="preserve">00017002  </t>
  </si>
  <si>
    <t xml:space="preserve">DISTRIBUIDORA DE QUESOS DOMINGUEZ / FAC: 00017002                               </t>
  </si>
  <si>
    <t xml:space="preserve">00021359  </t>
  </si>
  <si>
    <t xml:space="preserve">BIMBO DE VENEZUELA, C.A / FAC: 00021359                                         </t>
  </si>
  <si>
    <t xml:space="preserve">18040977  </t>
  </si>
  <si>
    <t xml:space="preserve">PLUMROSE LATINOAMERICANA C.A. / FAC: 18040977                                   </t>
  </si>
  <si>
    <t xml:space="preserve">93798953  </t>
  </si>
  <si>
    <t xml:space="preserve">ALIMENTOS POLAR COMERCIAL, C.A. / FAC: 93798953                                 </t>
  </si>
  <si>
    <t xml:space="preserve">A0026658  </t>
  </si>
  <si>
    <t xml:space="preserve">LACTEOS Y VIVERES LANZA, C.A. / FAC: A0026658                                   </t>
  </si>
  <si>
    <t xml:space="preserve">A013873   </t>
  </si>
  <si>
    <t xml:space="preserve">AGRICOLA  CAMBANA, C.A. / FAC: A013873                                          </t>
  </si>
  <si>
    <t xml:space="preserve">A203319   </t>
  </si>
  <si>
    <t xml:space="preserve">CENTRO DE DISTRIBUCIONES FRANCIS, C.A. / FAC: A203319                           </t>
  </si>
  <si>
    <t xml:space="preserve">00002921  </t>
  </si>
  <si>
    <t xml:space="preserve">MATADERO MAELLA, C.A. / N/C: 00002921                                           </t>
  </si>
  <si>
    <t>0276</t>
  </si>
  <si>
    <t xml:space="preserve">00008073  </t>
  </si>
  <si>
    <t xml:space="preserve">BIMBO DE VENEZUELA, C.A / N/C: 00008073                                         </t>
  </si>
  <si>
    <t>0279</t>
  </si>
  <si>
    <t xml:space="preserve">DISTRIBUIDORA JHEANDAN C.A / FAC: 10935                                         </t>
  </si>
  <si>
    <t>0283</t>
  </si>
  <si>
    <t xml:space="preserve">DISTRIBUIDORA MI CHALA, C.A. / FAC: 160526                                      </t>
  </si>
  <si>
    <t>0286</t>
  </si>
  <si>
    <t xml:space="preserve">CB197460  </t>
  </si>
  <si>
    <t xml:space="preserve">CENTRO DE DISTRIBUCIONES FRANCIS, C.A. / N/C: CB197460                          </t>
  </si>
  <si>
    <t>0289</t>
  </si>
  <si>
    <t xml:space="preserve">00000072  </t>
  </si>
  <si>
    <t xml:space="preserve">JOSE GREGORIO PALMA ASCANIO / FAC: 00000072                                     </t>
  </si>
  <si>
    <t>0291</t>
  </si>
  <si>
    <t xml:space="preserve">CARNICOS LOS TEQUES, C.A. / FAC: 00007858                                       </t>
  </si>
  <si>
    <t>0294</t>
  </si>
  <si>
    <t xml:space="preserve">50182708  </t>
  </si>
  <si>
    <t xml:space="preserve">PEPSI-COLA VENEZUELA, C.A / FAC: 50182708                                       </t>
  </si>
  <si>
    <t>0296</t>
  </si>
  <si>
    <t xml:space="preserve">DISTRIBUIDORA DE LACTEOS LA COSTA J.E.B. C.A / N/C: 171313                      </t>
  </si>
  <si>
    <t>0298</t>
  </si>
  <si>
    <t xml:space="preserve">A013893   </t>
  </si>
  <si>
    <t xml:space="preserve">AGRICOLA  CAMBANA, C.A. / FAC: A013893                                          </t>
  </si>
  <si>
    <t>0301</t>
  </si>
  <si>
    <t xml:space="preserve">00019444  </t>
  </si>
  <si>
    <t xml:space="preserve">INDUSTRIAS LA FAVORITA ANCP, C.A / FAC: 00019444                                </t>
  </si>
  <si>
    <t>0304</t>
  </si>
  <si>
    <t xml:space="preserve">18041164  </t>
  </si>
  <si>
    <t xml:space="preserve">PLUMROSE LATINOAMERICANA C.A. / FAC: 18041164                                   </t>
  </si>
  <si>
    <t>0306</t>
  </si>
  <si>
    <t xml:space="preserve">CARNICOS LOS TEQUES, C.A. / FAC: 00007878                                       </t>
  </si>
  <si>
    <t>0308</t>
  </si>
  <si>
    <t xml:space="preserve">00017019  </t>
  </si>
  <si>
    <t xml:space="preserve">DISTRIBUIDORA DE QUESOS DOMINGUEZ / FAC: 00017019                               </t>
  </si>
  <si>
    <t>0310</t>
  </si>
  <si>
    <t xml:space="preserve">ALIMENTOS PRODALVA, C.A / FAC: 130                                              </t>
  </si>
  <si>
    <t>0312</t>
  </si>
  <si>
    <t xml:space="preserve">20019043  </t>
  </si>
  <si>
    <t xml:space="preserve">DISTRIBUIDORA BIGOTT, C.A. / FAC: 20019043                                      </t>
  </si>
  <si>
    <t>0316</t>
  </si>
  <si>
    <t xml:space="preserve">DISTRIBUIDORA DE LACTEOS LA COSTA J.E.B. C.A / FAC: 345025                      </t>
  </si>
  <si>
    <t>0318</t>
  </si>
  <si>
    <t xml:space="preserve">A013904   </t>
  </si>
  <si>
    <t xml:space="preserve">AGRICOLA  CAMBANA, C.A. / FAC: A013904                                          </t>
  </si>
  <si>
    <t>0321</t>
  </si>
  <si>
    <t xml:space="preserve">B000442   </t>
  </si>
  <si>
    <t xml:space="preserve">DISTRIBUIDORA YASDIER, C.A / FAC: B000442                                       </t>
  </si>
  <si>
    <t>0324</t>
  </si>
  <si>
    <t xml:space="preserve">18041243  </t>
  </si>
  <si>
    <t xml:space="preserve">PLUMROSE LATINOAMERICANA C.A. / FAC: 18041243                                   </t>
  </si>
  <si>
    <t>0328</t>
  </si>
  <si>
    <t xml:space="preserve">93803274  </t>
  </si>
  <si>
    <t xml:space="preserve">ALIMENTOS POLAR COMERCIAL, C.A. / FAC: 93803274                                 </t>
  </si>
  <si>
    <t>0332</t>
  </si>
  <si>
    <t xml:space="preserve">A203734   </t>
  </si>
  <si>
    <t xml:space="preserve">CENTRO DE DISTRIBUCIONES FRANCIS, C.A. / FAC: A203734                           </t>
  </si>
  <si>
    <t>0335</t>
  </si>
  <si>
    <t xml:space="preserve">00154019  </t>
  </si>
  <si>
    <t xml:space="preserve">DISTRIBUIDORA GASEOSA SAN DIEGO, C.A. / FAC: 00154019                           </t>
  </si>
  <si>
    <t>0337</t>
  </si>
  <si>
    <t xml:space="preserve">DISTRIBUIDORA DAMASCUS, C.A. / FAC: 003221                                      </t>
  </si>
  <si>
    <t>0339</t>
  </si>
  <si>
    <t xml:space="preserve">DISTRIBUIDORA DE LACTEOS LA COSTA J.E.B. C.A / FAC: 345090                      </t>
  </si>
  <si>
    <t>0342</t>
  </si>
  <si>
    <t xml:space="preserve">B197518   </t>
  </si>
  <si>
    <t xml:space="preserve">CENTRO DE DISTRIBUCIONES FRANCIS, C.A. / N/C: B197518                           </t>
  </si>
  <si>
    <t>0345</t>
  </si>
  <si>
    <t xml:space="preserve">00010940  </t>
  </si>
  <si>
    <t xml:space="preserve">DISTRIBUIDORA JHEANDAN C.A / FAC: 00010940                                      </t>
  </si>
  <si>
    <t>0347</t>
  </si>
  <si>
    <t xml:space="preserve">0116052   </t>
  </si>
  <si>
    <t xml:space="preserve">AGRO BANANERA EL VIGIA C.A / FAC: 0116052                                       </t>
  </si>
  <si>
    <t>0350</t>
  </si>
  <si>
    <t xml:space="preserve">50183440  </t>
  </si>
  <si>
    <t xml:space="preserve">PEPSI-COLA VENEZUELA, C.A / FAC: 50183440                                       </t>
  </si>
  <si>
    <t>0352</t>
  </si>
  <si>
    <t xml:space="preserve">PASTAS CAPRI, C.A. / FAC: 267618                                                </t>
  </si>
  <si>
    <t>0355</t>
  </si>
  <si>
    <t xml:space="preserve">N000571   </t>
  </si>
  <si>
    <t xml:space="preserve">DISTRIBUIDORA DE ALIMENTOS LA LLANERA CJF, C.A. / FAC: N0005                    </t>
  </si>
  <si>
    <t>0357</t>
  </si>
  <si>
    <t xml:space="preserve">00017039  </t>
  </si>
  <si>
    <t xml:space="preserve">DISTRIBUIDORA DE QUESOS DOMINGUEZ / FAC: 00017039                               </t>
  </si>
  <si>
    <t>0359</t>
  </si>
  <si>
    <t xml:space="preserve">00131132  </t>
  </si>
  <si>
    <t xml:space="preserve">ALIMENTOS PRODALVA, C.A / FAC: 00131132                                         </t>
  </si>
  <si>
    <t>0363</t>
  </si>
  <si>
    <t xml:space="preserve">93807474  </t>
  </si>
  <si>
    <t xml:space="preserve">ALIMENTOS POLAR COMERCIAL, C.A. / FAC: 93807474                                 </t>
  </si>
  <si>
    <t>Plan de cuentas</t>
  </si>
  <si>
    <t>Código de la cuenta desde: 1 hasta: 7111001</t>
  </si>
  <si>
    <t>Código</t>
  </si>
  <si>
    <t xml:space="preserve">1                   </t>
  </si>
  <si>
    <t xml:space="preserve">ACTIVO                                            </t>
  </si>
  <si>
    <t xml:space="preserve">11                  </t>
  </si>
  <si>
    <t xml:space="preserve">ACTIVO CIRCULANTE  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</si>
  <si>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</si>
  <si>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</si>
  <si>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</si>
  <si>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</si>
  <si>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 xml:space="preserve">1111001             </t>
  </si>
  <si>
    <t xml:space="preserve">CAJA CHICA                                        </t>
  </si>
  <si>
    <t xml:space="preserve">1112                </t>
  </si>
  <si>
    <t xml:space="preserve">BANCOS              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</si>
  <si>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</si>
  <si>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</si>
  <si>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</si>
  <si>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</si>
  <si>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</si>
  <si>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</si>
  <si>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</si>
  <si>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</si>
  <si>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</si>
  <si>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</si>
  <si>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</si>
  <si>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</si>
  <si>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</si>
  <si>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</si>
  <si>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</si>
  <si>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</si>
  <si>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CXC HIPER MODELO                                  </t>
  </si>
  <si>
    <t xml:space="preserve">1131003             </t>
  </si>
  <si>
    <t xml:space="preserve">CXC AUTOMERCADO EXPRESS CASA MATRIZ               </t>
  </si>
  <si>
    <t xml:space="preserve">1131004             </t>
  </si>
  <si>
    <t xml:space="preserve">CXC EXQUISITECES MODELO                           </t>
  </si>
  <si>
    <t xml:space="preserve">1131005             </t>
  </si>
  <si>
    <t xml:space="preserve">CXC DIARIO AVANCE DE LOS TEQUES                   </t>
  </si>
  <si>
    <t xml:space="preserve">1131006             </t>
  </si>
  <si>
    <t xml:space="preserve">CXC AUTOMERCADO EXPRESS SUC SAN ANT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</si>
  <si>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</si>
  <si>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</si>
  <si>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</si>
  <si>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</si>
  <si>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</si>
  <si>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</si>
  <si>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</si>
  <si>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</si>
  <si>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</si>
  <si>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</si>
  <si>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1132005             </t>
  </si>
  <si>
    <t xml:space="preserve">1132006             </t>
  </si>
  <si>
    <t xml:space="preserve">CAMBIO DE EFECTIVO                                </t>
  </si>
  <si>
    <t xml:space="preserve">1133                </t>
  </si>
  <si>
    <t xml:space="preserve">CUENTAS POR COBRAR PROVEEDORES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</si>
  <si>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</si>
  <si>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</si>
  <si>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</si>
  <si>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</si>
  <si>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</si>
  <si>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ACCIONISTAS                    </t>
  </si>
  <si>
    <t xml:space="preserve">1135001             </t>
  </si>
  <si>
    <t xml:space="preserve">CUENTAS POR COBRAR SOCIO A                        </t>
  </si>
  <si>
    <t xml:space="preserve">1135002             </t>
  </si>
  <si>
    <t xml:space="preserve">CUENTAS POR COBRAR SOCIO B                        </t>
  </si>
  <si>
    <t xml:space="preserve">1136                </t>
  </si>
  <si>
    <t xml:space="preserve">CUENTAS POR COBRAR POS    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</si>
  <si>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</si>
  <si>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</si>
  <si>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</si>
  <si>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1137002             </t>
  </si>
  <si>
    <t xml:space="preserve">CHEQUES DEVUELTOS 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</si>
  <si>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</si>
  <si>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</si>
  <si>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</si>
  <si>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</si>
  <si>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</si>
  <si>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</si>
  <si>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</si>
  <si>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</si>
  <si>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</si>
  <si>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</si>
  <si>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</si>
  <si>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</si>
  <si>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</si>
  <si>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</si>
  <si>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</si>
  <si>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</si>
  <si>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 TODO RIESGO INDUSTRIAL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</si>
  <si>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</si>
  <si>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</si>
  <si>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</si>
  <si>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ANTICIPO DE ISLR                                  </t>
  </si>
  <si>
    <t xml:space="preserve">1162002             </t>
  </si>
  <si>
    <t xml:space="preserve">DECLARACION ESTIMADA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</si>
  <si>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</si>
  <si>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</si>
  <si>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</si>
  <si>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ANTICIPO DE IVA                                   </t>
  </si>
  <si>
    <t xml:space="preserve">1162005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</si>
  <si>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</si>
  <si>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</si>
  <si>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</si>
  <si>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</si>
  <si>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</si>
  <si>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</si>
  <si>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</si>
  <si>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</si>
  <si>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</si>
  <si>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</si>
  <si>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</si>
  <si>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</si>
  <si>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</si>
  <si>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</si>
  <si>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</si>
  <si>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</si>
  <si>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</si>
  <si>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MAQUINARIAS                                       </t>
  </si>
  <si>
    <t xml:space="preserve">1211005             </t>
  </si>
  <si>
    <t xml:space="preserve">MOBILIARIOS Y EQUIPOS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</si>
  <si>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</si>
  <si>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</si>
  <si>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</si>
  <si>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</si>
  <si>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</si>
  <si>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</si>
  <si>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</si>
  <si>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</si>
  <si>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</si>
  <si>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</si>
  <si>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</si>
  <si>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ACUM.MAQUINARIAS                          </t>
  </si>
  <si>
    <t xml:space="preserve">1221005             </t>
  </si>
  <si>
    <t xml:space="preserve">DEPREC. ACUM.MOBILIARIO Y EQUIPOS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</si>
  <si>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</si>
  <si>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</si>
  <si>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</si>
  <si>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</si>
  <si>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</si>
  <si>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</si>
  <si>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</si>
  <si>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</si>
  <si>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</si>
  <si>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</si>
  <si>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</si>
  <si>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</si>
  <si>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</si>
  <si>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</si>
  <si>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</si>
  <si>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</si>
  <si>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</si>
  <si>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</si>
  <si>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</si>
  <si>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</si>
  <si>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</si>
  <si>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</si>
  <si>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</si>
  <si>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</si>
  <si>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</si>
  <si>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</si>
  <si>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</si>
  <si>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</si>
  <si>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</si>
  <si>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</si>
  <si>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</si>
  <si>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</si>
  <si>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</si>
  <si>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</si>
  <si>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</si>
  <si>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</si>
  <si>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</si>
  <si>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</si>
  <si>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</si>
  <si>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</si>
  <si>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</si>
  <si>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</si>
  <si>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</si>
  <si>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</si>
  <si>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</si>
  <si>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</si>
  <si>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</si>
  <si>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</si>
  <si>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</si>
  <si>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</si>
  <si>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</si>
  <si>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</si>
  <si>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</si>
  <si>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</si>
  <si>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</si>
  <si>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</si>
  <si>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</si>
  <si>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</si>
  <si>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</si>
  <si>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</si>
  <si>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</si>
  <si>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</si>
  <si>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</si>
  <si>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</si>
  <si>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</si>
  <si>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</si>
  <si>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</si>
  <si>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</si>
  <si>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2133002             </t>
  </si>
  <si>
    <t xml:space="preserve">CXP METROFARMA                                    </t>
  </si>
  <si>
    <t xml:space="preserve">2133009             </t>
  </si>
  <si>
    <t xml:space="preserve">CXP ROMA                                          </t>
  </si>
  <si>
    <t xml:space="preserve">2133010             </t>
  </si>
  <si>
    <t xml:space="preserve">CXP DIST ALIMENTOS HITO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</si>
  <si>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</si>
  <si>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</si>
  <si>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</si>
  <si>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</si>
  <si>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</si>
  <si>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</si>
  <si>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</si>
  <si>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</si>
  <si>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</si>
  <si>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</si>
  <si>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</si>
  <si>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</si>
  <si>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</si>
  <si>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</si>
  <si>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2142003             </t>
  </si>
  <si>
    <t xml:space="preserve">ESTIMADA ISLR 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</si>
  <si>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</si>
  <si>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</si>
  <si>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</si>
  <si>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</si>
  <si>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</si>
  <si>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</si>
  <si>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</si>
  <si>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</si>
  <si>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</si>
  <si>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</si>
  <si>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</si>
  <si>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</si>
  <si>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</si>
  <si>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</si>
  <si>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</si>
  <si>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</si>
  <si>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</si>
  <si>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</si>
  <si>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</si>
  <si>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</si>
  <si>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</si>
  <si>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</si>
  <si>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</si>
  <si>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</si>
  <si>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</si>
  <si>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PROVINCIAL                           </t>
  </si>
  <si>
    <t xml:space="preserve">2211002             </t>
  </si>
  <si>
    <t xml:space="preserve">PAGARE BANCO PLAZA                                </t>
  </si>
  <si>
    <t xml:space="preserve">2211003             </t>
  </si>
  <si>
    <t xml:space="preserve">PAGARE BANCO DE VENEZUELA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</si>
  <si>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</si>
  <si>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</si>
  <si>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</si>
  <si>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</si>
  <si>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</si>
  <si>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</si>
  <si>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</si>
  <si>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</si>
  <si>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</si>
  <si>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</si>
  <si>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</si>
  <si>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</si>
  <si>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</si>
  <si>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</si>
  <si>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</si>
  <si>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</si>
  <si>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</si>
  <si>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</si>
  <si>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</si>
  <si>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</si>
  <si>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</si>
  <si>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</si>
  <si>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</si>
  <si>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</si>
  <si>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</si>
  <si>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</si>
  <si>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</si>
  <si>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</si>
  <si>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</si>
  <si>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</si>
  <si>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</si>
  <si>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</si>
  <si>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PABLO DA SILVA                  </t>
  </si>
  <si>
    <t xml:space="preserve">2331002             </t>
  </si>
  <si>
    <t xml:space="preserve">CUENTAS POR PAGAR NAJIB HANNA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</si>
  <si>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</si>
  <si>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</si>
  <si>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</si>
  <si>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</si>
  <si>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</si>
  <si>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</si>
  <si>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</si>
  <si>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</si>
  <si>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</si>
  <si>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</si>
  <si>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</si>
  <si>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</si>
  <si>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</si>
  <si>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</si>
  <si>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</si>
  <si>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</si>
  <si>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</si>
  <si>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</si>
  <si>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</si>
  <si>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</si>
  <si>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</si>
  <si>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</si>
  <si>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</si>
  <si>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3111002             </t>
  </si>
  <si>
    <t xml:space="preserve">CAPITAL NO SUSCRITO A                             </t>
  </si>
  <si>
    <t xml:space="preserve">3111003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</si>
  <si>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</si>
  <si>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</si>
  <si>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</si>
  <si>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</si>
  <si>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</si>
  <si>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</si>
  <si>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</si>
  <si>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3131001             </t>
  </si>
  <si>
    <t xml:space="preserve">CAPITAL NO SUSCRITO LUIS BECER    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</si>
  <si>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</si>
  <si>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</si>
  <si>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</si>
  <si>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</si>
  <si>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</si>
  <si>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</si>
  <si>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</si>
  <si>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</si>
  <si>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</si>
  <si>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</si>
  <si>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</si>
  <si>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</si>
  <si>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</si>
  <si>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</si>
  <si>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</si>
  <si>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</si>
  <si>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</si>
  <si>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</si>
  <si>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</si>
  <si>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</si>
  <si>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</si>
  <si>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</si>
  <si>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</si>
  <si>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</si>
  <si>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</si>
  <si>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</si>
  <si>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</si>
  <si>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</si>
  <si>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</si>
  <si>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</si>
  <si>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</si>
  <si>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</si>
  <si>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</si>
  <si>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</si>
  <si>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</si>
  <si>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</si>
  <si>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</si>
  <si>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</si>
  <si>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</si>
  <si>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</si>
  <si>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</si>
  <si>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</si>
  <si>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</si>
  <si>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</si>
  <si>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</si>
  <si>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</si>
  <si>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</si>
  <si>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</si>
  <si>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</si>
  <si>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</si>
  <si>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</si>
  <si>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</si>
  <si>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</si>
  <si>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</si>
  <si>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</si>
  <si>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</si>
  <si>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</si>
  <si>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</si>
  <si>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</si>
  <si>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</si>
  <si>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</si>
  <si>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</si>
  <si>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</si>
  <si>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</si>
  <si>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</si>
  <si>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</si>
  <si>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</si>
  <si>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</si>
  <si>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</si>
  <si>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</si>
  <si>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</si>
  <si>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</si>
  <si>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</si>
  <si>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</si>
  <si>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</si>
  <si>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</si>
  <si>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</si>
  <si>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</si>
  <si>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</si>
  <si>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</si>
  <si>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</si>
  <si>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</si>
  <si>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</si>
  <si>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</si>
  <si>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</si>
  <si>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5111002             </t>
  </si>
  <si>
    <t xml:space="preserve">SUMINISTROS                                       </t>
  </si>
  <si>
    <t xml:space="preserve">5111003             </t>
  </si>
  <si>
    <t xml:space="preserve">COSTO POR DEDUCCION                               </t>
  </si>
  <si>
    <t xml:space="preserve">5111004             </t>
  </si>
  <si>
    <t xml:space="preserve">COMPRAS EXENTAS                                   </t>
  </si>
  <si>
    <t xml:space="preserve">5111005             </t>
  </si>
  <si>
    <t xml:space="preserve">COMPRAS GRAVABLES                                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</si>
  <si>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</si>
  <si>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</si>
  <si>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</si>
  <si>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5122                </t>
  </si>
  <si>
    <t xml:space="preserve">5122002             </t>
  </si>
  <si>
    <t xml:space="preserve">DESCUENTOS POR PRONTO PAGO           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</si>
  <si>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</si>
  <si>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</si>
  <si>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</si>
  <si>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</si>
  <si>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</si>
  <si>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</si>
  <si>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</si>
  <si>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</si>
  <si>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</si>
  <si>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</si>
  <si>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</si>
  <si>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</si>
  <si>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</si>
  <si>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</si>
  <si>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</si>
  <si>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</si>
  <si>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</si>
  <si>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</si>
  <si>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</si>
  <si>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</si>
  <si>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</si>
  <si>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</si>
  <si>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</si>
  <si>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</si>
  <si>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</si>
  <si>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</si>
  <si>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</si>
  <si>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VOLUNTARIO                                   </t>
  </si>
  <si>
    <t xml:space="preserve">6111006             </t>
  </si>
  <si>
    <t xml:space="preserve">BONO NOCTURNO                                     </t>
  </si>
  <si>
    <t xml:space="preserve">6111007             </t>
  </si>
  <si>
    <t xml:space="preserve">CESTA TICKET      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</si>
  <si>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</si>
  <si>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</si>
  <si>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</si>
  <si>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ALIMENTOS Y BEBIDAS                               </t>
  </si>
  <si>
    <t xml:space="preserve">6111010             </t>
  </si>
  <si>
    <t xml:space="preserve">BONO POR INFLACION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</si>
  <si>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</si>
  <si>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</si>
  <si>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</si>
  <si>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</si>
  <si>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</si>
  <si>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</si>
  <si>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</si>
  <si>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</si>
  <si>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</si>
  <si>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</si>
  <si>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PREAVISO                                          </t>
  </si>
  <si>
    <t xml:space="preserve">6113003             </t>
  </si>
  <si>
    <t xml:space="preserve">UTILIDADES                                        </t>
  </si>
  <si>
    <t xml:space="preserve">6113004             </t>
  </si>
  <si>
    <t xml:space="preserve">INTERESES PREST. SOCIALES                         </t>
  </si>
  <si>
    <t xml:space="preserve">6113005             </t>
  </si>
  <si>
    <t xml:space="preserve">INDEMNIZACIONES DE PRESTACIONE                    </t>
  </si>
  <si>
    <t xml:space="preserve">6113006             </t>
  </si>
  <si>
    <t xml:space="preserve">CRUZ ROJA                                         </t>
  </si>
  <si>
    <t xml:space="preserve">6113007             </t>
  </si>
  <si>
    <t xml:space="preserve">CAPACITACION AL PERSONAL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</si>
  <si>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</si>
  <si>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</si>
  <si>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</si>
  <si>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</si>
  <si>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ALQUILERES                                        </t>
  </si>
  <si>
    <t xml:space="preserve">6121002             </t>
  </si>
  <si>
    <t xml:space="preserve">PUBLICIDAD                                        </t>
  </si>
  <si>
    <t xml:space="preserve">6121003             </t>
  </si>
  <si>
    <t xml:space="preserve">ENERGIA ELECTRICA                                 </t>
  </si>
  <si>
    <t xml:space="preserve">6121004             </t>
  </si>
  <si>
    <t xml:space="preserve">HIDROCENTRO                                       </t>
  </si>
  <si>
    <t xml:space="preserve">6121005             </t>
  </si>
  <si>
    <t xml:space="preserve">C.A.N.T.V.                                        </t>
  </si>
  <si>
    <t xml:space="preserve">6121006             </t>
  </si>
  <si>
    <t xml:space="preserve">6121007             </t>
  </si>
  <si>
    <t xml:space="preserve">VIATICOS Y COMIDAS                                </t>
  </si>
  <si>
    <t xml:space="preserve">6121008             </t>
  </si>
  <si>
    <t xml:space="preserve">MANTENIMIENTO Y REPARACIONES DEL LOCAL            </t>
  </si>
  <si>
    <t xml:space="preserve">6121009             </t>
  </si>
  <si>
    <t xml:space="preserve">GASTOS DE OFICINA                                 </t>
  </si>
  <si>
    <t xml:space="preserve">6121010             </t>
  </si>
  <si>
    <t xml:space="preserve">MATERIAL DE EMPAQUE                               </t>
  </si>
  <si>
    <t xml:space="preserve">6121011             </t>
  </si>
  <si>
    <t xml:space="preserve">SERVICIOS CONTRATADOS                             </t>
  </si>
  <si>
    <t xml:space="preserve">6121016             </t>
  </si>
  <si>
    <t xml:space="preserve">GASTOS DE LIMPIEZA                                </t>
  </si>
  <si>
    <t xml:space="preserve">6121053             </t>
  </si>
  <si>
    <t xml:space="preserve">MANTENIMIENTO DE MOBILIARIOS Y EQUIPOS            </t>
  </si>
  <si>
    <t xml:space="preserve">6121054             </t>
  </si>
  <si>
    <t xml:space="preserve">MANTENIMIENTO DE MAQUINARIAS Y EQUIPOS INDUST     </t>
  </si>
  <si>
    <t xml:space="preserve">6121066             </t>
  </si>
  <si>
    <t xml:space="preserve">PRORRATEO           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</si>
  <si>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</si>
  <si>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</si>
  <si>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</si>
  <si>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</si>
  <si>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</si>
  <si>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</si>
  <si>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</si>
  <si>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</si>
  <si>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</si>
  <si>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</si>
  <si>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</si>
  <si>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</si>
  <si>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</si>
  <si>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</si>
  <si>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</si>
  <si>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6131005             </t>
  </si>
  <si>
    <t xml:space="preserve">APORTE PATRONAL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</si>
  <si>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</si>
  <si>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</si>
  <si>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</si>
  <si>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</si>
  <si>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</si>
  <si>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</si>
  <si>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</si>
  <si>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</si>
  <si>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</si>
  <si>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MAQUINARIAS                               </t>
  </si>
  <si>
    <t xml:space="preserve">6141005             </t>
  </si>
  <si>
    <t xml:space="preserve">DEPREC. MOBILIARIO Y EQUIPOS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</si>
  <si>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</si>
  <si>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</si>
  <si>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</si>
  <si>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</si>
  <si>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</si>
  <si>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</si>
  <si>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</si>
  <si>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</si>
  <si>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</si>
  <si>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</si>
  <si>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</si>
  <si>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</si>
  <si>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</si>
  <si>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</si>
  <si>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</si>
  <si>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</si>
  <si>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</si>
  <si>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</si>
  <si>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</si>
  <si>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</si>
  <si>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</si>
  <si>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</si>
  <si>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</si>
  <si>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</si>
  <si>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</si>
  <si>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</si>
  <si>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</si>
  <si>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</si>
  <si>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</si>
  <si>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</si>
  <si>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</si>
  <si>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</si>
  <si>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</si>
  <si>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</si>
  <si>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</si>
  <si>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</si>
  <si>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</si>
  <si>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</si>
  <si>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</si>
  <si>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</si>
  <si>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</si>
  <si>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</si>
  <si>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</si>
  <si>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</si>
  <si>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</si>
  <si>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</si>
  <si>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</si>
  <si>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</si>
  <si>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</si>
  <si>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</si>
  <si>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</si>
  <si>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</si>
  <si>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</si>
  <si>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</si>
  <si>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</si>
  <si>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</si>
  <si>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</si>
  <si>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</si>
  <si>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</si>
  <si>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</si>
  <si>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</si>
  <si>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</si>
  <si>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</si>
  <si>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</si>
  <si>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</si>
  <si>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</si>
  <si>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</si>
  <si>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</si>
  <si>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</si>
  <si>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EFECTOS DE ESCRIT.                    </t>
  </si>
  <si>
    <t xml:space="preserve">6231003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</si>
  <si>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</si>
  <si>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</si>
  <si>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</si>
  <si>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</si>
  <si>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</si>
  <si>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</si>
  <si>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</si>
  <si>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</si>
  <si>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</si>
  <si>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</si>
  <si>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</si>
  <si>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</si>
  <si>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</si>
  <si>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</si>
  <si>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</si>
  <si>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</si>
  <si>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</si>
  <si>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</si>
  <si>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</si>
  <si>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</si>
  <si>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</si>
  <si>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</si>
  <si>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</si>
  <si>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</si>
  <si>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</si>
  <si>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</si>
  <si>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</si>
  <si>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</si>
  <si>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</si>
  <si>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</si>
  <si>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</si>
  <si>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</si>
  <si>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</si>
  <si>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</si>
  <si>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</si>
  <si>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</si>
  <si>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</si>
  <si>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</si>
  <si>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</si>
  <si>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</si>
  <si>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</si>
  <si>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</si>
  <si>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</si>
  <si>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</si>
  <si>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</si>
  <si>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</si>
  <si>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</si>
  <si>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</si>
  <si>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</si>
  <si>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</si>
  <si>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</si>
  <si>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</si>
  <si>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</si>
  <si>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</si>
  <si>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</si>
  <si>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</si>
  <si>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</si>
  <si>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</si>
  <si>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</si>
  <si>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</si>
  <si>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</si>
  <si>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</si>
  <si>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</si>
  <si>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</si>
  <si>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</si>
  <si>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</si>
  <si>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</si>
  <si>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</si>
  <si>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</si>
  <si>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</si>
  <si>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</si>
  <si>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</si>
  <si>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</si>
  <si>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</si>
  <si>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</si>
  <si>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</si>
  <si>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</si>
  <si>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</si>
  <si>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</si>
  <si>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</si>
  <si>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</si>
  <si>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</si>
  <si>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</si>
  <si>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</si>
  <si>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</si>
  <si>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</si>
  <si>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</si>
  <si>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</si>
  <si>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</si>
  <si>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</si>
  <si>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</si>
  <si>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</si>
  <si>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</si>
  <si>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</si>
  <si>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PLUMROSE 09-13</t>
  </si>
  <si>
    <t>VERDUGO 125064</t>
  </si>
  <si>
    <t>VERDUGO 125063</t>
  </si>
  <si>
    <t>SOLO ALIMENTOS 2670 9/19</t>
  </si>
  <si>
    <t>CORDILISCA 22321 09/20</t>
  </si>
  <si>
    <t>CORDILISCA 22322 09/23</t>
  </si>
  <si>
    <t>ATAIAS 09/22 503</t>
  </si>
  <si>
    <t>DEPA 09/23 1116241</t>
  </si>
  <si>
    <t>PRODALVA 19053 09/24</t>
  </si>
  <si>
    <t>LA COSTA 344519 09/26</t>
  </si>
  <si>
    <t>LA COSTA 344530 09/27</t>
  </si>
  <si>
    <t>LA COSTA 344662 09/53</t>
  </si>
  <si>
    <t>CARNICOS 09/28 7784</t>
  </si>
  <si>
    <t>DOÑA DIGNA 12997 09/29</t>
  </si>
  <si>
    <t>DISBECA 730204 09/30</t>
  </si>
  <si>
    <t>POLAR 09/31 860007</t>
  </si>
  <si>
    <t>FRANCIS A202176 09/32</t>
  </si>
  <si>
    <t>PLUMROSE 40139 09/33</t>
  </si>
  <si>
    <t>PEPSI 80058 09/34</t>
  </si>
  <si>
    <t>BIGOTT 18529 09/35</t>
  </si>
  <si>
    <t>JHEANDAN 10929 09/37</t>
  </si>
  <si>
    <t>CAMBANA 13768 09/38</t>
  </si>
  <si>
    <t>ROMA 244218 09/39</t>
  </si>
  <si>
    <t>IALCA 1001350 09/40</t>
  </si>
  <si>
    <t>CRM 200537  09/41</t>
  </si>
  <si>
    <t>CRM 200538  09/41</t>
  </si>
  <si>
    <t>CRM 200538 - 200537 09/41</t>
  </si>
  <si>
    <t>PLUMROSE 51234 9/044</t>
  </si>
  <si>
    <t>PLUMROSE 51235 9/045</t>
  </si>
  <si>
    <t>PEPSI COLA 180628</t>
  </si>
  <si>
    <t>QUESOS DOMINGUEZ 016963 09/49</t>
  </si>
  <si>
    <t>MOYS 1066 09/50</t>
  </si>
  <si>
    <t>PRODALVA 129456 09/51</t>
  </si>
  <si>
    <t>MAELLA 165411 09/52</t>
  </si>
  <si>
    <t>FRANCIS 61379 9/55</t>
  </si>
  <si>
    <t>CAMBANA 013809 9/56</t>
  </si>
  <si>
    <t>POLAR 90424 9/57</t>
  </si>
  <si>
    <t>FRANCIS 202583 9/58</t>
  </si>
  <si>
    <t>PEPSI 81016 09/59</t>
  </si>
  <si>
    <t>DAMASCUS 3076 09/60</t>
  </si>
  <si>
    <t>BENAR 9/61 39475</t>
  </si>
  <si>
    <t>ATHENA 24561 09/62</t>
  </si>
  <si>
    <t>PLUMROSE 9/63 40450</t>
  </si>
  <si>
    <t>CAMBANA 13821 9/65</t>
  </si>
  <si>
    <t>PRODALVA 129769 9/66</t>
  </si>
  <si>
    <t>QUESOS DOMINGUEZ 16982 09/68</t>
  </si>
  <si>
    <t>LA COSTA 344759 09/69</t>
  </si>
  <si>
    <t>DIPROCHER 09/70 85960</t>
  </si>
  <si>
    <t>DIPROCHER 09/70 85961</t>
  </si>
  <si>
    <t>ALLEGRI 4038593 09/72</t>
  </si>
  <si>
    <t>YAYHA 2690 09/73</t>
  </si>
  <si>
    <t>MERCATRADONA 01683 09/74</t>
  </si>
  <si>
    <t>POLAR 94778 09/76</t>
  </si>
  <si>
    <t>FRANCIS A202949 09/77</t>
  </si>
  <si>
    <t>GALLETERA CARABOBO 09/78 48270</t>
  </si>
  <si>
    <t xml:space="preserve">MAELLA 165563 09/80 </t>
  </si>
  <si>
    <t>CARNICOS 7838 09/81</t>
  </si>
  <si>
    <t>SAN DIEGO 190913 07/82</t>
  </si>
  <si>
    <t>PEPSI 81939 09/84</t>
  </si>
  <si>
    <t>CAMBANA 013848 09/90</t>
  </si>
  <si>
    <t>GRUPO ASESOR 0097 09/91</t>
  </si>
  <si>
    <t>DV</t>
  </si>
  <si>
    <t>GRUPO ASESOR 0097 09/91 DEVOLUCION</t>
  </si>
  <si>
    <t>PRODALVA 130191 09/92</t>
  </si>
  <si>
    <t>TEQUE VALLE 153122 09-93</t>
  </si>
  <si>
    <t>CAPRI 266988 09-94</t>
  </si>
  <si>
    <t>LA COSTA 344900 09-95</t>
  </si>
  <si>
    <t>POLAR 98110 09-96</t>
  </si>
  <si>
    <t>BIGOTT 18826 09-97</t>
  </si>
  <si>
    <t>IGNACIO 1295 09-98</t>
  </si>
  <si>
    <t>IGNACIO 1295 09-98 DV</t>
  </si>
  <si>
    <t>QUESOS DOMINGUEZ 17002 09/99</t>
  </si>
  <si>
    <t>LANZA 26658 09/100</t>
  </si>
  <si>
    <t>CAMBANA 13873 09/101</t>
  </si>
  <si>
    <t>PEPSI 98953 09/102</t>
  </si>
  <si>
    <t>FRANCIS A203319 09/103</t>
  </si>
  <si>
    <t>PLUMROSE 40977 9/104</t>
  </si>
  <si>
    <t>BIMBO 21359 09/105</t>
  </si>
  <si>
    <t>JHEANDAN 10935 09/108</t>
  </si>
  <si>
    <t>MI CHALA 160526 09/109</t>
  </si>
  <si>
    <t>JOSE G 72 09/111</t>
  </si>
  <si>
    <t>CARNICOS 7858 09/112</t>
  </si>
  <si>
    <t>PEPSI 82708 09/113</t>
  </si>
  <si>
    <t>CAMBA 013893 09/115</t>
  </si>
  <si>
    <t>LA FAVORITA  19444 09/116</t>
  </si>
  <si>
    <t>PLUMROSE 41164 09-117</t>
  </si>
  <si>
    <t>CARNICOS 7878 09/118</t>
  </si>
  <si>
    <t>QUESOS DOMINGUEZ 17019 09/119</t>
  </si>
  <si>
    <t>PRODALVA 130 91/30</t>
  </si>
  <si>
    <t>LA COSTA 345025 09/21</t>
  </si>
  <si>
    <t>CAMBANA 013904  09/122</t>
  </si>
  <si>
    <t>YADIER 442 09/123</t>
  </si>
  <si>
    <t>BIGOTT 0019043 09/124</t>
  </si>
  <si>
    <t>POLAR 03274 09/125</t>
  </si>
  <si>
    <t xml:space="preserve">FRANCIS A203734 09/126 </t>
  </si>
  <si>
    <t>PLUMROSE 41243 09/127</t>
  </si>
  <si>
    <t>GOA 12638</t>
  </si>
  <si>
    <t>DAMASCU 3221 09/128</t>
  </si>
  <si>
    <t>PAGO PENDIENTE DAMASCU 3221 09/128</t>
  </si>
  <si>
    <t>SAN DIEGO 190913 09/129</t>
  </si>
  <si>
    <t>AGRO BANANERA 16052 09/132</t>
  </si>
  <si>
    <t>JHEANDAN 10940 09/133</t>
  </si>
  <si>
    <t>POLAR 3440 09/134</t>
  </si>
  <si>
    <t>CAPRI 267618 09/135</t>
  </si>
  <si>
    <t>P/R PAGO DE PROVEEDORES DEL MES 09-2020</t>
  </si>
  <si>
    <t xml:space="preserve">NACIONAL DE ALIMENTOS                                                           </t>
  </si>
  <si>
    <t xml:space="preserve">ALIMENTOS PRODALVA  9/3                                                         </t>
  </si>
  <si>
    <t xml:space="preserve">PLUMROSE 09/05                                                                  </t>
  </si>
  <si>
    <t xml:space="preserve">GOA 12638                                                                       </t>
  </si>
  <si>
    <t xml:space="preserve">MAELLA 165037                                                                   </t>
  </si>
  <si>
    <t xml:space="preserve">PLUMROSE 09-13                                                                  </t>
  </si>
  <si>
    <t xml:space="preserve">VERDUGO 125064                                                                  </t>
  </si>
  <si>
    <t xml:space="preserve">VERDUGO 125063                                                                  </t>
  </si>
  <si>
    <t xml:space="preserve">SOLO ALIMENTOS 2670 9/19                                                        </t>
  </si>
  <si>
    <t xml:space="preserve">CORDILISCA 22321 09/20                                                          </t>
  </si>
  <si>
    <t xml:space="preserve">CORDILISCA 22322 09/23                                                          </t>
  </si>
  <si>
    <t xml:space="preserve">ATAIAS 09/22 503                                                                </t>
  </si>
  <si>
    <t xml:space="preserve">DEPA 09/23 1116241                                                              </t>
  </si>
  <si>
    <t xml:space="preserve">PRODALVA 19053 09/24                                                            </t>
  </si>
  <si>
    <t xml:space="preserve">LA COSTA 344519 09/26                                                           </t>
  </si>
  <si>
    <t xml:space="preserve">LA COSTA 344530 09/27                                                           </t>
  </si>
  <si>
    <t xml:space="preserve">LA COSTA 344662 09/53                                                           </t>
  </si>
  <si>
    <t xml:space="preserve">CARNICOS 09/28 7784                                                             </t>
  </si>
  <si>
    <t xml:space="preserve">DOÑA DIGNA 12997 09/29                                                          </t>
  </si>
  <si>
    <t xml:space="preserve">DISBECA 730204 09/30                                                            </t>
  </si>
  <si>
    <t xml:space="preserve">POLAR 09/31 860007                                                              </t>
  </si>
  <si>
    <t xml:space="preserve">FRANCIS A202176 09/32                                                           </t>
  </si>
  <si>
    <t xml:space="preserve">PLUMROSE 40139 09/33                                                            </t>
  </si>
  <si>
    <t xml:space="preserve">PEPSI 80058 09/34                                                               </t>
  </si>
  <si>
    <t xml:space="preserve">BIGOTT 18529 09/35                                                              </t>
  </si>
  <si>
    <t xml:space="preserve">JHEANDAN 10929 09/37                                                            </t>
  </si>
  <si>
    <t xml:space="preserve">CAMBANA 13768 09/38                                                             </t>
  </si>
  <si>
    <t xml:space="preserve">ROMA 244218 09/39                                                               </t>
  </si>
  <si>
    <t xml:space="preserve">IALCA 1001350 09/40                                                             </t>
  </si>
  <si>
    <t xml:space="preserve">CRM 200537  09/41                                                               </t>
  </si>
  <si>
    <t xml:space="preserve">CRM 200538  09/41                                                               </t>
  </si>
  <si>
    <t xml:space="preserve">PLUMROSE 51234 9/044                                                            </t>
  </si>
  <si>
    <t xml:space="preserve">PLUMROSE 51235 9/045                                                            </t>
  </si>
  <si>
    <t xml:space="preserve">PEPSI COLA 180628                                                               </t>
  </si>
  <si>
    <t xml:space="preserve">QUESOS DOMINGUEZ 016963 09/49                                                   </t>
  </si>
  <si>
    <t xml:space="preserve">MOYS 1066 09/50                                                                 </t>
  </si>
  <si>
    <t xml:space="preserve">PRODALVA 129456 09/51                                                           </t>
  </si>
  <si>
    <t xml:space="preserve">MAELLA 165411 09/52                                                             </t>
  </si>
  <si>
    <t xml:space="preserve">FRANCIS 61379 9/55                                                              </t>
  </si>
  <si>
    <t xml:space="preserve">CAMBANA 013809 9/56                                                             </t>
  </si>
  <si>
    <t xml:space="preserve">POLAR 90424 9/57                                                                </t>
  </si>
  <si>
    <t xml:space="preserve">FRANCIS 202583 9/58                                                             </t>
  </si>
  <si>
    <t xml:space="preserve">PEPSI 81016 09/59                                                               </t>
  </si>
  <si>
    <t xml:space="preserve">DAMASCUS 3076 09/60                                                             </t>
  </si>
  <si>
    <t xml:space="preserve">BENAR 9/61 39475                                                                </t>
  </si>
  <si>
    <t xml:space="preserve">ATHENA 24561 09/62                                                              </t>
  </si>
  <si>
    <t xml:space="preserve">PLUMROSE 9/63 40450                                                             </t>
  </si>
  <si>
    <t xml:space="preserve">CAMBANA 13821 9/65                                                              </t>
  </si>
  <si>
    <t xml:space="preserve">PRODALVA 129769 9/66                                                            </t>
  </si>
  <si>
    <t xml:space="preserve">QUESOS DOMINGUEZ 16982 09/68                                                    </t>
  </si>
  <si>
    <t xml:space="preserve">LA COSTA 344759 09/69                                                           </t>
  </si>
  <si>
    <t xml:space="preserve">DIPROCHER 09/70 85960                                                           </t>
  </si>
  <si>
    <t xml:space="preserve">DIPROCHER 09/70 85961                                                           </t>
  </si>
  <si>
    <t xml:space="preserve">ALLEGRI 4038593 09/72                                                           </t>
  </si>
  <si>
    <t xml:space="preserve">YAYHA 2690 09/73                                                                </t>
  </si>
  <si>
    <t xml:space="preserve">MERCATRADONA 01683 09/74                                                        </t>
  </si>
  <si>
    <t xml:space="preserve">POLAR 94778 09/76                                                               </t>
  </si>
  <si>
    <t xml:space="preserve">FRANCIS A202949 09/77                                                           </t>
  </si>
  <si>
    <t xml:space="preserve">GALLETERA CARABOBO 09/78 48270                                                  </t>
  </si>
  <si>
    <t xml:space="preserve">MAELLA 165563 09/80                                                             </t>
  </si>
  <si>
    <t xml:space="preserve">CARNICOS 7838 09/81                                                             </t>
  </si>
  <si>
    <t xml:space="preserve">SAN DIEGO 190913 07/82                                                          </t>
  </si>
  <si>
    <t xml:space="preserve">PEPSI 81939 09/84                                                               </t>
  </si>
  <si>
    <t xml:space="preserve">CAMBANA 013848 09/90                                                            </t>
  </si>
  <si>
    <t xml:space="preserve">GRUPO ASESOR 0097 09/91                                                         </t>
  </si>
  <si>
    <t xml:space="preserve">PRODALVA 130191 09/92                                                           </t>
  </si>
  <si>
    <t xml:space="preserve">TEQUE VALLE 153122 09-93                                                        </t>
  </si>
  <si>
    <t xml:space="preserve">CAPRI 266988 09-94                                                              </t>
  </si>
  <si>
    <t xml:space="preserve">LA COSTA 344900 09-95                                                           </t>
  </si>
  <si>
    <t xml:space="preserve">POLAR 98110 09-96                                                               </t>
  </si>
  <si>
    <t xml:space="preserve">BIGOTT 18826 09-97                                                              </t>
  </si>
  <si>
    <t xml:space="preserve">IGNACIO 1295 09-98                                                              </t>
  </si>
  <si>
    <t xml:space="preserve">QUESOS DOMINGUEZ 17002 09/99                                                    </t>
  </si>
  <si>
    <t xml:space="preserve">LANZA 26658 09/100                                                              </t>
  </si>
  <si>
    <t xml:space="preserve">CAMBANA 13873 09/101                                                            </t>
  </si>
  <si>
    <t xml:space="preserve">PEPSI 98953 09/102                                                              </t>
  </si>
  <si>
    <t xml:space="preserve">FRANCIS A203319 09/103                                                          </t>
  </si>
  <si>
    <t xml:space="preserve">PLUMROSE 40977 9/104                                                            </t>
  </si>
  <si>
    <t xml:space="preserve">BIMBO 21359 09/105                                                              </t>
  </si>
  <si>
    <t xml:space="preserve">JHEANDAN 10935 09/108                                                           </t>
  </si>
  <si>
    <t xml:space="preserve">MI CHALA 160526 09/109                                                          </t>
  </si>
  <si>
    <t xml:space="preserve">JOSE G 72 09/111                                                                </t>
  </si>
  <si>
    <t xml:space="preserve">CARNICOS 7858 09/112                                                            </t>
  </si>
  <si>
    <t xml:space="preserve">PEPSI 82708 09/113                                                              </t>
  </si>
  <si>
    <t xml:space="preserve">CAMBA 013893 09/115                                                             </t>
  </si>
  <si>
    <t xml:space="preserve">LA FAVORITA  19444 09/116                                                       </t>
  </si>
  <si>
    <t xml:space="preserve">PLUMROSE 41164 09-117                                                           </t>
  </si>
  <si>
    <t xml:space="preserve">CARNICOS 7878 09/118                                                            </t>
  </si>
  <si>
    <t xml:space="preserve">QUESOS DOMINGUEZ 17019 09/119                                                   </t>
  </si>
  <si>
    <t xml:space="preserve">PRODALVA 130 91/30                                                              </t>
  </si>
  <si>
    <t xml:space="preserve">LA COSTA 345025 09/21                                                           </t>
  </si>
  <si>
    <t xml:space="preserve">CAMBANA 013904  09/122                                                          </t>
  </si>
  <si>
    <t xml:space="preserve">YADIER 442 09/123                                                               </t>
  </si>
  <si>
    <t xml:space="preserve">BIGOTT 0019043 09/124                                                           </t>
  </si>
  <si>
    <t xml:space="preserve">POLAR 03274 09/125                                                              </t>
  </si>
  <si>
    <t xml:space="preserve">FRANCIS A203734 09/126                                                          </t>
  </si>
  <si>
    <t xml:space="preserve">PLUMROSE 41243 09/127                                                           </t>
  </si>
  <si>
    <t xml:space="preserve">DAMASCU 3221 09/128                                                             </t>
  </si>
  <si>
    <t xml:space="preserve">SAN DIEGO 190913 09/129                                                         </t>
  </si>
  <si>
    <t>0275</t>
  </si>
  <si>
    <t xml:space="preserve">AGRO BANANERA 16052 09/132                                                      </t>
  </si>
  <si>
    <t>0277</t>
  </si>
  <si>
    <t xml:space="preserve">JHEANDAN 10940 09/133                                                           </t>
  </si>
  <si>
    <t xml:space="preserve">POLAR 3440 09/134                                                               </t>
  </si>
  <si>
    <t>0281</t>
  </si>
  <si>
    <t xml:space="preserve">CAPRI 267618 09/135                                                             </t>
  </si>
  <si>
    <t>H</t>
  </si>
  <si>
    <t>D</t>
  </si>
  <si>
    <t xml:space="preserve"> 09-01</t>
  </si>
  <si>
    <t>Descripción:</t>
  </si>
  <si>
    <t>Asignación</t>
  </si>
  <si>
    <t>Deducción</t>
  </si>
  <si>
    <t>N001</t>
  </si>
  <si>
    <t>SUELDOS Y SALARIOS</t>
  </si>
  <si>
    <t>Etiquetas de fila</t>
  </si>
  <si>
    <t>Suma de Asignación</t>
  </si>
  <si>
    <t>Suma de Deducción</t>
  </si>
  <si>
    <t>BONO POR INFLACION</t>
  </si>
  <si>
    <t>DIAS DE AUSENCIA INJUSTIF</t>
  </si>
  <si>
    <t>DIAS DE AUSENCIA JUSTIFIC</t>
  </si>
  <si>
    <t>DIAS DESCANSO</t>
  </si>
  <si>
    <t>DIAS LIBRES TRABAJADOS</t>
  </si>
  <si>
    <t>DOMINGO TRABAJADO</t>
  </si>
  <si>
    <t>FAOV</t>
  </si>
  <si>
    <t>SEGURO PARO FORZOSO</t>
  </si>
  <si>
    <t>SEGURO SOCIAL</t>
  </si>
  <si>
    <t>(en blanco)</t>
  </si>
  <si>
    <t>Total general</t>
  </si>
  <si>
    <t>N002</t>
  </si>
  <si>
    <t>N009</t>
  </si>
  <si>
    <t>N011</t>
  </si>
  <si>
    <t>N013</t>
  </si>
  <si>
    <t>N018</t>
  </si>
  <si>
    <t>N021</t>
  </si>
  <si>
    <t>N031</t>
  </si>
  <si>
    <t>N038</t>
  </si>
  <si>
    <t>N039</t>
  </si>
  <si>
    <t>R</t>
  </si>
  <si>
    <t>DIAS DE AUSENCIA JUSTIFICADA</t>
  </si>
  <si>
    <t>N027</t>
  </si>
  <si>
    <t>OTRAS ASIGNACIONES</t>
  </si>
  <si>
    <t>DIAS DE AUSENCIA INJUSTIFICADA</t>
  </si>
  <si>
    <t>00009-03</t>
  </si>
  <si>
    <t>P/R PAGO DE NOMINAS DEL MES 09-2020</t>
  </si>
  <si>
    <t>1Q</t>
  </si>
  <si>
    <t>NO</t>
  </si>
  <si>
    <t xml:space="preserve">CESTA TICKET SEPTIEMBRE 1Q                                      </t>
  </si>
  <si>
    <t>PAGO A NORALBIS ACEROLI Y LAMINAS LLEVAR CONTRA ANTICIPO</t>
  </si>
  <si>
    <t>PRESTAMO A EXQUISITECES</t>
  </si>
  <si>
    <t>PRESTAMO A MODELO</t>
  </si>
  <si>
    <t>PRESTAMO A EXPRESS CARNICOS</t>
  </si>
  <si>
    <t>PRESTAMO AUTOMERCADO INVERS ARAURE</t>
  </si>
  <si>
    <t>PRESTAMO A EXQUISITECE PLUMROSE</t>
  </si>
  <si>
    <t>PRESTAMO AUTOMERCADO/COPOSA</t>
  </si>
  <si>
    <t>PRESTAMO MODELO/DIVINA PASTORA /PROCESADORA DE ALIMENTOS ATAIAS</t>
  </si>
  <si>
    <t>PRESTAMO A AUTOMERCADO EXPRESS SAN ANTONIO PAGO DE SYO COMPANY</t>
  </si>
  <si>
    <t>PRESTAMO EXPRESS/MAELLA FAC 165565</t>
  </si>
  <si>
    <t>PRESTAMO EXPRESS/GLOBAL ATHENA</t>
  </si>
  <si>
    <t>PRESTAMO EXPRESS/MAELLA</t>
  </si>
  <si>
    <t>DISTRIB KARNBRAC</t>
  </si>
  <si>
    <t>PRESTAMO AUTOMERCADO EXPRESS SAMUEL GAINZA/PRODUCTOS DE LIMPIEZA</t>
  </si>
  <si>
    <t>00009-07</t>
  </si>
  <si>
    <t>P/R ASIENTO VARIOS (PRESTAMOS, ANTICIPOS)</t>
  </si>
  <si>
    <t>ASIENTO VARIOS</t>
  </si>
  <si>
    <t>PRESTAMO A AUTOMERCADO CENTRAL EL PALMAR</t>
  </si>
  <si>
    <t xml:space="preserve">FRUTERIA JOSE RAMIRES PAPAS </t>
  </si>
  <si>
    <t>FRUTERIA PABLO DA SILVA/FRUTERIA 0909</t>
  </si>
  <si>
    <t>FRUTERIA PAGO MONTES VARIOS/JOSE RODRIGUEZ</t>
  </si>
  <si>
    <t>FRUTERIA MARIA NAVARRO PLATANOS FRUTERIA</t>
  </si>
  <si>
    <t xml:space="preserve">FRUTERIA PABLO DA SILVA  </t>
  </si>
  <si>
    <t>FRUTERIA PLATANOS/MARIA NAVARRO</t>
  </si>
  <si>
    <t>PRESTAMO AUTOMERCADO - INVERS ARAURE</t>
  </si>
  <si>
    <t xml:space="preserve">FRUTERIA ANA DASILVA </t>
  </si>
  <si>
    <t>FRUTERIA MARIA DA SILAVA  ANTICIPO</t>
  </si>
  <si>
    <t>FRUTERIA PABLO DA SILVA/ 3009</t>
  </si>
  <si>
    <t>PRESTAMO AUTOMERCADO - PLUMROSE FC 9926</t>
  </si>
  <si>
    <t>FRUTERIA INVERS ARAURE</t>
  </si>
  <si>
    <t>PLUMROSE CARRIZAL  FACT L118041163 LLEVAR CONTRA ANTICIPO</t>
  </si>
  <si>
    <t>FRUTERIA PAGO PIÑA/DOUGLAS</t>
  </si>
  <si>
    <t>PLUMROSE CARRIZAL  FACT L118041163F REGISTRADA EN DICIEMBRE</t>
  </si>
  <si>
    <t xml:space="preserve">SERVICIOS FUNERARIOS REINTEGRO IVA </t>
  </si>
  <si>
    <t>AMARIVEN</t>
  </si>
  <si>
    <t>EDWAR BASTIDAS</t>
  </si>
  <si>
    <t>MORENA ANA EMILCE</t>
  </si>
  <si>
    <t>ENDRIKA MEJIAS</t>
  </si>
  <si>
    <t>LOPEZ GENESIS</t>
  </si>
  <si>
    <t>2Q</t>
  </si>
  <si>
    <t xml:space="preserve">CESTA TICKET SEPTIEMBRE 2Q                                      </t>
  </si>
  <si>
    <t xml:space="preserve">BONO VOLUNTARIO 2Q                                  </t>
  </si>
  <si>
    <t>TRANSFERENCIAS EN TRANSITO</t>
  </si>
  <si>
    <t>JANMAR 154222</t>
  </si>
  <si>
    <t>TRANS</t>
  </si>
  <si>
    <t>Código de cuenta desde: 1112001 hasta: 1112001</t>
  </si>
  <si>
    <t xml:space="preserve">Cuenta:1112001             </t>
  </si>
  <si>
    <t>0011</t>
  </si>
  <si>
    <t xml:space="preserve">2320      </t>
  </si>
  <si>
    <t xml:space="preserve">V027597553PNCPOB 0000010  . AUTOMATICO TRANSF.                                  </t>
  </si>
  <si>
    <t xml:space="preserve">2300      </t>
  </si>
  <si>
    <t xml:space="preserve">V019388450PNCPOB 0000022  . AUTOMATICO TRANSF.                                  </t>
  </si>
  <si>
    <t xml:space="preserve">2318      </t>
  </si>
  <si>
    <t xml:space="preserve">V008984193PNCPOB 0000009  . AUTOMATICO TRANSF.                                  </t>
  </si>
  <si>
    <t xml:space="preserve">2326      </t>
  </si>
  <si>
    <t xml:space="preserve">V013727560PNCPOB 0000013  . AUTOMATICO TRANSF.                                  </t>
  </si>
  <si>
    <t>0015</t>
  </si>
  <si>
    <t xml:space="preserve">2336      </t>
  </si>
  <si>
    <t xml:space="preserve">V008105352PNCPOB 0000018  . AUTOMATICO TRANSF.                                  </t>
  </si>
  <si>
    <t xml:space="preserve">2312      </t>
  </si>
  <si>
    <t xml:space="preserve">V012416463PNCPOB 0000006  . AUTOMATICO TRANSF.                                  </t>
  </si>
  <si>
    <t xml:space="preserve">2322      </t>
  </si>
  <si>
    <t xml:space="preserve">V027515389PNCPOB 0000011  . AUTOMATICO TRANSF.                                  </t>
  </si>
  <si>
    <t xml:space="preserve">2314      </t>
  </si>
  <si>
    <t xml:space="preserve">V016146612PNCPOB 0000007  . AUTOMATICO TRANSF.                                  </t>
  </si>
  <si>
    <t xml:space="preserve">2330      </t>
  </si>
  <si>
    <t xml:space="preserve">V015913938PNCPOB 0000015  . AUTOMATICO TRANSF.                                  </t>
  </si>
  <si>
    <t>0020</t>
  </si>
  <si>
    <t xml:space="preserve">2239      </t>
  </si>
  <si>
    <t xml:space="preserve">PNCASH-PAGO A PRO. NOMINAS Y DOMICIL.                                           </t>
  </si>
  <si>
    <t xml:space="preserve">2316      </t>
  </si>
  <si>
    <t xml:space="preserve">V017980527PNCPOB 0000008  . AUTOMATICO TRANSF.                                  </t>
  </si>
  <si>
    <t>0022</t>
  </si>
  <si>
    <t xml:space="preserve">2304      </t>
  </si>
  <si>
    <t xml:space="preserve">V013534151PNCPOB 0000024  . AUTOMATICO TRANSF.                                  </t>
  </si>
  <si>
    <t xml:space="preserve">2237      </t>
  </si>
  <si>
    <t>0024</t>
  </si>
  <si>
    <t xml:space="preserve">2298      </t>
  </si>
  <si>
    <t xml:space="preserve">V010476930PNCPOB 0000021  . AUTOMATICO TRANSF.                                  </t>
  </si>
  <si>
    <t xml:space="preserve">2302      </t>
  </si>
  <si>
    <t xml:space="preserve">V015293852PNCPOB 0000023  . AUTOMATICO TRANSF.                                  </t>
  </si>
  <si>
    <t>0026</t>
  </si>
  <si>
    <t xml:space="preserve">2306      </t>
  </si>
  <si>
    <t xml:space="preserve">V020745428PNCPOB 0000025                                                        </t>
  </si>
  <si>
    <t xml:space="preserve">2308      </t>
  </si>
  <si>
    <t xml:space="preserve">V027040220PNCPOB 0000004  . AUTOMATICO TRANSF.                                  </t>
  </si>
  <si>
    <t>0028</t>
  </si>
  <si>
    <t xml:space="preserve">2310      </t>
  </si>
  <si>
    <t xml:space="preserve">V028463557PNCPOB 0000005  . AUTOMATICO TRANSF.                                  </t>
  </si>
  <si>
    <t xml:space="preserve">2328      </t>
  </si>
  <si>
    <t xml:space="preserve">V014170360PNCPOB 0000014  . AUTOMATICO TRANSF.                                  </t>
  </si>
  <si>
    <t xml:space="preserve">2324      </t>
  </si>
  <si>
    <t xml:space="preserve">V014047606PNCPOB 0000012  . AUTOMATICO TRANSF.                                  </t>
  </si>
  <si>
    <t xml:space="preserve">2338      </t>
  </si>
  <si>
    <t xml:space="preserve">V027988590PNCPOB 0000019  . AUTOMATICO TRANSF.                                  </t>
  </si>
  <si>
    <t>0032</t>
  </si>
  <si>
    <t xml:space="preserve">2236      </t>
  </si>
  <si>
    <t xml:space="preserve">2332      </t>
  </si>
  <si>
    <t xml:space="preserve">V017744743PNCPOB 0000016  . AUTOMATICO TRANSF.                                  </t>
  </si>
  <si>
    <t xml:space="preserve">2334      </t>
  </si>
  <si>
    <t xml:space="preserve">V027908311PNCPOB 0000017  . AUTOMATICO TRANSF.                                  </t>
  </si>
  <si>
    <t>0038</t>
  </si>
  <si>
    <t>0040</t>
  </si>
  <si>
    <t xml:space="preserve">V020745428PNCPOB 0000025  . AUTOMATICO TRANSF.                                  </t>
  </si>
  <si>
    <t>0052</t>
  </si>
  <si>
    <t>0057</t>
  </si>
  <si>
    <t xml:space="preserve">2468      </t>
  </si>
  <si>
    <t>0076</t>
  </si>
  <si>
    <t xml:space="preserve">2466      </t>
  </si>
  <si>
    <t>0077</t>
  </si>
  <si>
    <t xml:space="preserve">2469      </t>
  </si>
  <si>
    <t xml:space="preserve">2467      </t>
  </si>
  <si>
    <t xml:space="preserve">2472      </t>
  </si>
  <si>
    <t>0080</t>
  </si>
  <si>
    <t xml:space="preserve">2470      </t>
  </si>
  <si>
    <t xml:space="preserve">2471      </t>
  </si>
  <si>
    <t xml:space="preserve">2473      </t>
  </si>
  <si>
    <t xml:space="preserve">2135      </t>
  </si>
  <si>
    <t>0074</t>
  </si>
  <si>
    <t>0084</t>
  </si>
  <si>
    <t xml:space="preserve">CRM 200538 - 200537 09/41                                                       </t>
  </si>
  <si>
    <t>0092</t>
  </si>
  <si>
    <t>0099</t>
  </si>
  <si>
    <t xml:space="preserve">2139      </t>
  </si>
  <si>
    <t>0103</t>
  </si>
  <si>
    <t>0106</t>
  </si>
  <si>
    <t>0110</t>
  </si>
  <si>
    <t>0113</t>
  </si>
  <si>
    <t>0117</t>
  </si>
  <si>
    <t>0128</t>
  </si>
  <si>
    <t>0138</t>
  </si>
  <si>
    <t>0141</t>
  </si>
  <si>
    <t>0147</t>
  </si>
  <si>
    <t>0150</t>
  </si>
  <si>
    <t>0164</t>
  </si>
  <si>
    <t>0166</t>
  </si>
  <si>
    <t>0183</t>
  </si>
  <si>
    <t xml:space="preserve">GRUPO ASESOR 0097 09/91 DEVOLUCION                                              </t>
  </si>
  <si>
    <t xml:space="preserve">2361      </t>
  </si>
  <si>
    <t>0204</t>
  </si>
  <si>
    <t xml:space="preserve">2373      </t>
  </si>
  <si>
    <t xml:space="preserve">IGNACIO 1295 09-98 DV                                                           </t>
  </si>
  <si>
    <t xml:space="preserve">2381      </t>
  </si>
  <si>
    <t>0271</t>
  </si>
  <si>
    <t xml:space="preserve">2465      </t>
  </si>
  <si>
    <t>00009-05</t>
  </si>
  <si>
    <t>0002</t>
  </si>
  <si>
    <t xml:space="preserve">2367      </t>
  </si>
  <si>
    <t xml:space="preserve">P/R ANTICIPO DE LA FACTN°165858                                                 </t>
  </si>
  <si>
    <t xml:space="preserve">2147      </t>
  </si>
  <si>
    <t xml:space="preserve">2167      </t>
  </si>
  <si>
    <t xml:space="preserve">V016351516PNCPOB 0000001  . AUTOMATICO TRANSF.                                  </t>
  </si>
  <si>
    <t xml:space="preserve">2169      </t>
  </si>
  <si>
    <t xml:space="preserve">V017742711PNCPOB 0000001  . AUTOMATICO TRANSF.                                  </t>
  </si>
  <si>
    <t xml:space="preserve">2164      </t>
  </si>
  <si>
    <t xml:space="preserve">2197      </t>
  </si>
  <si>
    <t xml:space="preserve">J409608905PNCPOB 0000001  . AUTOMATICO TRANSF.                                  </t>
  </si>
  <si>
    <t xml:space="preserve">2203      </t>
  </si>
  <si>
    <t xml:space="preserve">2206      </t>
  </si>
  <si>
    <t>0036</t>
  </si>
  <si>
    <t xml:space="preserve">2220      </t>
  </si>
  <si>
    <t xml:space="preserve">2224      </t>
  </si>
  <si>
    <t xml:space="preserve">2231      </t>
  </si>
  <si>
    <t xml:space="preserve">2244      </t>
  </si>
  <si>
    <t xml:space="preserve">J409424685PNCPOB 0000001  . AUTOMATICO TRANSF.                                  </t>
  </si>
  <si>
    <t xml:space="preserve">2345      </t>
  </si>
  <si>
    <t xml:space="preserve">V012915854PNCPOB 0000001  . AUTOMATICO TRANSF.                                  </t>
  </si>
  <si>
    <t xml:space="preserve">2342      </t>
  </si>
  <si>
    <t xml:space="preserve">2362      </t>
  </si>
  <si>
    <t xml:space="preserve">2384      </t>
  </si>
  <si>
    <t xml:space="preserve">2393      </t>
  </si>
  <si>
    <t xml:space="preserve">2395      </t>
  </si>
  <si>
    <t xml:space="preserve">2397      </t>
  </si>
  <si>
    <t xml:space="preserve">2400      </t>
  </si>
  <si>
    <t xml:space="preserve">2413      </t>
  </si>
  <si>
    <t xml:space="preserve">2418      </t>
  </si>
  <si>
    <t xml:space="preserve">J402080107PNCPOB 0000001  . AUTOMATICO TRANSF.                                  </t>
  </si>
  <si>
    <t xml:space="preserve">2425      </t>
  </si>
  <si>
    <t xml:space="preserve">J000338000PNCPOB 0000001  . AUTOMATICO TRANSF.                                  </t>
  </si>
  <si>
    <t xml:space="preserve">2422      </t>
  </si>
  <si>
    <t xml:space="preserve">2445      </t>
  </si>
  <si>
    <t xml:space="preserve">2459      </t>
  </si>
  <si>
    <t xml:space="preserve">J500003994PNCPOB 0000001  . AUTOMATICO TRANSF.                                  </t>
  </si>
  <si>
    <t xml:space="preserve">2475      </t>
  </si>
  <si>
    <t xml:space="preserve">2474      </t>
  </si>
  <si>
    <t xml:space="preserve">2463      </t>
  </si>
  <si>
    <t xml:space="preserve">J000062730PNCPOB 0000001  . AUTOMATICO TRANSF.                                  </t>
  </si>
  <si>
    <t xml:space="preserve">2218      </t>
  </si>
  <si>
    <t xml:space="preserve">J303347487PNCPOB 0000001  . AUTOMATICO TRANSF.                                  </t>
  </si>
  <si>
    <t xml:space="preserve">2171      </t>
  </si>
  <si>
    <t xml:space="preserve">J411295965PNCPOB 0000001  . AUTOMATICO TRANSF.                                  </t>
  </si>
  <si>
    <t xml:space="preserve">2238      </t>
  </si>
  <si>
    <t xml:space="preserve">2423      </t>
  </si>
  <si>
    <t xml:space="preserve">J298991267PNCPOB 0000001  . AUTOMATICO TRANSF.                                  </t>
  </si>
  <si>
    <t>P/R COMISIONES E INGRESOS DEL MES 09-2020</t>
  </si>
  <si>
    <t>29</t>
  </si>
  <si>
    <t xml:space="preserve">COMISIONES BANCARIAS                                                            </t>
  </si>
  <si>
    <t xml:space="preserve">INGRESOS PROVINCIAL TD Y TC                                                     </t>
  </si>
  <si>
    <t>PROVEEDORES</t>
  </si>
  <si>
    <t>Fecha: 22/03/2021 Hora: 11:32:21 am</t>
  </si>
  <si>
    <t xml:space="preserve">JANMAR 154222                                                                   </t>
  </si>
  <si>
    <t>0170</t>
  </si>
  <si>
    <t>00115442</t>
  </si>
  <si>
    <t>DISTRIBUIDORA DE LACTEOS LA COSTA J.E.B. C.A</t>
  </si>
  <si>
    <t>170831</t>
  </si>
  <si>
    <t>MOLISERVICE 0087 CCXP 8/21</t>
  </si>
  <si>
    <t>00087</t>
  </si>
  <si>
    <t>0177</t>
  </si>
  <si>
    <t>0179</t>
  </si>
  <si>
    <t>0181</t>
  </si>
  <si>
    <t>0185</t>
  </si>
  <si>
    <t>0189</t>
  </si>
  <si>
    <t>0193</t>
  </si>
  <si>
    <t>0197</t>
  </si>
  <si>
    <t>0201</t>
  </si>
  <si>
    <t>0209</t>
  </si>
  <si>
    <t>0211</t>
  </si>
  <si>
    <t>0213</t>
  </si>
  <si>
    <t>0216</t>
  </si>
  <si>
    <t>0237</t>
  </si>
  <si>
    <t>0239</t>
  </si>
  <si>
    <t>0244</t>
  </si>
  <si>
    <t>0247</t>
  </si>
  <si>
    <t>0255</t>
  </si>
  <si>
    <t>0257</t>
  </si>
  <si>
    <t>0259</t>
  </si>
  <si>
    <t>0267</t>
  </si>
  <si>
    <t>0274</t>
  </si>
  <si>
    <t>0278</t>
  </si>
  <si>
    <t>0280</t>
  </si>
  <si>
    <t xml:space="preserve">MOLISERVICE 0087 CCXP 8/21                                                      </t>
  </si>
  <si>
    <t>Fecha: 26/03/2021 Hora: 02:57:31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</si>
</sst>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\-mm\-yyyy;@"/>
    <numFmt numFmtId="165" formatCode="dd/mm/yyyy;@"/>
  </numFmts>
  <fonts count="3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ourier New"/>
      <family val="3"/>
    </font>
    <font>
      <sz val="10"/>
      <color rgb="FF000000"/>
      <name val="Courier New"/>
      <family val="2"/>
    </font>
    <font>
      <sz val="11"/>
      <color rgb="FF006100"/>
      <name val="Calibri"/>
      <family val="2"/>
      <scheme val="minor"/>
    </font>
    <font>
      <sz val="10"/>
      <name val="Courier New"/>
      <family val="2"/>
    </font>
    <font>
      <sz val="10"/>
      <name val="Times New Roman"/>
      <family val="1"/>
    </font>
    <font>
      <b/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6"/>
      <color rgb="FF000000"/>
      <name val="Times New Roman"/>
      <family val="1"/>
    </font>
    <font>
      <b/>
      <sz val="16"/>
      <name val="Arial"/>
      <family val="2"/>
    </font>
    <font>
      <b/>
      <sz val="11"/>
      <color theme="0"/>
      <name val="Arial"/>
      <family val="2"/>
    </font>
    <font>
      <sz val="10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8" fillId="4" borderId="0" applyNumberFormat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20" fillId="0" borderId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</cellStyleXfs>
  <cellXfs count="288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164" fontId="9" fillId="2" borderId="0" xfId="0" applyNumberFormat="1" applyFont="1" applyFill="1" applyBorder="1" applyAlignment="1">
      <alignment horizontal="left" vertical="top" shrinkToFit="1"/>
    </xf>
    <xf numFmtId="1" fontId="9" fillId="2" borderId="0" xfId="0" applyNumberFormat="1" applyFont="1" applyFill="1" applyBorder="1" applyAlignment="1">
      <alignment horizontal="left" vertical="top" shrinkToFit="1"/>
    </xf>
    <xf numFmtId="0" fontId="6" fillId="2" borderId="0" xfId="0" applyFont="1" applyFill="1" applyBorder="1" applyAlignment="1">
      <alignment horizontal="left" vertical="top"/>
    </xf>
    <xf numFmtId="164" fontId="9" fillId="2" borderId="0" xfId="0" applyNumberFormat="1" applyFont="1" applyFill="1" applyBorder="1" applyAlignment="1">
      <alignment horizontal="right" vertical="top" shrinkToFit="1"/>
    </xf>
    <xf numFmtId="4" fontId="9" fillId="2" borderId="0" xfId="0" applyNumberFormat="1" applyFont="1" applyFill="1" applyBorder="1" applyAlignment="1">
      <alignment horizontal="right" vertical="top" shrinkToFit="1"/>
    </xf>
    <xf numFmtId="0" fontId="6" fillId="2" borderId="0" xfId="0" applyFont="1" applyFill="1" applyBorder="1" applyAlignment="1">
      <alignment vertical="top"/>
    </xf>
    <xf numFmtId="164" fontId="9" fillId="2" borderId="2" xfId="0" applyNumberFormat="1" applyFont="1" applyFill="1" applyBorder="1" applyAlignment="1">
      <alignment horizontal="left" vertical="top" shrinkToFit="1"/>
    </xf>
    <xf numFmtId="1" fontId="9" fillId="2" borderId="2" xfId="0" applyNumberFormat="1" applyFont="1" applyFill="1" applyBorder="1" applyAlignment="1">
      <alignment horizontal="left" vertical="top" shrinkToFit="1"/>
    </xf>
    <xf numFmtId="0" fontId="6" fillId="2" borderId="2" xfId="0" applyFont="1" applyFill="1" applyBorder="1" applyAlignment="1">
      <alignment horizontal="left" vertical="top"/>
    </xf>
    <xf numFmtId="164" fontId="9" fillId="2" borderId="2" xfId="0" applyNumberFormat="1" applyFont="1" applyFill="1" applyBorder="1" applyAlignment="1">
      <alignment horizontal="right" vertical="top" shrinkToFit="1"/>
    </xf>
    <xf numFmtId="4" fontId="9" fillId="2" borderId="2" xfId="0" applyNumberFormat="1" applyFont="1" applyFill="1" applyBorder="1" applyAlignment="1">
      <alignment horizontal="right" vertical="top" shrinkToFit="1"/>
    </xf>
    <xf numFmtId="164" fontId="7" fillId="2" borderId="0" xfId="0" applyNumberFormat="1" applyFont="1" applyFill="1" applyBorder="1" applyAlignment="1">
      <alignment horizontal="left" vertical="top" shrinkToFit="1"/>
    </xf>
    <xf numFmtId="1" fontId="7" fillId="2" borderId="0" xfId="0" applyNumberFormat="1" applyFont="1" applyFill="1" applyBorder="1" applyAlignment="1">
      <alignment horizontal="left" vertical="top" shrinkToFit="1"/>
    </xf>
    <xf numFmtId="164" fontId="7" fillId="2" borderId="0" xfId="0" applyNumberFormat="1" applyFont="1" applyFill="1" applyBorder="1" applyAlignment="1">
      <alignment horizontal="right" vertical="top" shrinkToFit="1"/>
    </xf>
    <xf numFmtId="4" fontId="7" fillId="2" borderId="0" xfId="0" applyNumberFormat="1" applyFont="1" applyFill="1" applyBorder="1" applyAlignment="1">
      <alignment horizontal="right" vertical="top" shrinkToFit="1"/>
    </xf>
    <xf numFmtId="0" fontId="6" fillId="2" borderId="1" xfId="0" applyFont="1" applyFill="1" applyBorder="1" applyAlignment="1">
      <alignment vertical="top"/>
    </xf>
    <xf numFmtId="164" fontId="7" fillId="3" borderId="0" xfId="0" applyNumberFormat="1" applyFont="1" applyFill="1" applyBorder="1" applyAlignment="1">
      <alignment horizontal="left" vertical="top" shrinkToFit="1"/>
    </xf>
    <xf numFmtId="1" fontId="7" fillId="3" borderId="0" xfId="0" applyNumberFormat="1" applyFont="1" applyFill="1" applyBorder="1" applyAlignment="1">
      <alignment horizontal="left" vertical="top" shrinkToFit="1"/>
    </xf>
    <xf numFmtId="0" fontId="6" fillId="3" borderId="0" xfId="0" applyFont="1" applyFill="1" applyBorder="1" applyAlignment="1">
      <alignment vertical="top"/>
    </xf>
    <xf numFmtId="164" fontId="7" fillId="3" borderId="0" xfId="0" applyNumberFormat="1" applyFont="1" applyFill="1" applyBorder="1" applyAlignment="1">
      <alignment horizontal="right" vertical="top" shrinkToFit="1"/>
    </xf>
    <xf numFmtId="4" fontId="7" fillId="3" borderId="0" xfId="0" applyNumberFormat="1" applyFont="1" applyFill="1" applyBorder="1" applyAlignment="1">
      <alignment horizontal="right" vertical="top" shrinkToFit="1"/>
    </xf>
    <xf numFmtId="0" fontId="5" fillId="3" borderId="0" xfId="0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left" vertical="top" shrinkToFit="1"/>
    </xf>
    <xf numFmtId="1" fontId="7" fillId="3" borderId="2" xfId="0" applyNumberFormat="1" applyFont="1" applyFill="1" applyBorder="1" applyAlignment="1">
      <alignment horizontal="left" vertical="top" shrinkToFit="1"/>
    </xf>
    <xf numFmtId="0" fontId="6" fillId="3" borderId="2" xfId="0" applyFont="1" applyFill="1" applyBorder="1" applyAlignment="1">
      <alignment horizontal="left" vertical="top"/>
    </xf>
    <xf numFmtId="164" fontId="7" fillId="3" borderId="2" xfId="0" applyNumberFormat="1" applyFont="1" applyFill="1" applyBorder="1" applyAlignment="1">
      <alignment horizontal="right" vertical="top" shrinkToFit="1"/>
    </xf>
    <xf numFmtId="4" fontId="7" fillId="3" borderId="2" xfId="0" applyNumberFormat="1" applyFont="1" applyFill="1" applyBorder="1" applyAlignment="1">
      <alignment horizontal="right" vertical="top" shrinkToFit="1"/>
    </xf>
    <xf numFmtId="0" fontId="5" fillId="3" borderId="2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 vertical="top"/>
    </xf>
    <xf numFmtId="164" fontId="7" fillId="5" borderId="0" xfId="0" applyNumberFormat="1" applyFont="1" applyFill="1" applyBorder="1" applyAlignment="1">
      <alignment horizontal="left" vertical="top" shrinkToFit="1"/>
    </xf>
    <xf numFmtId="1" fontId="7" fillId="5" borderId="0" xfId="0" applyNumberFormat="1" applyFont="1" applyFill="1" applyBorder="1" applyAlignment="1">
      <alignment horizontal="left" vertical="top" shrinkToFit="1"/>
    </xf>
    <xf numFmtId="0" fontId="6" fillId="5" borderId="0" xfId="0" applyFont="1" applyFill="1" applyBorder="1" applyAlignment="1">
      <alignment vertical="top"/>
    </xf>
    <xf numFmtId="164" fontId="7" fillId="5" borderId="0" xfId="0" applyNumberFormat="1" applyFont="1" applyFill="1" applyBorder="1" applyAlignment="1">
      <alignment horizontal="right" vertical="top" shrinkToFit="1"/>
    </xf>
    <xf numFmtId="43" fontId="7" fillId="5" borderId="0" xfId="1" applyFont="1" applyFill="1" applyBorder="1" applyAlignment="1">
      <alignment horizontal="right" vertical="top" shrinkToFit="1"/>
    </xf>
    <xf numFmtId="43" fontId="5" fillId="5" borderId="0" xfId="1" applyFont="1" applyFill="1" applyBorder="1" applyAlignment="1">
      <alignment horizontal="left"/>
    </xf>
    <xf numFmtId="4" fontId="7" fillId="5" borderId="0" xfId="0" applyNumberFormat="1" applyFont="1" applyFill="1" applyBorder="1" applyAlignment="1">
      <alignment horizontal="right" vertical="top" shrinkToFit="1"/>
    </xf>
    <xf numFmtId="0" fontId="5" fillId="5" borderId="0" xfId="0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/>
    </xf>
    <xf numFmtId="43" fontId="5" fillId="5" borderId="0" xfId="1" applyFont="1" applyFill="1" applyBorder="1" applyAlignment="1">
      <alignment horizontal="left" vertical="top"/>
    </xf>
    <xf numFmtId="43" fontId="5" fillId="7" borderId="0" xfId="1" applyFont="1" applyFill="1" applyBorder="1" applyAlignment="1">
      <alignment horizontal="left" vertical="top"/>
    </xf>
    <xf numFmtId="164" fontId="7" fillId="9" borderId="0" xfId="0" applyNumberFormat="1" applyFont="1" applyFill="1" applyBorder="1" applyAlignment="1">
      <alignment horizontal="left" vertical="top" shrinkToFit="1"/>
    </xf>
    <xf numFmtId="1" fontId="7" fillId="9" borderId="0" xfId="0" applyNumberFormat="1" applyFont="1" applyFill="1" applyBorder="1" applyAlignment="1">
      <alignment horizontal="left" vertical="top" shrinkToFit="1"/>
    </xf>
    <xf numFmtId="0" fontId="6" fillId="9" borderId="0" xfId="0" applyFont="1" applyFill="1" applyBorder="1" applyAlignment="1">
      <alignment vertical="top"/>
    </xf>
    <xf numFmtId="164" fontId="7" fillId="9" borderId="0" xfId="0" applyNumberFormat="1" applyFont="1" applyFill="1" applyBorder="1" applyAlignment="1">
      <alignment horizontal="right" vertical="top" shrinkToFit="1"/>
    </xf>
    <xf numFmtId="43" fontId="7" fillId="9" borderId="0" xfId="1" applyFont="1" applyFill="1" applyBorder="1" applyAlignment="1">
      <alignment horizontal="right" vertical="top" shrinkToFit="1"/>
    </xf>
    <xf numFmtId="43" fontId="5" fillId="9" borderId="0" xfId="1" applyFont="1" applyFill="1" applyBorder="1" applyAlignment="1">
      <alignment horizontal="left"/>
    </xf>
    <xf numFmtId="4" fontId="7" fillId="9" borderId="0" xfId="0" applyNumberFormat="1" applyFont="1" applyFill="1" applyBorder="1" applyAlignment="1">
      <alignment horizontal="right" vertical="top" shrinkToFit="1"/>
    </xf>
    <xf numFmtId="0" fontId="6" fillId="9" borderId="0" xfId="0" applyFont="1" applyFill="1" applyBorder="1" applyAlignment="1">
      <alignment horizontal="left" vertical="top"/>
    </xf>
    <xf numFmtId="0" fontId="6" fillId="7" borderId="2" xfId="0" applyFont="1" applyFill="1" applyBorder="1" applyAlignment="1">
      <alignment horizontal="left" vertical="top"/>
    </xf>
    <xf numFmtId="0" fontId="0" fillId="7" borderId="0" xfId="0" applyFill="1" applyBorder="1" applyAlignment="1">
      <alignment horizontal="left" vertical="top"/>
    </xf>
    <xf numFmtId="43" fontId="0" fillId="7" borderId="0" xfId="1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right" vertical="top"/>
    </xf>
    <xf numFmtId="43" fontId="3" fillId="7" borderId="1" xfId="1" applyFont="1" applyFill="1" applyBorder="1" applyAlignment="1">
      <alignment horizontal="right" vertical="top"/>
    </xf>
    <xf numFmtId="0" fontId="11" fillId="7" borderId="0" xfId="2" applyFont="1" applyFill="1"/>
    <xf numFmtId="49" fontId="12" fillId="7" borderId="0" xfId="4" applyNumberFormat="1" applyFont="1" applyFill="1"/>
    <xf numFmtId="0" fontId="12" fillId="7" borderId="0" xfId="4" applyFont="1" applyFill="1"/>
    <xf numFmtId="0" fontId="3" fillId="7" borderId="0" xfId="7" applyNumberFormat="1" applyFont="1" applyFill="1" applyAlignment="1" applyProtection="1">
      <alignment horizontal="left"/>
      <protection locked="0"/>
    </xf>
    <xf numFmtId="0" fontId="3" fillId="7" borderId="0" xfId="7" applyFill="1"/>
    <xf numFmtId="0" fontId="19" fillId="7" borderId="0" xfId="0" applyFont="1" applyFill="1" applyBorder="1" applyAlignment="1">
      <alignment horizontal="left" vertical="top"/>
    </xf>
    <xf numFmtId="0" fontId="21" fillId="7" borderId="3" xfId="9" applyNumberFormat="1" applyFont="1" applyFill="1" applyBorder="1" applyAlignment="1" applyProtection="1">
      <alignment horizontal="left"/>
      <protection locked="0"/>
    </xf>
    <xf numFmtId="0" fontId="22" fillId="7" borderId="0" xfId="0" applyFont="1" applyFill="1" applyBorder="1" applyAlignment="1">
      <alignment horizontal="left" vertical="top"/>
    </xf>
    <xf numFmtId="0" fontId="23" fillId="7" borderId="0" xfId="9" applyNumberFormat="1" applyFont="1" applyFill="1" applyAlignment="1" applyProtection="1">
      <alignment horizontal="left"/>
      <protection locked="0"/>
    </xf>
    <xf numFmtId="0" fontId="23" fillId="7" borderId="0" xfId="9" applyFont="1" applyFill="1"/>
    <xf numFmtId="0" fontId="24" fillId="6" borderId="5" xfId="9" applyNumberFormat="1" applyFont="1" applyFill="1" applyBorder="1" applyAlignment="1" applyProtection="1">
      <alignment horizontal="center" vertical="center"/>
      <protection locked="0"/>
    </xf>
    <xf numFmtId="164" fontId="7" fillId="10" borderId="0" xfId="0" applyNumberFormat="1" applyFont="1" applyFill="1" applyBorder="1" applyAlignment="1">
      <alignment horizontal="left" vertical="top" shrinkToFit="1"/>
    </xf>
    <xf numFmtId="1" fontId="7" fillId="10" borderId="0" xfId="0" applyNumberFormat="1" applyFont="1" applyFill="1" applyBorder="1" applyAlignment="1">
      <alignment horizontal="left" vertical="top" shrinkToFit="1"/>
    </xf>
    <xf numFmtId="0" fontId="6" fillId="10" borderId="0" xfId="0" applyFont="1" applyFill="1" applyBorder="1" applyAlignment="1">
      <alignment vertical="top"/>
    </xf>
    <xf numFmtId="164" fontId="7" fillId="10" borderId="0" xfId="0" applyNumberFormat="1" applyFont="1" applyFill="1" applyBorder="1" applyAlignment="1">
      <alignment horizontal="right" vertical="top" shrinkToFit="1"/>
    </xf>
    <xf numFmtId="43" fontId="7" fillId="10" borderId="0" xfId="1" applyFont="1" applyFill="1" applyBorder="1" applyAlignment="1">
      <alignment horizontal="right" vertical="top" shrinkToFit="1"/>
    </xf>
    <xf numFmtId="43" fontId="5" fillId="10" borderId="0" xfId="1" applyFont="1" applyFill="1" applyBorder="1" applyAlignment="1">
      <alignment horizontal="left"/>
    </xf>
    <xf numFmtId="4" fontId="7" fillId="10" borderId="0" xfId="0" applyNumberFormat="1" applyFont="1" applyFill="1" applyBorder="1" applyAlignment="1">
      <alignment horizontal="right" vertical="top" shrinkToFit="1"/>
    </xf>
    <xf numFmtId="0" fontId="5" fillId="10" borderId="0" xfId="0" applyFont="1" applyFill="1" applyBorder="1" applyAlignment="1">
      <alignment horizontal="left" vertical="top"/>
    </xf>
    <xf numFmtId="43" fontId="5" fillId="10" borderId="0" xfId="1" applyFont="1" applyFill="1" applyBorder="1" applyAlignment="1">
      <alignment horizontal="left" vertical="top"/>
    </xf>
    <xf numFmtId="0" fontId="6" fillId="10" borderId="0" xfId="0" applyFont="1" applyFill="1" applyBorder="1" applyAlignment="1">
      <alignment horizontal="left" vertical="top"/>
    </xf>
    <xf numFmtId="43" fontId="10" fillId="2" borderId="0" xfId="1" applyFont="1" applyFill="1" applyBorder="1" applyAlignment="1">
      <alignment horizontal="left"/>
    </xf>
    <xf numFmtId="43" fontId="7" fillId="3" borderId="0" xfId="1" applyFont="1" applyFill="1" applyBorder="1" applyAlignment="1">
      <alignment horizontal="right" vertical="top" shrinkToFit="1"/>
    </xf>
    <xf numFmtId="43" fontId="5" fillId="2" borderId="0" xfId="1" applyFont="1" applyFill="1" applyBorder="1" applyAlignment="1">
      <alignment horizontal="left"/>
    </xf>
    <xf numFmtId="43" fontId="10" fillId="2" borderId="2" xfId="1" applyFont="1" applyFill="1" applyBorder="1" applyAlignment="1">
      <alignment horizontal="left"/>
    </xf>
    <xf numFmtId="43" fontId="7" fillId="3" borderId="2" xfId="1" applyFont="1" applyFill="1" applyBorder="1" applyAlignment="1">
      <alignment horizontal="right" vertical="top" shrinkToFit="1"/>
    </xf>
    <xf numFmtId="165" fontId="12" fillId="7" borderId="0" xfId="4" applyNumberFormat="1" applyFont="1" applyFill="1"/>
    <xf numFmtId="0" fontId="3" fillId="7" borderId="0" xfId="4" applyFill="1" applyAlignment="1" applyProtection="1">
      <alignment horizontal="left"/>
      <protection locked="0"/>
    </xf>
    <xf numFmtId="0" fontId="13" fillId="7" borderId="0" xfId="4" applyFont="1" applyFill="1" applyAlignment="1">
      <alignment horizontal="left" vertical="top"/>
    </xf>
    <xf numFmtId="2" fontId="13" fillId="7" borderId="0" xfId="3" applyNumberFormat="1" applyFont="1" applyFill="1" applyAlignment="1">
      <alignment horizontal="right" vertical="top" shrinkToFit="1"/>
    </xf>
    <xf numFmtId="2" fontId="12" fillId="7" borderId="0" xfId="3" applyNumberFormat="1" applyFont="1" applyFill="1" applyAlignment="1">
      <alignment horizontal="right"/>
    </xf>
    <xf numFmtId="0" fontId="12" fillId="7" borderId="0" xfId="4" applyFont="1" applyFill="1" applyAlignment="1">
      <alignment horizontal="left"/>
    </xf>
    <xf numFmtId="0" fontId="3" fillId="7" borderId="4" xfId="7" applyNumberFormat="1" applyFont="1" applyFill="1" applyBorder="1" applyAlignment="1" applyProtection="1">
      <alignment horizontal="left"/>
      <protection locked="0"/>
    </xf>
    <xf numFmtId="0" fontId="3" fillId="7" borderId="4" xfId="7" applyNumberFormat="1" applyFont="1" applyFill="1" applyBorder="1" applyAlignment="1" applyProtection="1">
      <alignment horizontal="right"/>
      <protection locked="0"/>
    </xf>
    <xf numFmtId="43" fontId="0" fillId="0" borderId="0" xfId="1" applyFont="1" applyFill="1" applyBorder="1" applyAlignment="1">
      <alignment horizontal="left" vertical="top"/>
    </xf>
    <xf numFmtId="43" fontId="3" fillId="7" borderId="3" xfId="1" applyFont="1" applyFill="1" applyBorder="1" applyAlignment="1" applyProtection="1">
      <alignment horizontal="right"/>
      <protection locked="0"/>
    </xf>
    <xf numFmtId="43" fontId="12" fillId="7" borderId="0" xfId="1" applyFont="1" applyFill="1"/>
    <xf numFmtId="43" fontId="3" fillId="12" borderId="3" xfId="1" applyFont="1" applyFill="1" applyBorder="1" applyAlignment="1" applyProtection="1">
      <alignment horizontal="right"/>
      <protection locked="0"/>
    </xf>
    <xf numFmtId="0" fontId="3" fillId="7" borderId="0" xfId="7" applyNumberFormat="1" applyFont="1" applyFill="1" applyBorder="1" applyAlignment="1" applyProtection="1">
      <alignment horizontal="left"/>
      <protection locked="0"/>
    </xf>
    <xf numFmtId="4" fontId="3" fillId="7" borderId="0" xfId="7" applyNumberFormat="1" applyFont="1" applyFill="1" applyBorder="1" applyAlignment="1" applyProtection="1">
      <alignment horizontal="right"/>
      <protection locked="0"/>
    </xf>
    <xf numFmtId="43" fontId="11" fillId="7" borderId="0" xfId="1" applyFont="1" applyFill="1"/>
    <xf numFmtId="4" fontId="0" fillId="7" borderId="0" xfId="0" applyNumberFormat="1" applyFill="1" applyBorder="1" applyAlignment="1">
      <alignment horizontal="left" vertical="top"/>
    </xf>
    <xf numFmtId="0" fontId="3" fillId="7" borderId="11" xfId="7" applyNumberFormat="1" applyFont="1" applyFill="1" applyBorder="1" applyAlignment="1" applyProtection="1">
      <alignment horizontal="left"/>
      <protection locked="0"/>
    </xf>
    <xf numFmtId="4" fontId="3" fillId="7" borderId="12" xfId="7" applyNumberFormat="1" applyFont="1" applyFill="1" applyBorder="1" applyAlignment="1" applyProtection="1">
      <alignment horizontal="right"/>
      <protection locked="0"/>
    </xf>
    <xf numFmtId="0" fontId="3" fillId="7" borderId="13" xfId="7" applyNumberFormat="1" applyFont="1" applyFill="1" applyBorder="1" applyAlignment="1" applyProtection="1">
      <alignment horizontal="left"/>
      <protection locked="0"/>
    </xf>
    <xf numFmtId="43" fontId="3" fillId="7" borderId="14" xfId="1" applyFont="1" applyFill="1" applyBorder="1" applyAlignment="1" applyProtection="1">
      <alignment horizontal="right"/>
      <protection locked="0"/>
    </xf>
    <xf numFmtId="0" fontId="3" fillId="7" borderId="0" xfId="7" applyFill="1" applyBorder="1"/>
    <xf numFmtId="0" fontId="0" fillId="7" borderId="11" xfId="0" applyFill="1" applyBorder="1" applyAlignment="1">
      <alignment horizontal="left" vertical="top"/>
    </xf>
    <xf numFmtId="43" fontId="0" fillId="7" borderId="12" xfId="1" applyFont="1" applyFill="1" applyBorder="1" applyAlignment="1">
      <alignment horizontal="left" vertical="top"/>
    </xf>
    <xf numFmtId="4" fontId="3" fillId="7" borderId="11" xfId="7" applyNumberFormat="1" applyFont="1" applyFill="1" applyBorder="1" applyAlignment="1" applyProtection="1">
      <alignment horizontal="right"/>
      <protection locked="0"/>
    </xf>
    <xf numFmtId="43" fontId="0" fillId="7" borderId="11" xfId="1" applyFont="1" applyFill="1" applyBorder="1" applyAlignment="1">
      <alignment horizontal="left" vertical="top"/>
    </xf>
    <xf numFmtId="43" fontId="5" fillId="7" borderId="15" xfId="1" applyFont="1" applyFill="1" applyBorder="1" applyAlignment="1">
      <alignment horizontal="left" vertical="top"/>
    </xf>
    <xf numFmtId="43" fontId="5" fillId="7" borderId="16" xfId="1" applyFont="1" applyFill="1" applyBorder="1" applyAlignment="1">
      <alignment horizontal="left" vertical="top"/>
    </xf>
    <xf numFmtId="0" fontId="5" fillId="7" borderId="15" xfId="0" applyFont="1" applyFill="1" applyBorder="1" applyAlignment="1">
      <alignment horizontal="left" vertical="top"/>
    </xf>
    <xf numFmtId="43" fontId="5" fillId="7" borderId="17" xfId="1" applyFont="1" applyFill="1" applyBorder="1" applyAlignment="1">
      <alignment horizontal="left" vertical="top"/>
    </xf>
    <xf numFmtId="0" fontId="3" fillId="12" borderId="13" xfId="7" applyNumberFormat="1" applyFont="1" applyFill="1" applyBorder="1" applyAlignment="1" applyProtection="1">
      <alignment horizontal="left"/>
      <protection locked="0"/>
    </xf>
    <xf numFmtId="43" fontId="3" fillId="12" borderId="14" xfId="1" applyFont="1" applyFill="1" applyBorder="1" applyAlignment="1" applyProtection="1">
      <alignment horizontal="right"/>
      <protection locked="0"/>
    </xf>
    <xf numFmtId="43" fontId="0" fillId="12" borderId="10" xfId="1" applyFont="1" applyFill="1" applyBorder="1" applyAlignment="1">
      <alignment horizontal="left" vertical="top"/>
    </xf>
    <xf numFmtId="4" fontId="3" fillId="12" borderId="11" xfId="7" applyNumberFormat="1" applyFont="1" applyFill="1" applyBorder="1" applyAlignment="1" applyProtection="1">
      <alignment horizontal="right"/>
      <protection locked="0"/>
    </xf>
    <xf numFmtId="4" fontId="3" fillId="12" borderId="12" xfId="7" applyNumberFormat="1" applyFont="1" applyFill="1" applyBorder="1" applyAlignment="1" applyProtection="1">
      <alignment horizontal="right"/>
      <protection locked="0"/>
    </xf>
    <xf numFmtId="4" fontId="0" fillId="12" borderId="0" xfId="0" applyNumberFormat="1" applyFill="1" applyBorder="1" applyAlignment="1">
      <alignment horizontal="left" vertical="top"/>
    </xf>
    <xf numFmtId="43" fontId="0" fillId="12" borderId="3" xfId="1" applyFont="1" applyFill="1" applyBorder="1" applyAlignment="1">
      <alignment horizontal="left" vertical="top"/>
    </xf>
    <xf numFmtId="0" fontId="3" fillId="12" borderId="0" xfId="7" applyNumberFormat="1" applyFont="1" applyFill="1" applyAlignment="1" applyProtection="1">
      <alignment horizontal="left"/>
      <protection locked="0"/>
    </xf>
    <xf numFmtId="43" fontId="25" fillId="12" borderId="3" xfId="1" applyFont="1" applyFill="1" applyBorder="1" applyAlignment="1">
      <alignment horizontal="left" vertical="top"/>
    </xf>
    <xf numFmtId="0" fontId="0" fillId="12" borderId="0" xfId="0" applyFill="1" applyBorder="1" applyAlignment="1">
      <alignment horizontal="left" vertical="top"/>
    </xf>
    <xf numFmtId="43" fontId="12" fillId="7" borderId="0" xfId="1" applyFont="1" applyFill="1" applyBorder="1" applyAlignment="1">
      <alignment horizontal="right"/>
    </xf>
    <xf numFmtId="43" fontId="0" fillId="12" borderId="0" xfId="1" applyFont="1" applyFill="1" applyBorder="1" applyAlignment="1">
      <alignment horizontal="left" vertical="top"/>
    </xf>
    <xf numFmtId="164" fontId="7" fillId="10" borderId="2" xfId="0" applyNumberFormat="1" applyFont="1" applyFill="1" applyBorder="1" applyAlignment="1">
      <alignment horizontal="left" vertical="top" shrinkToFit="1"/>
    </xf>
    <xf numFmtId="1" fontId="7" fillId="10" borderId="2" xfId="0" applyNumberFormat="1" applyFont="1" applyFill="1" applyBorder="1" applyAlignment="1">
      <alignment horizontal="left" vertical="top" shrinkToFit="1"/>
    </xf>
    <xf numFmtId="0" fontId="6" fillId="10" borderId="2" xfId="0" applyFont="1" applyFill="1" applyBorder="1" applyAlignment="1">
      <alignment horizontal="left" vertical="top"/>
    </xf>
    <xf numFmtId="164" fontId="7" fillId="10" borderId="2" xfId="0" applyNumberFormat="1" applyFont="1" applyFill="1" applyBorder="1" applyAlignment="1">
      <alignment horizontal="right" vertical="top" shrinkToFit="1"/>
    </xf>
    <xf numFmtId="43" fontId="7" fillId="10" borderId="2" xfId="1" applyFont="1" applyFill="1" applyBorder="1" applyAlignment="1">
      <alignment horizontal="right" vertical="top" shrinkToFit="1"/>
    </xf>
    <xf numFmtId="43" fontId="5" fillId="10" borderId="2" xfId="1" applyFont="1" applyFill="1" applyBorder="1" applyAlignment="1">
      <alignment horizontal="left"/>
    </xf>
    <xf numFmtId="4" fontId="7" fillId="10" borderId="2" xfId="0" applyNumberFormat="1" applyFont="1" applyFill="1" applyBorder="1" applyAlignment="1">
      <alignment horizontal="right" vertical="top" shrinkToFit="1"/>
    </xf>
    <xf numFmtId="0" fontId="12" fillId="10" borderId="0" xfId="4" applyFont="1" applyFill="1"/>
    <xf numFmtId="0" fontId="26" fillId="0" borderId="0" xfId="10"/>
    <xf numFmtId="43" fontId="0" fillId="0" borderId="0" xfId="11" applyFont="1"/>
    <xf numFmtId="0" fontId="26" fillId="0" borderId="0" xfId="10" applyAlignment="1">
      <alignment horizontal="left"/>
    </xf>
    <xf numFmtId="0" fontId="26" fillId="10" borderId="0" xfId="10" applyFill="1"/>
    <xf numFmtId="43" fontId="26" fillId="0" borderId="0" xfId="1" applyFont="1"/>
    <xf numFmtId="0" fontId="0" fillId="0" borderId="0" xfId="0" pivotButton="1" applyFill="1" applyBorder="1" applyAlignment="1">
      <alignment horizontal="left" vertical="top"/>
    </xf>
    <xf numFmtId="43" fontId="26" fillId="10" borderId="0" xfId="1" applyFont="1" applyFill="1"/>
    <xf numFmtId="43" fontId="27" fillId="10" borderId="0" xfId="11" applyFont="1" applyFill="1"/>
    <xf numFmtId="43" fontId="27" fillId="0" borderId="0" xfId="11" applyFont="1"/>
    <xf numFmtId="0" fontId="21" fillId="8" borderId="3" xfId="9" applyNumberFormat="1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>
      <alignment horizontal="left" vertical="top"/>
    </xf>
    <xf numFmtId="43" fontId="19" fillId="0" borderId="0" xfId="1" applyFont="1" applyFill="1" applyBorder="1" applyAlignment="1">
      <alignment horizontal="left" vertical="top"/>
    </xf>
    <xf numFmtId="43" fontId="19" fillId="10" borderId="0" xfId="1" applyFont="1" applyFill="1" applyBorder="1" applyAlignment="1">
      <alignment horizontal="left" vertical="top"/>
    </xf>
    <xf numFmtId="164" fontId="7" fillId="8" borderId="0" xfId="0" applyNumberFormat="1" applyFont="1" applyFill="1" applyBorder="1" applyAlignment="1">
      <alignment horizontal="left" vertical="top" shrinkToFit="1"/>
    </xf>
    <xf numFmtId="1" fontId="7" fillId="8" borderId="0" xfId="0" applyNumberFormat="1" applyFont="1" applyFill="1" applyBorder="1" applyAlignment="1">
      <alignment horizontal="left" vertical="top" shrinkToFit="1"/>
    </xf>
    <xf numFmtId="0" fontId="6" fillId="8" borderId="0" xfId="0" applyFont="1" applyFill="1" applyBorder="1" applyAlignment="1">
      <alignment vertical="top"/>
    </xf>
    <xf numFmtId="164" fontId="7" fillId="8" borderId="0" xfId="0" applyNumberFormat="1" applyFont="1" applyFill="1" applyBorder="1" applyAlignment="1">
      <alignment horizontal="right" vertical="top" shrinkToFit="1"/>
    </xf>
    <xf numFmtId="43" fontId="7" fillId="8" borderId="0" xfId="1" applyFont="1" applyFill="1" applyBorder="1" applyAlignment="1">
      <alignment horizontal="right" vertical="top" shrinkToFit="1"/>
    </xf>
    <xf numFmtId="43" fontId="5" fillId="8" borderId="0" xfId="1" applyFont="1" applyFill="1" applyBorder="1" applyAlignment="1">
      <alignment horizontal="left"/>
    </xf>
    <xf numFmtId="4" fontId="7" fillId="8" borderId="0" xfId="0" applyNumberFormat="1" applyFont="1" applyFill="1" applyBorder="1" applyAlignment="1">
      <alignment horizontal="right" vertical="top" shrinkToFit="1"/>
    </xf>
    <xf numFmtId="0" fontId="5" fillId="8" borderId="0" xfId="0" applyFont="1" applyFill="1" applyBorder="1" applyAlignment="1">
      <alignment horizontal="left" vertical="top"/>
    </xf>
    <xf numFmtId="0" fontId="6" fillId="8" borderId="0" xfId="0" applyFont="1" applyFill="1" applyBorder="1" applyAlignment="1">
      <alignment horizontal="left" vertical="top"/>
    </xf>
    <xf numFmtId="164" fontId="7" fillId="8" borderId="2" xfId="0" applyNumberFormat="1" applyFont="1" applyFill="1" applyBorder="1" applyAlignment="1">
      <alignment horizontal="left" vertical="top" shrinkToFit="1"/>
    </xf>
    <xf numFmtId="1" fontId="7" fillId="8" borderId="2" xfId="0" applyNumberFormat="1" applyFont="1" applyFill="1" applyBorder="1" applyAlignment="1">
      <alignment horizontal="left" vertical="top" shrinkToFit="1"/>
    </xf>
    <xf numFmtId="0" fontId="6" fillId="8" borderId="2" xfId="0" applyFont="1" applyFill="1" applyBorder="1" applyAlignment="1">
      <alignment horizontal="left" vertical="top"/>
    </xf>
    <xf numFmtId="164" fontId="7" fillId="8" borderId="2" xfId="0" applyNumberFormat="1" applyFont="1" applyFill="1" applyBorder="1" applyAlignment="1">
      <alignment horizontal="right" vertical="top" shrinkToFit="1"/>
    </xf>
    <xf numFmtId="43" fontId="7" fillId="8" borderId="2" xfId="1" applyFont="1" applyFill="1" applyBorder="1" applyAlignment="1">
      <alignment horizontal="right" vertical="top" shrinkToFit="1"/>
    </xf>
    <xf numFmtId="43" fontId="5" fillId="8" borderId="2" xfId="1" applyFont="1" applyFill="1" applyBorder="1" applyAlignment="1">
      <alignment horizontal="left"/>
    </xf>
    <xf numFmtId="4" fontId="7" fillId="8" borderId="2" xfId="0" applyNumberFormat="1" applyFont="1" applyFill="1" applyBorder="1" applyAlignment="1">
      <alignment horizontal="right" vertical="top" shrinkToFit="1"/>
    </xf>
    <xf numFmtId="165" fontId="12" fillId="8" borderId="0" xfId="4" applyNumberFormat="1" applyFont="1" applyFill="1"/>
    <xf numFmtId="49" fontId="12" fillId="8" borderId="0" xfId="4" applyNumberFormat="1" applyFont="1" applyFill="1"/>
    <xf numFmtId="0" fontId="3" fillId="8" borderId="0" xfId="4" applyFill="1" applyAlignment="1" applyProtection="1">
      <alignment horizontal="left"/>
      <protection locked="0"/>
    </xf>
    <xf numFmtId="0" fontId="13" fillId="8" borderId="0" xfId="4" applyFont="1" applyFill="1" applyAlignment="1">
      <alignment horizontal="left" vertical="top"/>
    </xf>
    <xf numFmtId="2" fontId="0" fillId="8" borderId="0" xfId="5" applyNumberFormat="1" applyFont="1" applyFill="1" applyBorder="1" applyAlignment="1">
      <alignment horizontal="right" vertical="top"/>
    </xf>
    <xf numFmtId="2" fontId="13" fillId="8" borderId="0" xfId="3" applyNumberFormat="1" applyFont="1" applyFill="1" applyAlignment="1">
      <alignment horizontal="right" vertical="top" shrinkToFit="1"/>
    </xf>
    <xf numFmtId="2" fontId="12" fillId="8" borderId="0" xfId="3" applyNumberFormat="1" applyFont="1" applyFill="1" applyAlignment="1">
      <alignment horizontal="right"/>
    </xf>
    <xf numFmtId="2" fontId="14" fillId="8" borderId="0" xfId="3" applyNumberFormat="1" applyFont="1" applyFill="1" applyAlignment="1">
      <alignment horizontal="right" vertical="top" shrinkToFit="1"/>
    </xf>
    <xf numFmtId="2" fontId="15" fillId="8" borderId="0" xfId="3" applyNumberFormat="1" applyFont="1" applyFill="1" applyAlignment="1">
      <alignment horizontal="right"/>
    </xf>
    <xf numFmtId="0" fontId="12" fillId="8" borderId="0" xfId="4" applyFont="1" applyFill="1" applyAlignment="1">
      <alignment horizontal="left"/>
    </xf>
    <xf numFmtId="0" fontId="12" fillId="8" borderId="0" xfId="4" applyFont="1" applyFill="1"/>
    <xf numFmtId="43" fontId="12" fillId="8" borderId="0" xfId="1" applyFont="1" applyFill="1" applyAlignment="1">
      <alignment horizontal="right"/>
    </xf>
    <xf numFmtId="0" fontId="4" fillId="7" borderId="0" xfId="0" applyFont="1" applyFill="1" applyBorder="1" applyAlignment="1">
      <alignment horizontal="left" vertical="top"/>
    </xf>
    <xf numFmtId="0" fontId="10" fillId="7" borderId="0" xfId="0" applyFont="1" applyFill="1" applyBorder="1" applyAlignment="1">
      <alignment horizontal="left" vertical="top"/>
    </xf>
    <xf numFmtId="0" fontId="10" fillId="1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8" borderId="0" xfId="0" applyFont="1" applyFill="1" applyBorder="1" applyAlignment="1">
      <alignment horizontal="left" vertical="top"/>
    </xf>
    <xf numFmtId="164" fontId="7" fillId="13" borderId="0" xfId="0" applyNumberFormat="1" applyFont="1" applyFill="1" applyBorder="1" applyAlignment="1">
      <alignment horizontal="left" vertical="top" shrinkToFit="1"/>
    </xf>
    <xf numFmtId="1" fontId="7" fillId="13" borderId="0" xfId="0" applyNumberFormat="1" applyFont="1" applyFill="1" applyBorder="1" applyAlignment="1">
      <alignment horizontal="left" vertical="top" shrinkToFit="1"/>
    </xf>
    <xf numFmtId="0" fontId="6" fillId="13" borderId="0" xfId="0" applyFont="1" applyFill="1" applyBorder="1" applyAlignment="1">
      <alignment vertical="top"/>
    </xf>
    <xf numFmtId="164" fontId="7" fillId="13" borderId="0" xfId="0" applyNumberFormat="1" applyFont="1" applyFill="1" applyBorder="1" applyAlignment="1">
      <alignment horizontal="right" vertical="top" shrinkToFit="1"/>
    </xf>
    <xf numFmtId="43" fontId="28" fillId="13" borderId="0" xfId="1" applyFont="1" applyFill="1" applyBorder="1" applyAlignment="1">
      <alignment horizontal="right" vertical="top" shrinkToFit="1"/>
    </xf>
    <xf numFmtId="43" fontId="5" fillId="13" borderId="0" xfId="1" applyFont="1" applyFill="1" applyBorder="1" applyAlignment="1">
      <alignment horizontal="left"/>
    </xf>
    <xf numFmtId="4" fontId="7" fillId="13" borderId="0" xfId="0" applyNumberFormat="1" applyFont="1" applyFill="1" applyBorder="1" applyAlignment="1">
      <alignment horizontal="right" vertical="top" shrinkToFit="1"/>
    </xf>
    <xf numFmtId="0" fontId="4" fillId="13" borderId="0" xfId="0" applyFont="1" applyFill="1" applyBorder="1" applyAlignment="1">
      <alignment horizontal="left" vertical="top"/>
    </xf>
    <xf numFmtId="0" fontId="5" fillId="13" borderId="0" xfId="0" applyFont="1" applyFill="1" applyBorder="1" applyAlignment="1">
      <alignment horizontal="left" vertical="top"/>
    </xf>
    <xf numFmtId="164" fontId="9" fillId="13" borderId="0" xfId="0" applyNumberFormat="1" applyFont="1" applyFill="1" applyBorder="1" applyAlignment="1">
      <alignment horizontal="left" vertical="top" shrinkToFit="1"/>
    </xf>
    <xf numFmtId="1" fontId="9" fillId="13" borderId="0" xfId="0" applyNumberFormat="1" applyFont="1" applyFill="1" applyBorder="1" applyAlignment="1">
      <alignment horizontal="left" vertical="top" shrinkToFit="1"/>
    </xf>
    <xf numFmtId="164" fontId="9" fillId="13" borderId="0" xfId="0" applyNumberFormat="1" applyFont="1" applyFill="1" applyBorder="1" applyAlignment="1">
      <alignment horizontal="right" vertical="top" shrinkToFit="1"/>
    </xf>
    <xf numFmtId="43" fontId="3" fillId="13" borderId="0" xfId="1" applyFont="1" applyFill="1" applyBorder="1" applyAlignment="1">
      <alignment horizontal="right" vertical="top" shrinkToFit="1"/>
    </xf>
    <xf numFmtId="43" fontId="10" fillId="13" borderId="0" xfId="1" applyFont="1" applyFill="1" applyBorder="1" applyAlignment="1">
      <alignment horizontal="left"/>
    </xf>
    <xf numFmtId="4" fontId="9" fillId="13" borderId="0" xfId="0" applyNumberFormat="1" applyFont="1" applyFill="1" applyBorder="1" applyAlignment="1">
      <alignment horizontal="right" vertical="top" shrinkToFit="1"/>
    </xf>
    <xf numFmtId="0" fontId="10" fillId="13" borderId="0" xfId="0" applyFont="1" applyFill="1" applyBorder="1" applyAlignment="1">
      <alignment horizontal="left" vertical="top"/>
    </xf>
    <xf numFmtId="0" fontId="6" fillId="13" borderId="0" xfId="0" applyFont="1" applyFill="1" applyBorder="1" applyAlignment="1">
      <alignment horizontal="left" vertical="top"/>
    </xf>
    <xf numFmtId="0" fontId="29" fillId="13" borderId="3" xfId="12" applyFont="1" applyFill="1" applyBorder="1"/>
    <xf numFmtId="0" fontId="25" fillId="13" borderId="0" xfId="0" applyFont="1" applyFill="1" applyBorder="1" applyAlignment="1">
      <alignment horizontal="left" vertical="top"/>
    </xf>
    <xf numFmtId="0" fontId="30" fillId="7" borderId="0" xfId="2" applyFont="1" applyFill="1"/>
    <xf numFmtId="43" fontId="30" fillId="7" borderId="0" xfId="3" applyFont="1" applyFill="1"/>
    <xf numFmtId="49" fontId="3" fillId="7" borderId="0" xfId="4" applyNumberFormat="1" applyFont="1" applyFill="1"/>
    <xf numFmtId="0" fontId="3" fillId="7" borderId="0" xfId="4" applyFont="1" applyFill="1"/>
    <xf numFmtId="165" fontId="3" fillId="7" borderId="0" xfId="4" applyNumberFormat="1" applyFont="1" applyFill="1"/>
    <xf numFmtId="43" fontId="3" fillId="7" borderId="0" xfId="3" applyFont="1" applyFill="1"/>
    <xf numFmtId="0" fontId="3" fillId="7" borderId="0" xfId="4" applyFont="1" applyFill="1" applyAlignment="1" applyProtection="1">
      <alignment horizontal="left"/>
      <protection locked="0"/>
    </xf>
    <xf numFmtId="0" fontId="3" fillId="7" borderId="0" xfId="4" applyFont="1" applyFill="1" applyAlignment="1">
      <alignment horizontal="left"/>
    </xf>
    <xf numFmtId="2" fontId="31" fillId="7" borderId="0" xfId="5" applyNumberFormat="1" applyFont="1" applyFill="1" applyBorder="1" applyAlignment="1">
      <alignment horizontal="left" vertical="top"/>
    </xf>
    <xf numFmtId="43" fontId="3" fillId="7" borderId="20" xfId="3" applyFont="1" applyFill="1" applyBorder="1"/>
    <xf numFmtId="43" fontId="3" fillId="7" borderId="21" xfId="3" applyFont="1" applyFill="1" applyBorder="1"/>
    <xf numFmtId="43" fontId="3" fillId="7" borderId="18" xfId="3" applyFont="1" applyFill="1" applyBorder="1"/>
    <xf numFmtId="43" fontId="3" fillId="7" borderId="19" xfId="3" applyFont="1" applyFill="1" applyBorder="1"/>
    <xf numFmtId="0" fontId="29" fillId="7" borderId="0" xfId="12" applyFont="1" applyFill="1" applyBorder="1"/>
    <xf numFmtId="0" fontId="31" fillId="7" borderId="0" xfId="0" applyFont="1" applyFill="1" applyBorder="1" applyAlignment="1">
      <alignment horizontal="left" vertical="top"/>
    </xf>
    <xf numFmtId="43" fontId="10" fillId="7" borderId="0" xfId="1" applyFont="1" applyFill="1" applyBorder="1" applyAlignment="1">
      <alignment horizontal="left" vertical="top"/>
    </xf>
    <xf numFmtId="43" fontId="31" fillId="7" borderId="0" xfId="1" applyFont="1" applyFill="1" applyBorder="1" applyAlignment="1">
      <alignment horizontal="left" vertical="top"/>
    </xf>
    <xf numFmtId="0" fontId="10" fillId="7" borderId="15" xfId="0" applyFont="1" applyFill="1" applyBorder="1" applyAlignment="1">
      <alignment horizontal="center" vertical="top"/>
    </xf>
    <xf numFmtId="43" fontId="10" fillId="7" borderId="16" xfId="1" applyFont="1" applyFill="1" applyBorder="1" applyAlignment="1">
      <alignment horizontal="left" vertical="top"/>
    </xf>
    <xf numFmtId="0" fontId="10" fillId="2" borderId="20" xfId="0" applyFont="1" applyFill="1" applyBorder="1" applyAlignment="1">
      <alignment horizontal="left" vertical="top"/>
    </xf>
    <xf numFmtId="43" fontId="10" fillId="2" borderId="21" xfId="1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43" fontId="31" fillId="3" borderId="12" xfId="1" applyFont="1" applyFill="1" applyBorder="1" applyAlignment="1">
      <alignment horizontal="center" vertical="top"/>
    </xf>
    <xf numFmtId="0" fontId="10" fillId="9" borderId="11" xfId="0" applyFont="1" applyFill="1" applyBorder="1" applyAlignment="1">
      <alignment horizontal="left" vertical="top"/>
    </xf>
    <xf numFmtId="43" fontId="10" fillId="9" borderId="12" xfId="1" applyFont="1" applyFill="1" applyBorder="1" applyAlignment="1">
      <alignment horizontal="left" vertical="top"/>
    </xf>
    <xf numFmtId="0" fontId="10" fillId="13" borderId="11" xfId="0" applyFont="1" applyFill="1" applyBorder="1" applyAlignment="1">
      <alignment horizontal="left" vertical="top"/>
    </xf>
    <xf numFmtId="43" fontId="10" fillId="13" borderId="12" xfId="1" applyFont="1" applyFill="1" applyBorder="1" applyAlignment="1">
      <alignment horizontal="left" vertical="top"/>
    </xf>
    <xf numFmtId="0" fontId="10" fillId="8" borderId="11" xfId="0" applyFont="1" applyFill="1" applyBorder="1" applyAlignment="1">
      <alignment horizontal="left" vertical="top"/>
    </xf>
    <xf numFmtId="43" fontId="10" fillId="8" borderId="12" xfId="1" applyFont="1" applyFill="1" applyBorder="1" applyAlignment="1">
      <alignment horizontal="left" vertical="top"/>
    </xf>
    <xf numFmtId="0" fontId="10" fillId="5" borderId="11" xfId="0" applyFont="1" applyFill="1" applyBorder="1" applyAlignment="1">
      <alignment horizontal="left" vertical="top"/>
    </xf>
    <xf numFmtId="43" fontId="10" fillId="5" borderId="12" xfId="1" applyFont="1" applyFill="1" applyBorder="1" applyAlignment="1">
      <alignment horizontal="left" vertical="top"/>
    </xf>
    <xf numFmtId="0" fontId="10" fillId="7" borderId="11" xfId="0" applyFont="1" applyFill="1" applyBorder="1" applyAlignment="1">
      <alignment horizontal="left" vertical="top"/>
    </xf>
    <xf numFmtId="43" fontId="10" fillId="7" borderId="12" xfId="1" applyFont="1" applyFill="1" applyBorder="1" applyAlignment="1">
      <alignment horizontal="left" vertical="top"/>
    </xf>
    <xf numFmtId="0" fontId="10" fillId="7" borderId="18" xfId="0" applyFont="1" applyFill="1" applyBorder="1" applyAlignment="1">
      <alignment horizontal="left" vertical="top"/>
    </xf>
    <xf numFmtId="43" fontId="10" fillId="7" borderId="19" xfId="1" applyFont="1" applyFill="1" applyBorder="1" applyAlignment="1">
      <alignment horizontal="left" vertical="top"/>
    </xf>
    <xf numFmtId="0" fontId="10" fillId="7" borderId="20" xfId="0" applyFont="1" applyFill="1" applyBorder="1" applyAlignment="1">
      <alignment horizontal="left" vertical="top"/>
    </xf>
    <xf numFmtId="43" fontId="10" fillId="7" borderId="21" xfId="1" applyFont="1" applyFill="1" applyBorder="1" applyAlignment="1">
      <alignment horizontal="left" vertical="top"/>
    </xf>
    <xf numFmtId="0" fontId="10" fillId="7" borderId="11" xfId="0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center" vertical="top"/>
    </xf>
    <xf numFmtId="0" fontId="10" fillId="7" borderId="2" xfId="0" applyFont="1" applyFill="1" applyBorder="1" applyAlignment="1">
      <alignment horizontal="left"/>
    </xf>
    <xf numFmtId="43" fontId="10" fillId="7" borderId="2" xfId="1" applyFont="1" applyFill="1" applyBorder="1" applyAlignment="1">
      <alignment horizontal="left"/>
    </xf>
    <xf numFmtId="43" fontId="9" fillId="7" borderId="2" xfId="1" applyFont="1" applyFill="1" applyBorder="1" applyAlignment="1">
      <alignment horizontal="right" vertical="top" shrinkToFit="1"/>
    </xf>
    <xf numFmtId="43" fontId="5" fillId="13" borderId="0" xfId="1" applyFont="1" applyFill="1" applyBorder="1" applyAlignment="1">
      <alignment horizontal="left" vertical="top"/>
    </xf>
    <xf numFmtId="2" fontId="12" fillId="7" borderId="0" xfId="1" applyNumberFormat="1" applyFont="1" applyFill="1" applyAlignment="1">
      <alignment horizontal="right"/>
    </xf>
    <xf numFmtId="2" fontId="3" fillId="7" borderId="0" xfId="3" applyNumberFormat="1" applyFont="1" applyFill="1"/>
    <xf numFmtId="2" fontId="3" fillId="7" borderId="0" xfId="1" applyNumberFormat="1" applyFont="1" applyFill="1"/>
    <xf numFmtId="2" fontId="12" fillId="7" borderId="0" xfId="1" applyNumberFormat="1" applyFont="1" applyFill="1"/>
    <xf numFmtId="2" fontId="3" fillId="7" borderId="0" xfId="1" applyNumberFormat="1" applyFont="1" applyFill="1" applyBorder="1" applyAlignment="1">
      <alignment horizontal="right" vertical="top" shrinkToFit="1"/>
    </xf>
    <xf numFmtId="0" fontId="32" fillId="7" borderId="0" xfId="14" applyNumberFormat="1" applyFont="1" applyFill="1" applyAlignment="1" applyProtection="1">
      <alignment horizontal="left"/>
      <protection locked="0"/>
    </xf>
    <xf numFmtId="0" fontId="32" fillId="7" borderId="0" xfId="14" applyFill="1"/>
    <xf numFmtId="0" fontId="32" fillId="7" borderId="0" xfId="14" applyNumberFormat="1" applyFont="1" applyFill="1" applyAlignment="1" applyProtection="1">
      <alignment horizontal="right"/>
      <protection locked="0"/>
    </xf>
    <xf numFmtId="0" fontId="32" fillId="7" borderId="0" xfId="14" applyNumberFormat="1" applyFont="1" applyFill="1" applyAlignment="1" applyProtection="1">
      <alignment horizontal="center"/>
      <protection locked="0"/>
    </xf>
    <xf numFmtId="0" fontId="32" fillId="7" borderId="4" xfId="14" applyNumberFormat="1" applyFont="1" applyFill="1" applyBorder="1" applyAlignment="1" applyProtection="1">
      <alignment horizontal="left"/>
      <protection locked="0"/>
    </xf>
    <xf numFmtId="0" fontId="32" fillId="7" borderId="4" xfId="14" applyNumberFormat="1" applyFont="1" applyFill="1" applyBorder="1" applyAlignment="1" applyProtection="1">
      <alignment horizontal="right"/>
      <protection locked="0"/>
    </xf>
    <xf numFmtId="4" fontId="32" fillId="7" borderId="0" xfId="14" applyNumberFormat="1" applyFont="1" applyFill="1" applyAlignment="1" applyProtection="1">
      <alignment horizontal="right"/>
      <protection locked="0"/>
    </xf>
    <xf numFmtId="43" fontId="28" fillId="8" borderId="0" xfId="1" applyFont="1" applyFill="1" applyBorder="1" applyAlignment="1">
      <alignment horizontal="right" vertical="top" shrinkToFit="1"/>
    </xf>
    <xf numFmtId="0" fontId="10" fillId="10" borderId="11" xfId="0" applyFont="1" applyFill="1" applyBorder="1" applyAlignment="1">
      <alignment horizontal="left" vertical="top"/>
    </xf>
    <xf numFmtId="43" fontId="10" fillId="10" borderId="12" xfId="1" applyFont="1" applyFill="1" applyBorder="1" applyAlignment="1">
      <alignment horizontal="left" vertical="top"/>
    </xf>
    <xf numFmtId="2" fontId="11" fillId="7" borderId="0" xfId="1" applyNumberFormat="1" applyFont="1" applyFill="1"/>
    <xf numFmtId="43" fontId="12" fillId="7" borderId="20" xfId="1" applyFont="1" applyFill="1" applyBorder="1"/>
    <xf numFmtId="43" fontId="12" fillId="7" borderId="21" xfId="1" applyFont="1" applyFill="1" applyBorder="1"/>
    <xf numFmtId="43" fontId="12" fillId="7" borderId="18" xfId="1" applyFont="1" applyFill="1" applyBorder="1"/>
    <xf numFmtId="43" fontId="12" fillId="7" borderId="19" xfId="1" applyFont="1" applyFill="1" applyBorder="1"/>
    <xf numFmtId="2" fontId="0" fillId="7" borderId="0" xfId="1" applyNumberFormat="1" applyFont="1" applyFill="1" applyBorder="1" applyAlignment="1">
      <alignment horizontal="right" vertical="top"/>
    </xf>
    <xf numFmtId="0" fontId="32" fillId="0" borderId="0" xfId="14"/>
    <xf numFmtId="0" fontId="32" fillId="0" borderId="0" xfId="14" applyNumberFormat="1" applyFont="1" applyAlignment="1" applyProtection="1">
      <alignment horizontal="left"/>
      <protection locked="0"/>
    </xf>
    <xf numFmtId="0" fontId="32" fillId="0" borderId="0" xfId="14" applyNumberFormat="1" applyFont="1" applyAlignment="1" applyProtection="1">
      <alignment horizontal="right"/>
      <protection locked="0"/>
    </xf>
    <xf numFmtId="0" fontId="32" fillId="0" borderId="0" xfId="14" applyNumberFormat="1" applyFont="1" applyAlignment="1" applyProtection="1">
      <alignment horizontal="center"/>
      <protection locked="0"/>
    </xf>
    <xf numFmtId="0" fontId="32" fillId="0" borderId="4" xfId="14" applyNumberFormat="1" applyFont="1" applyBorder="1" applyAlignment="1" applyProtection="1">
      <alignment horizontal="left"/>
      <protection locked="0"/>
    </xf>
    <xf numFmtId="0" fontId="32" fillId="0" borderId="4" xfId="14" applyNumberFormat="1" applyFont="1" applyBorder="1" applyAlignment="1" applyProtection="1">
      <alignment horizontal="right"/>
      <protection locked="0"/>
    </xf>
    <xf numFmtId="4" fontId="32" fillId="0" borderId="0" xfId="14" applyNumberFormat="1" applyFont="1" applyAlignment="1" applyProtection="1">
      <alignment horizontal="right"/>
      <protection locked="0"/>
    </xf>
    <xf numFmtId="2" fontId="13" fillId="7" borderId="0" xfId="1" applyNumberFormat="1" applyFont="1" applyFill="1" applyAlignment="1">
      <alignment horizontal="right" vertical="top" shrinkToFit="1"/>
    </xf>
    <xf numFmtId="2" fontId="14" fillId="7" borderId="0" xfId="1" applyNumberFormat="1" applyFont="1" applyFill="1" applyAlignment="1">
      <alignment horizontal="right" vertical="top" shrinkToFit="1"/>
    </xf>
    <xf numFmtId="2" fontId="15" fillId="7" borderId="0" xfId="1" applyNumberFormat="1" applyFont="1" applyFill="1" applyAlignment="1">
      <alignment horizontal="right"/>
    </xf>
    <xf numFmtId="4" fontId="32" fillId="0" borderId="0" xfId="14" applyNumberFormat="1" applyFont="1" applyAlignment="1" applyProtection="1">
      <alignment horizontal="right"/>
      <protection locked="0"/>
    </xf>
    <xf numFmtId="0" fontId="21" fillId="11" borderId="6" xfId="9" applyNumberFormat="1" applyFont="1" applyFill="1" applyBorder="1" applyAlignment="1" applyProtection="1">
      <alignment horizontal="center"/>
      <protection locked="0"/>
    </xf>
    <xf numFmtId="0" fontId="21" fillId="11" borderId="7" xfId="9" applyNumberFormat="1" applyFont="1" applyFill="1" applyBorder="1" applyAlignment="1" applyProtection="1">
      <alignment horizontal="center"/>
      <protection locked="0"/>
    </xf>
    <xf numFmtId="0" fontId="21" fillId="11" borderId="8" xfId="9" applyNumberFormat="1" applyFont="1" applyFill="1" applyBorder="1" applyAlignment="1" applyProtection="1">
      <alignment horizontal="center"/>
      <protection locked="0"/>
    </xf>
    <xf numFmtId="0" fontId="21" fillId="11" borderId="9" xfId="9" applyNumberFormat="1" applyFont="1" applyFill="1" applyBorder="1" applyAlignment="1" applyProtection="1">
      <alignment horizontal="center"/>
      <protection locked="0"/>
    </xf>
    <xf numFmtId="0" fontId="29" fillId="13" borderId="0" xfId="12" applyFont="1" applyFill="1" applyBorder="1"/>
    <xf numFmtId="0" fontId="10" fillId="13" borderId="3" xfId="0" applyFont="1" applyFill="1" applyBorder="1" applyAlignment="1">
      <alignment horizontal="left" vertical="top"/>
    </xf>
    <xf numFmtId="43" fontId="29" fillId="7" borderId="0" xfId="13" applyFont="1" applyFill="1" applyBorder="1"/>
    <xf numFmtId="0" fontId="10" fillId="7" borderId="3" xfId="0" applyFont="1" applyFill="1" applyBorder="1" applyAlignment="1">
      <alignment horizontal="left" vertical="top"/>
    </xf>
    <xf numFmtId="43" fontId="0" fillId="7" borderId="0" xfId="0" applyNumberFormat="1" applyFill="1" applyBorder="1" applyAlignment="1">
      <alignment horizontal="left" vertical="top"/>
    </xf>
    <xf numFmtId="0" fontId="3" fillId="0" borderId="0" xfId="7"/>
    <xf numFmtId="0" fontId="3" fillId="0" borderId="0" xfId="7" applyNumberFormat="1" applyFont="1" applyAlignment="1" applyProtection="1">
      <alignment horizontal="left"/>
      <protection locked="0"/>
    </xf>
    <xf numFmtId="0" fontId="3" fillId="0" borderId="0" xfId="7" applyNumberFormat="1" applyFont="1" applyAlignment="1" applyProtection="1">
      <alignment horizontal="right"/>
      <protection locked="0"/>
    </xf>
    <xf numFmtId="0" fontId="3" fillId="0" borderId="0" xfId="7" applyNumberFormat="1" applyFont="1" applyAlignment="1" applyProtection="1">
      <alignment horizontal="center"/>
      <protection locked="0"/>
    </xf>
    <xf numFmtId="0" fontId="3" fillId="0" borderId="4" xfId="7" applyNumberFormat="1" applyFont="1" applyBorder="1" applyAlignment="1" applyProtection="1">
      <alignment horizontal="left"/>
      <protection locked="0"/>
    </xf>
    <xf numFmtId="0" fontId="3" fillId="0" borderId="4" xfId="7" applyNumberFormat="1" applyFont="1" applyBorder="1" applyAlignment="1" applyProtection="1">
      <alignment horizontal="right"/>
      <protection locked="0"/>
    </xf>
    <xf numFmtId="4" fontId="3" fillId="0" borderId="0" xfId="7" applyNumberFormat="1" applyFont="1" applyAlignment="1" applyProtection="1">
      <alignment horizontal="right"/>
      <protection locked="0"/>
    </xf>
  </cellXfs>
  <cellStyles count="15">
    <cellStyle name="Buena" xfId="2" builtinId="26"/>
    <cellStyle name="Millares" xfId="1" builtinId="3"/>
    <cellStyle name="Millares 2" xfId="5"/>
    <cellStyle name="Millares 3" xfId="6"/>
    <cellStyle name="Millares 3 2" xfId="3"/>
    <cellStyle name="Millares 4" xfId="11"/>
    <cellStyle name="Millares 5" xfId="13"/>
    <cellStyle name="Normal" xfId="0" builtinId="0"/>
    <cellStyle name="Normal 2" xfId="7"/>
    <cellStyle name="Normal 2 2" xfId="4"/>
    <cellStyle name="Normal 3" xfId="8"/>
    <cellStyle name="Normal 4" xfId="9"/>
    <cellStyle name="Normal 5" xfId="10"/>
    <cellStyle name="Normal 6" xfId="12"/>
    <cellStyle name="Normal 7" xfId="14"/>
  </cellStyles>
  <dxfs count="6">
    <dxf>
      <fill>
        <patternFill patternType="solid">
          <fgColor rgb="FFF2DCDB"/>
          <bgColor rgb="FF000000"/>
        </patternFill>
      </fill>
    </dxf>
    <dxf>
      <fill>
        <patternFill patternType="solid">
          <fgColor rgb="FFF2DCDB"/>
          <bgColor rgb="FF000000"/>
        </patternFill>
      </fill>
    </dxf>
    <dxf>
      <font>
        <sz val="1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sz val="12"/>
      </font>
    </dxf>
    <dxf>
      <font>
        <sz val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ONTABILIDAD%20AUX/Downloads/Nomina%20Carrizal%201era.%20Quincena%20de%20Septiembre%202020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ABILIDAD AUX" refreshedDate="44274.59831828704" createdVersion="4" refreshedVersion="4" minRefreshableVersion="3" recordCount="527">
  <cacheSource type="worksheet">
    <worksheetSource ref="A1:D1048576" sheet="NOMINA CARIZAL 1Q" r:id="rId2"/>
  </cacheSource>
  <cacheFields count="4">
    <cacheField name="Código" numFmtId="0">
      <sharedItems containsBlank="1"/>
    </cacheField>
    <cacheField name="Descripción:" numFmtId="0">
      <sharedItems containsBlank="1" count="11">
        <s v="SUELDOS Y SALARIOS"/>
        <s v="DIAS LIBRES TRABAJADOS"/>
        <s v="SEGURO PARO FORZOSO"/>
        <s v="FAOV"/>
        <s v="SEGURO SOCIAL"/>
        <s v="DIAS DE AUSENCIA INJUSTIF"/>
        <s v="DIAS DE AUSENCIA JUSTIFIC"/>
        <s v="BONO POR INFLACION"/>
        <s v="DOMINGO TRABAJADO"/>
        <s v="DIAS DESCANSO"/>
        <m/>
      </sharedItems>
    </cacheField>
    <cacheField name="Asignación" numFmtId="43">
      <sharedItems containsString="0" containsBlank="1" containsNumber="1" minValue="0" maxValue="540000" count="15">
        <n v="146666.67000000001"/>
        <n v="99999.99"/>
        <n v="0"/>
        <n v="350000"/>
        <n v="420000"/>
        <n v="300000"/>
        <n v="396666.67"/>
        <n v="480000"/>
        <n v="360000"/>
        <n v="373333.33"/>
        <n v="450000"/>
        <n v="540000"/>
        <n v="40000"/>
        <n v="53333.33"/>
        <m/>
      </sharedItems>
    </cacheField>
    <cacheField name="Deducción" numFmtId="43">
      <sharedItems containsString="0" containsBlank="1" containsNumber="1" minValue="0" maxValue="40000" count="8">
        <n v="0"/>
        <n v="923.08"/>
        <n v="2000"/>
        <n v="7384.62"/>
        <n v="13333.33"/>
        <n v="26666.67"/>
        <n v="400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NTABILIDAD AUX" refreshedDate="44274.602807986113" createdVersion="4" refreshedVersion="4" minRefreshableVersion="3" recordCount="613">
  <cacheSource type="worksheet">
    <worksheetSource ref="A1:D1048576" sheet="NOMINA CARRIZAL 2Q"/>
  </cacheSource>
  <cacheFields count="4">
    <cacheField name="Código" numFmtId="0">
      <sharedItems containsBlank="1"/>
    </cacheField>
    <cacheField name="Descripción:" numFmtId="0">
      <sharedItems containsBlank="1" count="12">
        <s v="SUELDOS Y SALARIOS"/>
        <s v="DIAS LIBRES TRABAJADOS"/>
        <s v="SEGURO PARO FORZOSO"/>
        <s v="FAOV"/>
        <s v="SEGURO SOCIAL"/>
        <s v="DIAS DE AUSENCIA INJUSTIFICADA"/>
        <s v="DIAS DE AUSENCIA JUSTIFICADA"/>
        <s v="OTRAS ASIGNACIONES"/>
        <s v="BONO POR INFLACION"/>
        <s v="DOMINGO TRABAJADO"/>
        <s v="DIAS DESCANSO"/>
        <m/>
      </sharedItems>
    </cacheField>
    <cacheField name="Asignación" numFmtId="43">
      <sharedItems containsString="0" containsBlank="1" containsNumber="1" minValue="0" maxValue="3408000" count="22">
        <n v="146666.67000000001"/>
        <n v="99999.99"/>
        <n v="53333.33"/>
        <n v="43333.33"/>
        <n v="86666.66"/>
        <n v="113333.33"/>
        <n v="0"/>
        <n v="1176134"/>
        <n v="3408000"/>
        <n v="350000"/>
        <n v="300000"/>
        <n v="420000"/>
        <n v="285000"/>
        <n v="480000"/>
        <n v="360000"/>
        <n v="126666.67"/>
        <n v="226666.67"/>
        <n v="540000"/>
        <n v="400000"/>
        <n v="40000"/>
        <n v="20000"/>
        <m/>
      </sharedItems>
    </cacheField>
    <cacheField name="Deducción" numFmtId="43">
      <sharedItems containsString="0" containsBlank="1" containsNumber="1" minValue="0" maxValue="106666.67" count="10">
        <n v="0"/>
        <n v="923.08"/>
        <n v="461.54"/>
        <n v="2000"/>
        <n v="7384.62"/>
        <n v="3692.31"/>
        <n v="13333.33"/>
        <n v="93333.33"/>
        <n v="106666.67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7"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2"/>
    <x v="1"/>
    <x v="1"/>
    <x v="0"/>
  </r>
  <r>
    <s v="N002"/>
    <x v="1"/>
    <x v="1"/>
    <x v="0"/>
  </r>
  <r>
    <s v="N002"/>
    <x v="1"/>
    <x v="1"/>
    <x v="0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09"/>
    <x v="2"/>
    <x v="2"/>
    <x v="1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1"/>
    <x v="3"/>
    <x v="2"/>
    <x v="2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3"/>
    <x v="4"/>
    <x v="2"/>
    <x v="3"/>
  </r>
  <r>
    <s v="N018"/>
    <x v="5"/>
    <x v="2"/>
    <x v="4"/>
  </r>
  <r>
    <s v="N021"/>
    <x v="6"/>
    <x v="2"/>
    <x v="4"/>
  </r>
  <r>
    <s v="N021"/>
    <x v="6"/>
    <x v="2"/>
    <x v="5"/>
  </r>
  <r>
    <s v="N021"/>
    <x v="6"/>
    <x v="2"/>
    <x v="6"/>
  </r>
  <r>
    <s v="N031"/>
    <x v="7"/>
    <x v="3"/>
    <x v="0"/>
  </r>
  <r>
    <s v="N031"/>
    <x v="7"/>
    <x v="4"/>
    <x v="0"/>
  </r>
  <r>
    <s v="N031"/>
    <x v="7"/>
    <x v="5"/>
    <x v="0"/>
  </r>
  <r>
    <s v="N031"/>
    <x v="7"/>
    <x v="6"/>
    <x v="0"/>
  </r>
  <r>
    <s v="N031"/>
    <x v="7"/>
    <x v="7"/>
    <x v="0"/>
  </r>
  <r>
    <s v="N031"/>
    <x v="7"/>
    <x v="4"/>
    <x v="0"/>
  </r>
  <r>
    <s v="N031"/>
    <x v="7"/>
    <x v="5"/>
    <x v="0"/>
  </r>
  <r>
    <s v="N031"/>
    <x v="7"/>
    <x v="4"/>
    <x v="0"/>
  </r>
  <r>
    <s v="N031"/>
    <x v="7"/>
    <x v="8"/>
    <x v="0"/>
  </r>
  <r>
    <s v="N031"/>
    <x v="7"/>
    <x v="5"/>
    <x v="0"/>
  </r>
  <r>
    <s v="N031"/>
    <x v="7"/>
    <x v="3"/>
    <x v="0"/>
  </r>
  <r>
    <s v="N031"/>
    <x v="7"/>
    <x v="9"/>
    <x v="0"/>
  </r>
  <r>
    <s v="N031"/>
    <x v="7"/>
    <x v="3"/>
    <x v="0"/>
  </r>
  <r>
    <s v="N031"/>
    <x v="7"/>
    <x v="5"/>
    <x v="0"/>
  </r>
  <r>
    <s v="N031"/>
    <x v="7"/>
    <x v="4"/>
    <x v="0"/>
  </r>
  <r>
    <s v="N031"/>
    <x v="7"/>
    <x v="4"/>
    <x v="0"/>
  </r>
  <r>
    <s v="N031"/>
    <x v="7"/>
    <x v="4"/>
    <x v="0"/>
  </r>
  <r>
    <s v="N031"/>
    <x v="7"/>
    <x v="10"/>
    <x v="0"/>
  </r>
  <r>
    <s v="N031"/>
    <x v="7"/>
    <x v="11"/>
    <x v="0"/>
  </r>
  <r>
    <s v="N031"/>
    <x v="7"/>
    <x v="7"/>
    <x v="0"/>
  </r>
  <r>
    <s v="N031"/>
    <x v="7"/>
    <x v="4"/>
    <x v="0"/>
  </r>
  <r>
    <s v="N031"/>
    <x v="7"/>
    <x v="11"/>
    <x v="0"/>
  </r>
  <r>
    <s v="N031"/>
    <x v="7"/>
    <x v="4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8"/>
    <x v="8"/>
    <x v="12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s v="N039"/>
    <x v="9"/>
    <x v="13"/>
    <x v="0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  <r>
    <m/>
    <x v="10"/>
    <x v="14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13"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2"/>
    <x v="1"/>
    <x v="1"/>
    <x v="0"/>
  </r>
  <r>
    <s v="N002"/>
    <x v="1"/>
    <x v="2"/>
    <x v="0"/>
  </r>
  <r>
    <s v="N002"/>
    <x v="1"/>
    <x v="3"/>
    <x v="0"/>
  </r>
  <r>
    <s v="N002"/>
    <x v="1"/>
    <x v="4"/>
    <x v="0"/>
  </r>
  <r>
    <s v="N002"/>
    <x v="1"/>
    <x v="1"/>
    <x v="0"/>
  </r>
  <r>
    <s v="N002"/>
    <x v="1"/>
    <x v="1"/>
    <x v="0"/>
  </r>
  <r>
    <s v="N002"/>
    <x v="1"/>
    <x v="5"/>
    <x v="0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2"/>
  </r>
  <r>
    <s v="N009"/>
    <x v="2"/>
    <x v="6"/>
    <x v="2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09"/>
    <x v="2"/>
    <x v="6"/>
    <x v="1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1"/>
    <x v="3"/>
    <x v="6"/>
    <x v="3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5"/>
  </r>
  <r>
    <s v="N013"/>
    <x v="4"/>
    <x v="6"/>
    <x v="5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3"/>
    <x v="4"/>
    <x v="6"/>
    <x v="4"/>
  </r>
  <r>
    <s v="N018"/>
    <x v="5"/>
    <x v="6"/>
    <x v="6"/>
  </r>
  <r>
    <s v="N018"/>
    <x v="5"/>
    <x v="6"/>
    <x v="6"/>
  </r>
  <r>
    <s v="N021"/>
    <x v="6"/>
    <x v="6"/>
    <x v="7"/>
  </r>
  <r>
    <s v="N021"/>
    <x v="6"/>
    <x v="6"/>
    <x v="7"/>
  </r>
  <r>
    <s v="N021"/>
    <x v="6"/>
    <x v="6"/>
    <x v="8"/>
  </r>
  <r>
    <s v="N027"/>
    <x v="7"/>
    <x v="7"/>
    <x v="0"/>
  </r>
  <r>
    <s v="N027"/>
    <x v="7"/>
    <x v="8"/>
    <x v="0"/>
  </r>
  <r>
    <s v="N031"/>
    <x v="8"/>
    <x v="9"/>
    <x v="0"/>
  </r>
  <r>
    <s v="N031"/>
    <x v="8"/>
    <x v="10"/>
    <x v="0"/>
  </r>
  <r>
    <s v="N031"/>
    <x v="8"/>
    <x v="11"/>
    <x v="0"/>
  </r>
  <r>
    <s v="N031"/>
    <x v="8"/>
    <x v="11"/>
    <x v="0"/>
  </r>
  <r>
    <s v="N031"/>
    <x v="8"/>
    <x v="12"/>
    <x v="0"/>
  </r>
  <r>
    <s v="N031"/>
    <x v="8"/>
    <x v="13"/>
    <x v="0"/>
  </r>
  <r>
    <s v="N031"/>
    <x v="8"/>
    <x v="13"/>
    <x v="0"/>
  </r>
  <r>
    <s v="N031"/>
    <x v="8"/>
    <x v="10"/>
    <x v="0"/>
  </r>
  <r>
    <s v="N031"/>
    <x v="8"/>
    <x v="11"/>
    <x v="0"/>
  </r>
  <r>
    <s v="N031"/>
    <x v="8"/>
    <x v="14"/>
    <x v="0"/>
  </r>
  <r>
    <s v="N031"/>
    <x v="8"/>
    <x v="10"/>
    <x v="0"/>
  </r>
  <r>
    <s v="N031"/>
    <x v="8"/>
    <x v="11"/>
    <x v="0"/>
  </r>
  <r>
    <s v="N031"/>
    <x v="8"/>
    <x v="11"/>
    <x v="0"/>
  </r>
  <r>
    <s v="N031"/>
    <x v="8"/>
    <x v="9"/>
    <x v="0"/>
  </r>
  <r>
    <s v="N031"/>
    <x v="8"/>
    <x v="15"/>
    <x v="0"/>
  </r>
  <r>
    <s v="N031"/>
    <x v="8"/>
    <x v="16"/>
    <x v="0"/>
  </r>
  <r>
    <s v="N031"/>
    <x v="8"/>
    <x v="10"/>
    <x v="0"/>
  </r>
  <r>
    <s v="N031"/>
    <x v="8"/>
    <x v="9"/>
    <x v="0"/>
  </r>
  <r>
    <s v="N031"/>
    <x v="8"/>
    <x v="11"/>
    <x v="0"/>
  </r>
  <r>
    <s v="N031"/>
    <x v="8"/>
    <x v="9"/>
    <x v="0"/>
  </r>
  <r>
    <s v="N031"/>
    <x v="8"/>
    <x v="17"/>
    <x v="0"/>
  </r>
  <r>
    <s v="N031"/>
    <x v="8"/>
    <x v="17"/>
    <x v="0"/>
  </r>
  <r>
    <s v="N031"/>
    <x v="8"/>
    <x v="18"/>
    <x v="0"/>
  </r>
  <r>
    <s v="N031"/>
    <x v="8"/>
    <x v="11"/>
    <x v="0"/>
  </r>
  <r>
    <s v="N031"/>
    <x v="8"/>
    <x v="17"/>
    <x v="0"/>
  </r>
  <r>
    <s v="N031"/>
    <x v="8"/>
    <x v="11"/>
    <x v="0"/>
  </r>
  <r>
    <s v="N038"/>
    <x v="9"/>
    <x v="19"/>
    <x v="0"/>
  </r>
  <r>
    <s v="N038"/>
    <x v="9"/>
    <x v="19"/>
    <x v="0"/>
  </r>
  <r>
    <s v="N038"/>
    <x v="9"/>
    <x v="20"/>
    <x v="0"/>
  </r>
  <r>
    <s v="N038"/>
    <x v="9"/>
    <x v="19"/>
    <x v="0"/>
  </r>
  <r>
    <s v="N038"/>
    <x v="9"/>
    <x v="19"/>
    <x v="0"/>
  </r>
  <r>
    <s v="N038"/>
    <x v="9"/>
    <x v="20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20"/>
    <x v="0"/>
  </r>
  <r>
    <s v="N038"/>
    <x v="9"/>
    <x v="20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8"/>
    <x v="9"/>
    <x v="19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s v="N039"/>
    <x v="10"/>
    <x v="2"/>
    <x v="0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  <r>
    <m/>
    <x v="11"/>
    <x v="21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2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2:H14" firstHeaderRow="0" firstDataRow="1" firstDataCol="1"/>
  <pivotFields count="4">
    <pivotField showAll="0"/>
    <pivotField axis="axisRow" showAll="0">
      <items count="12">
        <item x="7"/>
        <item x="5"/>
        <item x="6"/>
        <item x="9"/>
        <item x="1"/>
        <item x="8"/>
        <item x="3"/>
        <item x="2"/>
        <item x="4"/>
        <item x="0"/>
        <item x="10"/>
        <item t="default"/>
      </items>
    </pivotField>
    <pivotField dataField="1" showAll="0">
      <items count="16">
        <item x="2"/>
        <item x="12"/>
        <item x="13"/>
        <item x="1"/>
        <item x="0"/>
        <item x="5"/>
        <item x="3"/>
        <item x="8"/>
        <item x="9"/>
        <item x="6"/>
        <item x="4"/>
        <item x="10"/>
        <item x="7"/>
        <item x="11"/>
        <item x="14"/>
        <item t="default"/>
      </items>
    </pivotField>
    <pivotField dataField="1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1" baseItem="0"/>
    <dataField name="Suma de Deducción" fld="3" baseField="1" baseItem="0"/>
  </dataFields>
  <formats count="2"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2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G3:I16" firstHeaderRow="0" firstDataRow="1" firstDataCol="1"/>
  <pivotFields count="4">
    <pivotField showAll="0"/>
    <pivotField axis="axisRow" showAll="0">
      <items count="13">
        <item x="8"/>
        <item x="5"/>
        <item x="6"/>
        <item x="10"/>
        <item x="1"/>
        <item x="9"/>
        <item x="3"/>
        <item x="7"/>
        <item x="2"/>
        <item x="4"/>
        <item x="0"/>
        <item x="11"/>
        <item t="default"/>
      </items>
    </pivotField>
    <pivotField dataField="1" showAll="0">
      <items count="23">
        <item x="6"/>
        <item x="20"/>
        <item x="19"/>
        <item x="3"/>
        <item x="2"/>
        <item x="4"/>
        <item x="1"/>
        <item x="5"/>
        <item x="15"/>
        <item x="0"/>
        <item x="16"/>
        <item x="12"/>
        <item x="10"/>
        <item x="9"/>
        <item x="14"/>
        <item x="18"/>
        <item x="11"/>
        <item x="13"/>
        <item x="17"/>
        <item x="7"/>
        <item x="8"/>
        <item x="21"/>
        <item t="default"/>
      </items>
    </pivotField>
    <pivotField dataField="1" showAll="0">
      <items count="11">
        <item x="0"/>
        <item x="2"/>
        <item x="1"/>
        <item x="3"/>
        <item x="5"/>
        <item x="4"/>
        <item x="6"/>
        <item x="7"/>
        <item x="8"/>
        <item x="9"/>
        <item t="default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1" baseItem="0"/>
    <dataField name="Suma de Deducción" fld="3" baseField="1" baseItem="0"/>
  </dataFields>
  <formats count="2">
    <format dxfId="3">
      <pivotArea collapsedLevelsAreSubtotals="1" fieldPosition="0">
        <references count="1">
          <reference field="1" count="0"/>
        </references>
      </pivotArea>
    </format>
    <format dxfId="2">
      <pivotArea collapsedLevelsAreSubtotals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O372"/>
  <sheetViews>
    <sheetView workbookViewId="0">
      <selection activeCell="A29" sqref="A29:XFD29"/>
    </sheetView>
  </sheetViews>
  <sheetFormatPr baseColWidth="10" defaultRowHeight="12.75" x14ac:dyDescent="0.2"/>
  <cols>
    <col min="1" max="1" width="17.6640625" style="210" bestFit="1" customWidth="1"/>
    <col min="2" max="2" width="9.5" style="210" bestFit="1" customWidth="1"/>
    <col min="3" max="3" width="64.1640625" style="217" bestFit="1" customWidth="1"/>
    <col min="4" max="4" width="17.6640625" style="217" bestFit="1" customWidth="1"/>
    <col min="5" max="5" width="21.6640625" style="211" bestFit="1" customWidth="1"/>
    <col min="6" max="6" width="13.6640625" style="212" customWidth="1"/>
    <col min="7" max="7" width="21.6640625" style="210" bestFit="1" customWidth="1"/>
    <col min="8" max="8" width="83.5" style="210" bestFit="1" customWidth="1"/>
    <col min="9" max="9" width="9.33203125" style="210"/>
    <col min="10" max="11" width="12.6640625" style="210" bestFit="1" customWidth="1"/>
    <col min="12" max="41" width="12" style="210"/>
    <col min="42" max="16384" width="12" style="217"/>
  </cols>
  <sheetData>
    <row r="1" spans="3:6" s="210" customFormat="1" ht="13.5" thickBot="1" x14ac:dyDescent="0.25">
      <c r="E1" s="211"/>
      <c r="F1" s="212"/>
    </row>
    <row r="2" spans="3:6" s="210" customFormat="1" ht="13.5" thickBot="1" x14ac:dyDescent="0.25">
      <c r="C2" s="213" t="s">
        <v>0</v>
      </c>
      <c r="D2" s="214">
        <v>386443280.12</v>
      </c>
      <c r="E2" s="211"/>
      <c r="F2" s="212"/>
    </row>
    <row r="3" spans="3:6" x14ac:dyDescent="0.2">
      <c r="C3" s="215" t="s">
        <v>1</v>
      </c>
      <c r="D3" s="216">
        <v>6840986422.3699989</v>
      </c>
    </row>
    <row r="4" spans="3:6" x14ac:dyDescent="0.2">
      <c r="C4" s="218" t="s">
        <v>2</v>
      </c>
      <c r="D4" s="219">
        <v>-17088142.109999999</v>
      </c>
    </row>
    <row r="5" spans="3:6" x14ac:dyDescent="0.2">
      <c r="C5" s="220" t="s">
        <v>5</v>
      </c>
      <c r="D5" s="221">
        <v>0</v>
      </c>
    </row>
    <row r="6" spans="3:6" x14ac:dyDescent="0.2">
      <c r="C6" s="222" t="s">
        <v>1836</v>
      </c>
      <c r="D6" s="223">
        <v>-3536786604.9400001</v>
      </c>
    </row>
    <row r="7" spans="3:6" x14ac:dyDescent="0.2">
      <c r="C7" s="224" t="s">
        <v>3</v>
      </c>
      <c r="D7" s="225">
        <v>-149112250.99999994</v>
      </c>
    </row>
    <row r="8" spans="3:6" x14ac:dyDescent="0.2">
      <c r="C8" s="226" t="s">
        <v>4</v>
      </c>
      <c r="D8" s="227">
        <v>-63723456.240000002</v>
      </c>
      <c r="E8" s="211" t="s">
        <v>101</v>
      </c>
    </row>
    <row r="9" spans="3:6" s="210" customFormat="1" x14ac:dyDescent="0.2">
      <c r="C9" s="253" t="s">
        <v>2018</v>
      </c>
      <c r="D9" s="254">
        <v>-3188539825.7599998</v>
      </c>
      <c r="E9" s="211"/>
      <c r="F9" s="212"/>
    </row>
    <row r="10" spans="3:6" s="210" customFormat="1" x14ac:dyDescent="0.2">
      <c r="C10" s="228"/>
      <c r="D10" s="229"/>
      <c r="E10" s="211"/>
      <c r="F10" s="212"/>
    </row>
    <row r="11" spans="3:6" s="210" customFormat="1" ht="13.5" thickBot="1" x14ac:dyDescent="0.25">
      <c r="C11" s="230"/>
      <c r="D11" s="231"/>
      <c r="E11" s="211"/>
      <c r="F11" s="212"/>
    </row>
    <row r="12" spans="3:6" s="210" customFormat="1" x14ac:dyDescent="0.2">
      <c r="C12" s="232"/>
      <c r="D12" s="233">
        <f>SUBTOTAL(9,D2:D10)</f>
        <v>272179422.43999958</v>
      </c>
      <c r="E12" s="211"/>
      <c r="F12" s="212"/>
    </row>
    <row r="13" spans="3:6" s="210" customFormat="1" x14ac:dyDescent="0.2">
      <c r="C13" s="234" t="s">
        <v>6</v>
      </c>
      <c r="D13" s="229">
        <v>272179422.44</v>
      </c>
      <c r="E13" s="211"/>
      <c r="F13" s="212"/>
    </row>
    <row r="14" spans="3:6" s="210" customFormat="1" ht="13.5" thickBot="1" x14ac:dyDescent="0.25">
      <c r="C14" s="235" t="s">
        <v>7</v>
      </c>
      <c r="D14" s="231">
        <f>+D12-D13</f>
        <v>0</v>
      </c>
      <c r="E14" s="211"/>
      <c r="F14" s="212"/>
    </row>
    <row r="15" spans="3:6" s="210" customFormat="1" x14ac:dyDescent="0.2">
      <c r="D15" s="212"/>
      <c r="E15" s="211"/>
      <c r="F15" s="212"/>
    </row>
    <row r="16" spans="3:6" s="210" customFormat="1" x14ac:dyDescent="0.2">
      <c r="E16" s="211"/>
      <c r="F16" s="212"/>
    </row>
    <row r="17" spans="1:41" s="210" customFormat="1" x14ac:dyDescent="0.2">
      <c r="E17" s="211"/>
      <c r="F17" s="212"/>
    </row>
    <row r="18" spans="1:41" s="210" customFormat="1" x14ac:dyDescent="0.2">
      <c r="E18" s="211"/>
      <c r="F18" s="212"/>
    </row>
    <row r="19" spans="1:41" s="210" customFormat="1" x14ac:dyDescent="0.2">
      <c r="E19" s="211"/>
      <c r="F19" s="212"/>
    </row>
    <row r="20" spans="1:41" s="173" customFormat="1" ht="13.5" x14ac:dyDescent="0.2">
      <c r="A20" s="236"/>
      <c r="B20" s="236"/>
      <c r="C20" s="50" t="s">
        <v>15</v>
      </c>
      <c r="D20" s="236"/>
      <c r="E20" s="237"/>
      <c r="F20" s="238">
        <v>386443280.12</v>
      </c>
      <c r="G20" s="236"/>
    </row>
    <row r="21" spans="1:41" s="173" customFormat="1" x14ac:dyDescent="0.2">
      <c r="A21" s="53" t="s">
        <v>8</v>
      </c>
      <c r="B21" s="53" t="s">
        <v>9</v>
      </c>
      <c r="C21" s="53" t="s">
        <v>10</v>
      </c>
      <c r="D21" s="54" t="s">
        <v>11</v>
      </c>
      <c r="E21" s="55" t="s">
        <v>12</v>
      </c>
      <c r="F21" s="55" t="s">
        <v>13</v>
      </c>
      <c r="G21" s="54" t="s">
        <v>14</v>
      </c>
      <c r="H21" s="173" t="s">
        <v>1810</v>
      </c>
    </row>
    <row r="22" spans="1:41" s="1" customFormat="1" ht="13.5" x14ac:dyDescent="0.2">
      <c r="A22" s="2">
        <v>44075</v>
      </c>
      <c r="B22" s="3">
        <v>2134</v>
      </c>
      <c r="C22" s="4" t="s">
        <v>16</v>
      </c>
      <c r="D22" s="5">
        <v>44075</v>
      </c>
      <c r="E22" s="77"/>
      <c r="F22" s="6">
        <v>131072635.09</v>
      </c>
      <c r="G22" s="6">
        <v>517515915.20999998</v>
      </c>
    </row>
    <row r="23" spans="1:41" s="39" customFormat="1" ht="13.5" x14ac:dyDescent="0.2">
      <c r="A23" s="67">
        <v>44075</v>
      </c>
      <c r="B23" s="68">
        <v>2135</v>
      </c>
      <c r="C23" s="76" t="s">
        <v>17</v>
      </c>
      <c r="D23" s="70">
        <v>44075</v>
      </c>
      <c r="E23" s="71">
        <v>192920680.41</v>
      </c>
      <c r="F23" s="72"/>
      <c r="G23" s="73">
        <v>324595234.80000001</v>
      </c>
    </row>
    <row r="24" spans="1:41" s="1" customFormat="1" ht="13.5" x14ac:dyDescent="0.2">
      <c r="A24" s="18">
        <v>44075</v>
      </c>
      <c r="B24" s="19">
        <v>2136</v>
      </c>
      <c r="C24" s="20" t="s">
        <v>18</v>
      </c>
      <c r="D24" s="21">
        <v>44075</v>
      </c>
      <c r="E24" s="78">
        <v>482301.7</v>
      </c>
      <c r="F24" s="23"/>
      <c r="G24" s="22">
        <v>324112933.10000002</v>
      </c>
    </row>
    <row r="25" spans="1:41" s="1" customFormat="1" ht="13.5" x14ac:dyDescent="0.2">
      <c r="A25" s="67">
        <v>44075</v>
      </c>
      <c r="B25" s="68">
        <v>2137</v>
      </c>
      <c r="C25" s="69" t="s">
        <v>19</v>
      </c>
      <c r="D25" s="70">
        <v>44075</v>
      </c>
      <c r="E25" s="71">
        <v>33662639.770000003</v>
      </c>
      <c r="F25" s="72"/>
      <c r="G25" s="73">
        <v>290450293.32999998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</row>
    <row r="26" spans="1:41" s="1" customFormat="1" ht="13.5" x14ac:dyDescent="0.2">
      <c r="A26" s="18">
        <v>44075</v>
      </c>
      <c r="B26" s="19">
        <v>2138</v>
      </c>
      <c r="C26" s="20" t="s">
        <v>18</v>
      </c>
      <c r="D26" s="21">
        <v>44075</v>
      </c>
      <c r="E26" s="78">
        <v>84156.6</v>
      </c>
      <c r="F26" s="23"/>
      <c r="G26" s="22">
        <v>290366136.73000002</v>
      </c>
    </row>
    <row r="27" spans="1:41" s="1" customFormat="1" ht="13.5" x14ac:dyDescent="0.2">
      <c r="A27" s="67">
        <v>44075</v>
      </c>
      <c r="B27" s="68">
        <v>2139</v>
      </c>
      <c r="C27" s="69" t="s">
        <v>20</v>
      </c>
      <c r="D27" s="70">
        <v>44075</v>
      </c>
      <c r="E27" s="71">
        <v>1810557.19</v>
      </c>
      <c r="F27" s="72"/>
      <c r="G27" s="73">
        <v>288555579.54000002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</row>
    <row r="28" spans="1:41" s="1" customFormat="1" ht="13.5" x14ac:dyDescent="0.2">
      <c r="A28" s="18">
        <v>44075</v>
      </c>
      <c r="B28" s="19">
        <v>2140</v>
      </c>
      <c r="C28" s="20" t="s">
        <v>18</v>
      </c>
      <c r="D28" s="21">
        <v>44075</v>
      </c>
      <c r="E28" s="78">
        <v>4526.3900000000003</v>
      </c>
      <c r="F28" s="23"/>
      <c r="G28" s="22">
        <v>288551053.14999998</v>
      </c>
    </row>
    <row r="29" spans="1:41" s="1" customFormat="1" ht="13.5" x14ac:dyDescent="0.2">
      <c r="A29" s="67">
        <v>44075</v>
      </c>
      <c r="B29" s="68">
        <v>2141</v>
      </c>
      <c r="C29" s="69" t="s">
        <v>21</v>
      </c>
      <c r="D29" s="70">
        <v>44075</v>
      </c>
      <c r="E29" s="71">
        <v>50873145.619999997</v>
      </c>
      <c r="F29" s="72"/>
      <c r="G29" s="73">
        <v>237677907.53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</row>
    <row r="30" spans="1:41" s="1" customFormat="1" ht="13.5" x14ac:dyDescent="0.2">
      <c r="A30" s="18">
        <v>44075</v>
      </c>
      <c r="B30" s="19">
        <v>2142</v>
      </c>
      <c r="C30" s="20" t="s">
        <v>18</v>
      </c>
      <c r="D30" s="21">
        <v>44075</v>
      </c>
      <c r="E30" s="78">
        <v>127182.86</v>
      </c>
      <c r="F30" s="23"/>
      <c r="G30" s="22">
        <v>237550724.66999999</v>
      </c>
    </row>
    <row r="31" spans="1:41" s="1" customFormat="1" ht="13.5" x14ac:dyDescent="0.2">
      <c r="A31" s="67">
        <v>44075</v>
      </c>
      <c r="B31" s="68">
        <v>2143</v>
      </c>
      <c r="C31" s="69" t="s">
        <v>22</v>
      </c>
      <c r="D31" s="70">
        <v>44075</v>
      </c>
      <c r="E31" s="71">
        <v>66874754.520000003</v>
      </c>
      <c r="F31" s="72"/>
      <c r="G31" s="73">
        <v>170675970.15000001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</row>
    <row r="32" spans="1:41" s="1" customFormat="1" ht="13.5" x14ac:dyDescent="0.2">
      <c r="A32" s="18">
        <v>44075</v>
      </c>
      <c r="B32" s="19">
        <v>2144</v>
      </c>
      <c r="C32" s="20" t="s">
        <v>18</v>
      </c>
      <c r="D32" s="21">
        <v>44075</v>
      </c>
      <c r="E32" s="78">
        <v>167186.89000000001</v>
      </c>
      <c r="F32" s="23"/>
      <c r="G32" s="22">
        <v>170508783.25999999</v>
      </c>
    </row>
    <row r="33" spans="1:41" s="1" customFormat="1" ht="13.5" x14ac:dyDescent="0.2">
      <c r="A33" s="67">
        <v>44075</v>
      </c>
      <c r="B33" s="68">
        <v>2145</v>
      </c>
      <c r="C33" s="69" t="s">
        <v>20</v>
      </c>
      <c r="D33" s="70">
        <v>44075</v>
      </c>
      <c r="E33" s="71">
        <v>23688893.039999999</v>
      </c>
      <c r="F33" s="72"/>
      <c r="G33" s="73">
        <v>146819890.22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</row>
    <row r="34" spans="1:41" s="1" customFormat="1" ht="13.5" x14ac:dyDescent="0.2">
      <c r="A34" s="18">
        <v>44075</v>
      </c>
      <c r="B34" s="19">
        <v>2146</v>
      </c>
      <c r="C34" s="20" t="s">
        <v>18</v>
      </c>
      <c r="D34" s="21">
        <v>44075</v>
      </c>
      <c r="E34" s="78">
        <v>59222.23</v>
      </c>
      <c r="F34" s="23"/>
      <c r="G34" s="22">
        <v>146760667.99000001</v>
      </c>
    </row>
    <row r="35" spans="1:41" s="175" customFormat="1" ht="13.5" x14ac:dyDescent="0.2">
      <c r="A35" s="186">
        <v>44075</v>
      </c>
      <c r="B35" s="187">
        <v>2147</v>
      </c>
      <c r="C35" s="179" t="s">
        <v>23</v>
      </c>
      <c r="D35" s="188">
        <v>44075</v>
      </c>
      <c r="E35" s="189">
        <v>10000000</v>
      </c>
      <c r="F35" s="190"/>
      <c r="G35" s="191">
        <v>136760667.99000001</v>
      </c>
      <c r="H35" s="192" t="s">
        <v>1833</v>
      </c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</row>
    <row r="36" spans="1:41" s="1" customFormat="1" ht="13.5" x14ac:dyDescent="0.2">
      <c r="A36" s="67">
        <v>44075</v>
      </c>
      <c r="B36" s="68">
        <v>2148</v>
      </c>
      <c r="C36" s="69" t="s">
        <v>23</v>
      </c>
      <c r="D36" s="70">
        <v>44075</v>
      </c>
      <c r="E36" s="71">
        <v>130514035.42</v>
      </c>
      <c r="F36" s="72"/>
      <c r="G36" s="73">
        <v>6246632.5700000003</v>
      </c>
      <c r="H36" s="172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</row>
    <row r="37" spans="1:41" s="1" customFormat="1" ht="13.5" x14ac:dyDescent="0.2">
      <c r="A37" s="2">
        <v>44076</v>
      </c>
      <c r="B37" s="3">
        <v>2149</v>
      </c>
      <c r="C37" s="7" t="s">
        <v>16</v>
      </c>
      <c r="D37" s="5">
        <v>44076</v>
      </c>
      <c r="E37" s="77"/>
      <c r="F37" s="6">
        <v>132254994.84</v>
      </c>
      <c r="G37" s="6">
        <v>138501627.41</v>
      </c>
      <c r="H37" s="172"/>
    </row>
    <row r="38" spans="1:41" s="1" customFormat="1" ht="13.5" x14ac:dyDescent="0.2">
      <c r="A38" s="67">
        <v>44076</v>
      </c>
      <c r="B38" s="68">
        <v>2150</v>
      </c>
      <c r="C38" s="69" t="s">
        <v>23</v>
      </c>
      <c r="D38" s="70">
        <v>44076</v>
      </c>
      <c r="E38" s="71">
        <v>80000000</v>
      </c>
      <c r="F38" s="72"/>
      <c r="G38" s="73">
        <v>58501627.409999996</v>
      </c>
      <c r="H38" s="172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</row>
    <row r="39" spans="1:41" s="1" customFormat="1" ht="13.5" x14ac:dyDescent="0.2">
      <c r="A39" s="13">
        <v>44077</v>
      </c>
      <c r="B39" s="14">
        <v>2151</v>
      </c>
      <c r="C39" s="7" t="s">
        <v>24</v>
      </c>
      <c r="D39" s="15">
        <v>44077</v>
      </c>
      <c r="E39" s="79"/>
      <c r="F39" s="16">
        <v>823565.44</v>
      </c>
      <c r="G39" s="16">
        <v>59325192.850000001</v>
      </c>
      <c r="H39" s="172"/>
    </row>
    <row r="40" spans="1:41" s="1" customFormat="1" ht="13.5" x14ac:dyDescent="0.2">
      <c r="A40" s="2">
        <v>44077</v>
      </c>
      <c r="B40" s="3">
        <v>2152</v>
      </c>
      <c r="C40" s="7" t="s">
        <v>16</v>
      </c>
      <c r="D40" s="5">
        <v>44077</v>
      </c>
      <c r="E40" s="77"/>
      <c r="F40" s="6">
        <v>219866173.22</v>
      </c>
      <c r="G40" s="6">
        <v>279191366.06999999</v>
      </c>
      <c r="H40" s="172"/>
    </row>
    <row r="41" spans="1:41" s="1" customFormat="1" ht="13.5" x14ac:dyDescent="0.2">
      <c r="A41" s="67">
        <v>44077</v>
      </c>
      <c r="B41" s="68">
        <v>2153</v>
      </c>
      <c r="C41" s="69" t="s">
        <v>23</v>
      </c>
      <c r="D41" s="70">
        <v>44077</v>
      </c>
      <c r="E41" s="71">
        <v>94552010.290000007</v>
      </c>
      <c r="F41" s="72"/>
      <c r="G41" s="73">
        <v>184639355.78</v>
      </c>
      <c r="H41" s="17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</row>
    <row r="42" spans="1:41" s="1" customFormat="1" ht="13.5" x14ac:dyDescent="0.2">
      <c r="A42" s="67">
        <v>44077</v>
      </c>
      <c r="B42" s="68">
        <v>2154</v>
      </c>
      <c r="C42" s="69" t="s">
        <v>25</v>
      </c>
      <c r="D42" s="70">
        <v>44077</v>
      </c>
      <c r="E42" s="71">
        <v>43850284.039999999</v>
      </c>
      <c r="F42" s="72"/>
      <c r="G42" s="73">
        <v>140789071.74000001</v>
      </c>
      <c r="H42" s="172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</row>
    <row r="43" spans="1:41" s="1" customFormat="1" ht="13.5" x14ac:dyDescent="0.2">
      <c r="A43" s="18">
        <v>44077</v>
      </c>
      <c r="B43" s="19">
        <v>2155</v>
      </c>
      <c r="C43" s="20" t="s">
        <v>18</v>
      </c>
      <c r="D43" s="21">
        <v>44077</v>
      </c>
      <c r="E43" s="78">
        <v>109625.71</v>
      </c>
      <c r="F43" s="23"/>
      <c r="G43" s="22">
        <v>140679446.03</v>
      </c>
      <c r="H43" s="172"/>
    </row>
    <row r="44" spans="1:41" s="1" customFormat="1" ht="13.5" x14ac:dyDescent="0.2">
      <c r="A44" s="67">
        <v>44077</v>
      </c>
      <c r="B44" s="68">
        <v>2156</v>
      </c>
      <c r="C44" s="69" t="s">
        <v>26</v>
      </c>
      <c r="D44" s="70">
        <v>44077</v>
      </c>
      <c r="E44" s="71">
        <v>2846408.84</v>
      </c>
      <c r="F44" s="72"/>
      <c r="G44" s="73">
        <v>137833037.19</v>
      </c>
      <c r="H44" s="172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</row>
    <row r="45" spans="1:41" s="1" customFormat="1" ht="13.5" x14ac:dyDescent="0.2">
      <c r="A45" s="18">
        <v>44077</v>
      </c>
      <c r="B45" s="19">
        <v>2157</v>
      </c>
      <c r="C45" s="20" t="s">
        <v>18</v>
      </c>
      <c r="D45" s="21">
        <v>44077</v>
      </c>
      <c r="E45" s="78">
        <v>7116.02</v>
      </c>
      <c r="F45" s="23"/>
      <c r="G45" s="22">
        <v>137825921.16999999</v>
      </c>
      <c r="H45" s="172"/>
    </row>
    <row r="46" spans="1:41" s="1" customFormat="1" ht="13.5" x14ac:dyDescent="0.2">
      <c r="A46" s="67">
        <v>44077</v>
      </c>
      <c r="B46" s="68">
        <v>2158</v>
      </c>
      <c r="C46" s="69" t="s">
        <v>27</v>
      </c>
      <c r="D46" s="70">
        <v>44077</v>
      </c>
      <c r="E46" s="71">
        <v>5432000</v>
      </c>
      <c r="F46" s="72"/>
      <c r="G46" s="73">
        <v>132393921.17</v>
      </c>
      <c r="H46" s="172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</row>
    <row r="47" spans="1:41" s="1" customFormat="1" ht="13.5" x14ac:dyDescent="0.2">
      <c r="A47" s="18">
        <v>44077</v>
      </c>
      <c r="B47" s="19">
        <v>2159</v>
      </c>
      <c r="C47" s="20" t="s">
        <v>18</v>
      </c>
      <c r="D47" s="21">
        <v>44077</v>
      </c>
      <c r="E47" s="78">
        <v>13580</v>
      </c>
      <c r="F47" s="23"/>
      <c r="G47" s="22">
        <v>132380341.17</v>
      </c>
      <c r="H47" s="172"/>
    </row>
    <row r="48" spans="1:41" s="1" customFormat="1" ht="13.5" x14ac:dyDescent="0.2">
      <c r="A48" s="67">
        <v>44077</v>
      </c>
      <c r="B48" s="68">
        <v>2160</v>
      </c>
      <c r="C48" s="69" t="s">
        <v>28</v>
      </c>
      <c r="D48" s="70">
        <v>44077</v>
      </c>
      <c r="E48" s="71">
        <v>2088000</v>
      </c>
      <c r="F48" s="72"/>
      <c r="G48" s="73">
        <v>130292341.17</v>
      </c>
      <c r="H48" s="172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</row>
    <row r="49" spans="1:41" s="1" customFormat="1" ht="13.5" x14ac:dyDescent="0.2">
      <c r="A49" s="18">
        <v>44077</v>
      </c>
      <c r="B49" s="19">
        <v>2161</v>
      </c>
      <c r="C49" s="20" t="s">
        <v>18</v>
      </c>
      <c r="D49" s="21">
        <v>44077</v>
      </c>
      <c r="E49" s="78">
        <v>5220</v>
      </c>
      <c r="F49" s="23"/>
      <c r="G49" s="22">
        <v>130287121.17</v>
      </c>
      <c r="H49" s="172"/>
    </row>
    <row r="50" spans="1:41" s="1" customFormat="1" ht="13.5" x14ac:dyDescent="0.2">
      <c r="A50" s="13">
        <v>44078</v>
      </c>
      <c r="B50" s="14">
        <v>2162</v>
      </c>
      <c r="C50" s="7" t="s">
        <v>24</v>
      </c>
      <c r="D50" s="15">
        <v>44078</v>
      </c>
      <c r="E50" s="79"/>
      <c r="F50" s="16">
        <v>65232.76</v>
      </c>
      <c r="G50" s="16">
        <v>130352353.93000001</v>
      </c>
      <c r="H50" s="172"/>
    </row>
    <row r="51" spans="1:41" s="1" customFormat="1" ht="13.5" x14ac:dyDescent="0.2">
      <c r="A51" s="2">
        <v>44078</v>
      </c>
      <c r="B51" s="3">
        <v>2163</v>
      </c>
      <c r="C51" s="7" t="s">
        <v>16</v>
      </c>
      <c r="D51" s="5">
        <v>44078</v>
      </c>
      <c r="E51" s="77"/>
      <c r="F51" s="6">
        <v>232400081.49000001</v>
      </c>
      <c r="G51" s="6">
        <v>362752435.42000002</v>
      </c>
      <c r="H51" s="172"/>
    </row>
    <row r="52" spans="1:41" s="185" customFormat="1" ht="13.5" customHeight="1" x14ac:dyDescent="0.25">
      <c r="A52" s="186">
        <v>44078</v>
      </c>
      <c r="B52" s="187">
        <v>2164</v>
      </c>
      <c r="C52" s="179" t="s">
        <v>23</v>
      </c>
      <c r="D52" s="188">
        <v>44078</v>
      </c>
      <c r="E52" s="189">
        <v>223987243.31</v>
      </c>
      <c r="F52" s="190"/>
      <c r="G52" s="191">
        <v>138765192.11000001</v>
      </c>
      <c r="H52" s="192" t="s">
        <v>1831</v>
      </c>
      <c r="I52" s="278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</row>
    <row r="53" spans="1:41" s="1" customFormat="1" ht="13.5" x14ac:dyDescent="0.2">
      <c r="A53" s="67">
        <v>44078</v>
      </c>
      <c r="B53" s="68">
        <v>2165</v>
      </c>
      <c r="C53" s="69" t="s">
        <v>29</v>
      </c>
      <c r="D53" s="70">
        <v>44078</v>
      </c>
      <c r="E53" s="71">
        <v>2701188.96</v>
      </c>
      <c r="F53" s="72"/>
      <c r="G53" s="73">
        <v>136064003.15000001</v>
      </c>
      <c r="H53" s="172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</row>
    <row r="54" spans="1:41" s="1" customFormat="1" ht="13.5" x14ac:dyDescent="0.2">
      <c r="A54" s="18">
        <v>44078</v>
      </c>
      <c r="B54" s="19">
        <v>2166</v>
      </c>
      <c r="C54" s="20" t="s">
        <v>18</v>
      </c>
      <c r="D54" s="21">
        <v>44078</v>
      </c>
      <c r="E54" s="78">
        <v>6752.97</v>
      </c>
      <c r="F54" s="23"/>
      <c r="G54" s="22">
        <v>136057250.18000001</v>
      </c>
      <c r="H54" s="172"/>
    </row>
    <row r="55" spans="1:41" s="151" customFormat="1" ht="13.5" x14ac:dyDescent="0.2">
      <c r="A55" s="186">
        <v>44078</v>
      </c>
      <c r="B55" s="187">
        <v>2167</v>
      </c>
      <c r="C55" s="179" t="s">
        <v>30</v>
      </c>
      <c r="D55" s="188">
        <v>44078</v>
      </c>
      <c r="E55" s="189">
        <v>44000000</v>
      </c>
      <c r="F55" s="190"/>
      <c r="G55" s="191">
        <v>92057250.180000007</v>
      </c>
      <c r="H55" s="192" t="s">
        <v>1841</v>
      </c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</row>
    <row r="56" spans="1:41" s="1" customFormat="1" ht="13.5" x14ac:dyDescent="0.2">
      <c r="A56" s="18">
        <v>44078</v>
      </c>
      <c r="B56" s="19">
        <v>2168</v>
      </c>
      <c r="C56" s="20" t="s">
        <v>18</v>
      </c>
      <c r="D56" s="21">
        <v>44078</v>
      </c>
      <c r="E56" s="78">
        <v>110000</v>
      </c>
      <c r="F56" s="23"/>
      <c r="G56" s="22">
        <v>91947250.180000007</v>
      </c>
      <c r="H56" s="172"/>
    </row>
    <row r="57" spans="1:41" s="175" customFormat="1" ht="13.5" x14ac:dyDescent="0.2">
      <c r="A57" s="186">
        <v>44078</v>
      </c>
      <c r="B57" s="187">
        <v>2169</v>
      </c>
      <c r="C57" s="179" t="s">
        <v>31</v>
      </c>
      <c r="D57" s="188">
        <v>44078</v>
      </c>
      <c r="E57" s="189">
        <v>54350000</v>
      </c>
      <c r="F57" s="190"/>
      <c r="G57" s="191">
        <v>37597250.18</v>
      </c>
      <c r="H57" s="192" t="s">
        <v>1840</v>
      </c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</row>
    <row r="58" spans="1:41" s="1" customFormat="1" ht="13.5" x14ac:dyDescent="0.2">
      <c r="A58" s="18">
        <v>44078</v>
      </c>
      <c r="B58" s="19">
        <v>2170</v>
      </c>
      <c r="C58" s="20" t="s">
        <v>18</v>
      </c>
      <c r="D58" s="21">
        <v>44078</v>
      </c>
      <c r="E58" s="78">
        <v>135875</v>
      </c>
      <c r="F58" s="23"/>
      <c r="G58" s="22">
        <v>37461375.18</v>
      </c>
      <c r="H58" s="172"/>
    </row>
    <row r="59" spans="1:41" s="175" customFormat="1" ht="13.5" x14ac:dyDescent="0.2">
      <c r="A59" s="177">
        <v>44078</v>
      </c>
      <c r="B59" s="178">
        <v>2171</v>
      </c>
      <c r="C59" s="179" t="s">
        <v>32</v>
      </c>
      <c r="D59" s="180">
        <v>44078</v>
      </c>
      <c r="E59" s="181">
        <v>20000000</v>
      </c>
      <c r="F59" s="182"/>
      <c r="G59" s="183">
        <v>17461375.18</v>
      </c>
      <c r="H59" s="184" t="s">
        <v>1832</v>
      </c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</row>
    <row r="60" spans="1:41" s="1" customFormat="1" ht="13.5" x14ac:dyDescent="0.2">
      <c r="A60" s="18">
        <v>44078</v>
      </c>
      <c r="B60" s="19">
        <v>2172</v>
      </c>
      <c r="C60" s="20" t="s">
        <v>18</v>
      </c>
      <c r="D60" s="21">
        <v>44078</v>
      </c>
      <c r="E60" s="78">
        <v>50000</v>
      </c>
      <c r="F60" s="23"/>
      <c r="G60" s="22">
        <v>17411375.18</v>
      </c>
      <c r="H60" s="172"/>
    </row>
    <row r="61" spans="1:41" s="1" customFormat="1" ht="13.5" x14ac:dyDescent="0.2">
      <c r="A61" s="13">
        <v>44079</v>
      </c>
      <c r="B61" s="14">
        <v>2173</v>
      </c>
      <c r="C61" s="7" t="s">
        <v>24</v>
      </c>
      <c r="D61" s="15">
        <v>44079</v>
      </c>
      <c r="E61" s="79"/>
      <c r="F61" s="16">
        <v>398036.31</v>
      </c>
      <c r="G61" s="16">
        <v>17809411.489999998</v>
      </c>
      <c r="H61" s="172"/>
    </row>
    <row r="62" spans="1:41" s="1" customFormat="1" ht="13.5" x14ac:dyDescent="0.2">
      <c r="A62" s="2">
        <v>44079</v>
      </c>
      <c r="B62" s="3">
        <v>2174</v>
      </c>
      <c r="C62" s="7" t="s">
        <v>16</v>
      </c>
      <c r="D62" s="5">
        <v>44079</v>
      </c>
      <c r="E62" s="77"/>
      <c r="F62" s="6">
        <v>203675545.96000001</v>
      </c>
      <c r="G62" s="6">
        <v>221484957.44999999</v>
      </c>
      <c r="H62" s="172"/>
    </row>
    <row r="63" spans="1:41" s="1" customFormat="1" ht="13.5" x14ac:dyDescent="0.2">
      <c r="A63" s="13">
        <v>44080</v>
      </c>
      <c r="B63" s="14">
        <v>2175</v>
      </c>
      <c r="C63" s="7" t="s">
        <v>24</v>
      </c>
      <c r="D63" s="15">
        <v>44080</v>
      </c>
      <c r="E63" s="79"/>
      <c r="F63" s="16">
        <v>753790.62</v>
      </c>
      <c r="G63" s="16">
        <v>222238748.06999999</v>
      </c>
      <c r="H63" s="172"/>
    </row>
    <row r="64" spans="1:41" s="1" customFormat="1" ht="13.5" x14ac:dyDescent="0.2">
      <c r="A64" s="2">
        <v>44080</v>
      </c>
      <c r="B64" s="3">
        <v>2176</v>
      </c>
      <c r="C64" s="7" t="s">
        <v>16</v>
      </c>
      <c r="D64" s="5">
        <v>44080</v>
      </c>
      <c r="E64" s="77"/>
      <c r="F64" s="6">
        <v>331045907.12</v>
      </c>
      <c r="G64" s="6">
        <v>553284655.19000006</v>
      </c>
      <c r="H64" s="172"/>
    </row>
    <row r="65" spans="1:41" s="1" customFormat="1" ht="13.5" x14ac:dyDescent="0.2">
      <c r="A65" s="13">
        <v>44081</v>
      </c>
      <c r="B65" s="14">
        <v>2177</v>
      </c>
      <c r="C65" s="7" t="s">
        <v>24</v>
      </c>
      <c r="D65" s="15">
        <v>44081</v>
      </c>
      <c r="E65" s="79"/>
      <c r="F65" s="16">
        <v>331755.17</v>
      </c>
      <c r="G65" s="16">
        <v>553616410.36000001</v>
      </c>
      <c r="H65" s="172"/>
    </row>
    <row r="66" spans="1:41" s="1" customFormat="1" ht="13.5" x14ac:dyDescent="0.2">
      <c r="A66" s="2">
        <v>44081</v>
      </c>
      <c r="B66" s="3">
        <v>2178</v>
      </c>
      <c r="C66" s="7" t="s">
        <v>16</v>
      </c>
      <c r="D66" s="5">
        <v>44081</v>
      </c>
      <c r="E66" s="77"/>
      <c r="F66" s="6">
        <v>311866784.33999997</v>
      </c>
      <c r="G66" s="6">
        <v>865483194.70000005</v>
      </c>
      <c r="H66" s="172"/>
    </row>
    <row r="67" spans="1:41" s="1" customFormat="1" ht="13.5" x14ac:dyDescent="0.2">
      <c r="A67" s="67">
        <v>44081</v>
      </c>
      <c r="B67" s="68">
        <v>2179</v>
      </c>
      <c r="C67" s="69" t="s">
        <v>33</v>
      </c>
      <c r="D67" s="70">
        <v>44081</v>
      </c>
      <c r="E67" s="71">
        <v>10165760</v>
      </c>
      <c r="F67" s="72"/>
      <c r="G67" s="73">
        <v>855317434.70000005</v>
      </c>
      <c r="H67" s="172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</row>
    <row r="68" spans="1:41" s="1" customFormat="1" ht="13.5" x14ac:dyDescent="0.2">
      <c r="A68" s="18">
        <v>44081</v>
      </c>
      <c r="B68" s="19">
        <v>2180</v>
      </c>
      <c r="C68" s="20" t="s">
        <v>18</v>
      </c>
      <c r="D68" s="21">
        <v>44081</v>
      </c>
      <c r="E68" s="78">
        <v>25414.400000000001</v>
      </c>
      <c r="F68" s="23"/>
      <c r="G68" s="22">
        <v>855292020.29999995</v>
      </c>
      <c r="H68" s="172"/>
    </row>
    <row r="69" spans="1:41" s="1" customFormat="1" ht="13.5" x14ac:dyDescent="0.2">
      <c r="A69" s="67">
        <v>44081</v>
      </c>
      <c r="B69" s="68">
        <v>2181</v>
      </c>
      <c r="C69" s="69" t="s">
        <v>23</v>
      </c>
      <c r="D69" s="70">
        <v>44081</v>
      </c>
      <c r="E69" s="71">
        <v>27293000.289999999</v>
      </c>
      <c r="F69" s="72"/>
      <c r="G69" s="73">
        <v>827999020.00999999</v>
      </c>
      <c r="H69" s="172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</row>
    <row r="70" spans="1:41" s="1" customFormat="1" ht="13.5" x14ac:dyDescent="0.2">
      <c r="A70" s="67">
        <v>44081</v>
      </c>
      <c r="B70" s="68">
        <v>2182</v>
      </c>
      <c r="C70" s="69" t="s">
        <v>23</v>
      </c>
      <c r="D70" s="70">
        <v>44081</v>
      </c>
      <c r="E70" s="71">
        <v>8117028</v>
      </c>
      <c r="F70" s="72"/>
      <c r="G70" s="73">
        <v>819881992.00999999</v>
      </c>
      <c r="H70" s="172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</row>
    <row r="71" spans="1:41" s="1" customFormat="1" ht="13.5" x14ac:dyDescent="0.2">
      <c r="A71" s="13">
        <v>44082</v>
      </c>
      <c r="B71" s="14">
        <v>2183</v>
      </c>
      <c r="C71" s="17" t="s">
        <v>24</v>
      </c>
      <c r="D71" s="15">
        <v>44082</v>
      </c>
      <c r="E71" s="79"/>
      <c r="F71" s="16">
        <v>2731037.69</v>
      </c>
      <c r="G71" s="16">
        <v>822613029.70000005</v>
      </c>
      <c r="H71" s="172"/>
    </row>
    <row r="72" spans="1:41" s="1" customFormat="1" ht="13.5" x14ac:dyDescent="0.2">
      <c r="A72" s="8">
        <v>44082</v>
      </c>
      <c r="B72" s="9">
        <v>2184</v>
      </c>
      <c r="C72" s="10" t="s">
        <v>16</v>
      </c>
      <c r="D72" s="11">
        <v>44082</v>
      </c>
      <c r="E72" s="80"/>
      <c r="F72" s="12">
        <v>141273762.97</v>
      </c>
      <c r="G72" s="12">
        <v>963886792.66999996</v>
      </c>
      <c r="H72" s="172"/>
    </row>
    <row r="73" spans="1:41" s="1" customFormat="1" ht="13.5" x14ac:dyDescent="0.2">
      <c r="A73" s="67">
        <v>44082</v>
      </c>
      <c r="B73" s="68">
        <v>2185</v>
      </c>
      <c r="C73" s="76" t="s">
        <v>34</v>
      </c>
      <c r="D73" s="70">
        <v>44082</v>
      </c>
      <c r="E73" s="71">
        <v>27532159.23</v>
      </c>
      <c r="F73" s="72"/>
      <c r="G73" s="73">
        <v>936354633.44000006</v>
      </c>
      <c r="H73" s="172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</row>
    <row r="74" spans="1:41" s="1" customFormat="1" ht="13.5" x14ac:dyDescent="0.2">
      <c r="A74" s="18">
        <v>44082</v>
      </c>
      <c r="B74" s="19">
        <v>2186</v>
      </c>
      <c r="C74" s="20" t="s">
        <v>18</v>
      </c>
      <c r="D74" s="21">
        <v>44082</v>
      </c>
      <c r="E74" s="78">
        <v>68830.399999999994</v>
      </c>
      <c r="F74" s="23"/>
      <c r="G74" s="22">
        <v>936285803.03999996</v>
      </c>
      <c r="H74" s="172"/>
    </row>
    <row r="75" spans="1:41" s="1" customFormat="1" ht="13.5" x14ac:dyDescent="0.2">
      <c r="A75" s="67">
        <v>44082</v>
      </c>
      <c r="B75" s="68">
        <v>2187</v>
      </c>
      <c r="C75" s="69" t="s">
        <v>35</v>
      </c>
      <c r="D75" s="70">
        <v>44082</v>
      </c>
      <c r="E75" s="71">
        <v>3900000</v>
      </c>
      <c r="F75" s="72"/>
      <c r="G75" s="73">
        <v>932385803.03999996</v>
      </c>
      <c r="H75" s="172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</row>
    <row r="76" spans="1:41" s="1" customFormat="1" ht="13.5" x14ac:dyDescent="0.2">
      <c r="A76" s="18">
        <v>44082</v>
      </c>
      <c r="B76" s="19">
        <v>2188</v>
      </c>
      <c r="C76" s="20" t="s">
        <v>18</v>
      </c>
      <c r="D76" s="21">
        <v>44082</v>
      </c>
      <c r="E76" s="78">
        <v>9750</v>
      </c>
      <c r="F76" s="23"/>
      <c r="G76" s="22">
        <v>932376053.03999996</v>
      </c>
      <c r="H76" s="172"/>
    </row>
    <row r="77" spans="1:41" s="1" customFormat="1" ht="13.5" x14ac:dyDescent="0.2">
      <c r="A77" s="67">
        <v>44082</v>
      </c>
      <c r="B77" s="68">
        <v>2189</v>
      </c>
      <c r="C77" s="69" t="s">
        <v>36</v>
      </c>
      <c r="D77" s="70">
        <v>44082</v>
      </c>
      <c r="E77" s="71">
        <v>7882304</v>
      </c>
      <c r="F77" s="72"/>
      <c r="G77" s="73">
        <v>924493749.03999996</v>
      </c>
      <c r="H77" s="172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</row>
    <row r="78" spans="1:41" s="1" customFormat="1" ht="13.5" x14ac:dyDescent="0.2">
      <c r="A78" s="18">
        <v>44082</v>
      </c>
      <c r="B78" s="19">
        <v>2190</v>
      </c>
      <c r="C78" s="20" t="s">
        <v>18</v>
      </c>
      <c r="D78" s="21">
        <v>44082</v>
      </c>
      <c r="E78" s="78">
        <v>19705.759999999998</v>
      </c>
      <c r="F78" s="23"/>
      <c r="G78" s="22">
        <v>924474043.27999997</v>
      </c>
      <c r="H78" s="172"/>
    </row>
    <row r="79" spans="1:41" s="1" customFormat="1" ht="13.5" x14ac:dyDescent="0.2">
      <c r="A79" s="67">
        <v>44082</v>
      </c>
      <c r="B79" s="68">
        <v>2191</v>
      </c>
      <c r="C79" s="69" t="s">
        <v>21</v>
      </c>
      <c r="D79" s="70">
        <v>44082</v>
      </c>
      <c r="E79" s="71">
        <v>13278394.34</v>
      </c>
      <c r="F79" s="72"/>
      <c r="G79" s="73">
        <v>911195648.94000006</v>
      </c>
      <c r="H79" s="172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</row>
    <row r="80" spans="1:41" s="1" customFormat="1" ht="13.5" x14ac:dyDescent="0.2">
      <c r="A80" s="18">
        <v>44082</v>
      </c>
      <c r="B80" s="19">
        <v>2192</v>
      </c>
      <c r="C80" s="20" t="s">
        <v>18</v>
      </c>
      <c r="D80" s="21">
        <v>44082</v>
      </c>
      <c r="E80" s="78">
        <v>33195.99</v>
      </c>
      <c r="F80" s="23"/>
      <c r="G80" s="22">
        <v>911162452.95000005</v>
      </c>
      <c r="H80" s="172"/>
    </row>
    <row r="81" spans="1:41" s="1" customFormat="1" ht="13.5" x14ac:dyDescent="0.2">
      <c r="A81" s="67">
        <v>44082</v>
      </c>
      <c r="B81" s="68">
        <v>2193</v>
      </c>
      <c r="C81" s="69" t="s">
        <v>27</v>
      </c>
      <c r="D81" s="70">
        <v>44082</v>
      </c>
      <c r="E81" s="71">
        <v>3052000</v>
      </c>
      <c r="F81" s="72"/>
      <c r="G81" s="73">
        <v>908110452.95000005</v>
      </c>
      <c r="H81" s="172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</row>
    <row r="82" spans="1:41" s="1" customFormat="1" ht="13.5" x14ac:dyDescent="0.2">
      <c r="A82" s="18">
        <v>44082</v>
      </c>
      <c r="B82" s="19">
        <v>2194</v>
      </c>
      <c r="C82" s="20" t="s">
        <v>18</v>
      </c>
      <c r="D82" s="21">
        <v>44082</v>
      </c>
      <c r="E82" s="78">
        <v>7630</v>
      </c>
      <c r="F82" s="23"/>
      <c r="G82" s="22">
        <v>908102822.95000005</v>
      </c>
      <c r="H82" s="172"/>
    </row>
    <row r="83" spans="1:41" s="1" customFormat="1" ht="13.5" x14ac:dyDescent="0.2">
      <c r="A83" s="67">
        <v>44082</v>
      </c>
      <c r="B83" s="68">
        <v>2195</v>
      </c>
      <c r="C83" s="69" t="s">
        <v>37</v>
      </c>
      <c r="D83" s="70">
        <v>44082</v>
      </c>
      <c r="E83" s="71">
        <v>161043330</v>
      </c>
      <c r="F83" s="72"/>
      <c r="G83" s="73">
        <v>747059492.95000005</v>
      </c>
      <c r="H83" s="172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</row>
    <row r="84" spans="1:41" s="1" customFormat="1" ht="13.5" x14ac:dyDescent="0.2">
      <c r="A84" s="18">
        <v>44082</v>
      </c>
      <c r="B84" s="19">
        <v>2196</v>
      </c>
      <c r="C84" s="20" t="s">
        <v>18</v>
      </c>
      <c r="D84" s="21">
        <v>44082</v>
      </c>
      <c r="E84" s="78">
        <v>402608.33</v>
      </c>
      <c r="F84" s="23"/>
      <c r="G84" s="22">
        <v>746656884.62</v>
      </c>
      <c r="H84" s="172"/>
    </row>
    <row r="85" spans="1:41" s="176" customFormat="1" ht="15" customHeight="1" x14ac:dyDescent="0.2">
      <c r="A85" s="186">
        <v>44082</v>
      </c>
      <c r="B85" s="187">
        <v>2197</v>
      </c>
      <c r="C85" s="179" t="s">
        <v>37</v>
      </c>
      <c r="D85" s="188">
        <v>44082</v>
      </c>
      <c r="E85" s="189">
        <v>261004142.40000001</v>
      </c>
      <c r="F85" s="190"/>
      <c r="G85" s="191">
        <v>485652742.22000003</v>
      </c>
      <c r="H85" s="192" t="s">
        <v>1830</v>
      </c>
      <c r="I85" s="279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</row>
    <row r="86" spans="1:41" s="1" customFormat="1" ht="13.5" x14ac:dyDescent="0.2">
      <c r="A86" s="18">
        <v>44082</v>
      </c>
      <c r="B86" s="19">
        <v>2198</v>
      </c>
      <c r="C86" s="20" t="s">
        <v>18</v>
      </c>
      <c r="D86" s="21">
        <v>44082</v>
      </c>
      <c r="E86" s="78">
        <v>652510.36</v>
      </c>
      <c r="F86" s="23"/>
      <c r="G86" s="22">
        <v>485000231.86000001</v>
      </c>
      <c r="H86" s="172"/>
    </row>
    <row r="87" spans="1:41" s="1" customFormat="1" ht="13.5" x14ac:dyDescent="0.2">
      <c r="A87" s="67">
        <v>44082</v>
      </c>
      <c r="B87" s="68">
        <v>2199</v>
      </c>
      <c r="C87" s="69" t="s">
        <v>23</v>
      </c>
      <c r="D87" s="70">
        <v>44082</v>
      </c>
      <c r="E87" s="71">
        <v>130098818.59999999</v>
      </c>
      <c r="F87" s="72"/>
      <c r="G87" s="73">
        <v>354901413.25999999</v>
      </c>
      <c r="H87" s="172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</row>
    <row r="88" spans="1:41" s="1" customFormat="1" ht="13.5" x14ac:dyDescent="0.2">
      <c r="A88" s="67">
        <v>44082</v>
      </c>
      <c r="B88" s="68">
        <v>2200</v>
      </c>
      <c r="C88" s="69" t="s">
        <v>23</v>
      </c>
      <c r="D88" s="70">
        <v>44082</v>
      </c>
      <c r="E88" s="71">
        <v>20316265.199999999</v>
      </c>
      <c r="F88" s="72"/>
      <c r="G88" s="73">
        <v>334585148.06</v>
      </c>
      <c r="H88" s="172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</row>
    <row r="89" spans="1:41" s="74" customFormat="1" ht="13.5" x14ac:dyDescent="0.2">
      <c r="A89" s="67">
        <v>44082</v>
      </c>
      <c r="B89" s="68">
        <v>2201</v>
      </c>
      <c r="C89" s="69" t="s">
        <v>23</v>
      </c>
      <c r="D89" s="70">
        <v>44082</v>
      </c>
      <c r="E89" s="71">
        <v>321740160.89999998</v>
      </c>
      <c r="F89" s="72"/>
      <c r="G89" s="73">
        <v>12844987.16</v>
      </c>
      <c r="H89" s="172"/>
    </row>
    <row r="90" spans="1:41" s="1" customFormat="1" ht="13.5" x14ac:dyDescent="0.2">
      <c r="A90" s="2">
        <v>44083</v>
      </c>
      <c r="B90" s="3">
        <v>2202</v>
      </c>
      <c r="C90" s="7" t="s">
        <v>16</v>
      </c>
      <c r="D90" s="5">
        <v>44083</v>
      </c>
      <c r="E90" s="77"/>
      <c r="F90" s="6">
        <v>162923562.27000001</v>
      </c>
      <c r="G90" s="6">
        <v>175768549.43000001</v>
      </c>
      <c r="H90" s="172"/>
    </row>
    <row r="91" spans="1:41" s="176" customFormat="1" ht="13.5" x14ac:dyDescent="0.2">
      <c r="A91" s="186">
        <v>44083</v>
      </c>
      <c r="B91" s="187">
        <v>2203</v>
      </c>
      <c r="C91" s="179" t="s">
        <v>23</v>
      </c>
      <c r="D91" s="188">
        <v>44083</v>
      </c>
      <c r="E91" s="189">
        <v>95901128.209999993</v>
      </c>
      <c r="F91" s="190"/>
      <c r="G91" s="191">
        <v>79867421.219999999</v>
      </c>
      <c r="H91" s="192" t="s">
        <v>1839</v>
      </c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</row>
    <row r="92" spans="1:41" s="1" customFormat="1" ht="13.5" x14ac:dyDescent="0.2">
      <c r="A92" s="13">
        <v>44084</v>
      </c>
      <c r="B92" s="14">
        <v>2204</v>
      </c>
      <c r="C92" s="7" t="s">
        <v>24</v>
      </c>
      <c r="D92" s="15">
        <v>44084</v>
      </c>
      <c r="E92" s="79"/>
      <c r="F92" s="16">
        <v>321504.31</v>
      </c>
      <c r="G92" s="16">
        <v>80188925.530000001</v>
      </c>
      <c r="H92" s="172"/>
    </row>
    <row r="93" spans="1:41" s="1" customFormat="1" ht="13.5" x14ac:dyDescent="0.2">
      <c r="A93" s="2">
        <v>44084</v>
      </c>
      <c r="B93" s="3">
        <v>2205</v>
      </c>
      <c r="C93" s="7" t="s">
        <v>16</v>
      </c>
      <c r="D93" s="5">
        <v>44084</v>
      </c>
      <c r="E93" s="77"/>
      <c r="F93" s="6">
        <v>191709520.97999999</v>
      </c>
      <c r="G93" s="6">
        <v>271898446.50999999</v>
      </c>
      <c r="H93" s="172"/>
    </row>
    <row r="94" spans="1:41" s="151" customFormat="1" ht="13.5" x14ac:dyDescent="0.2">
      <c r="A94" s="186">
        <v>44084</v>
      </c>
      <c r="B94" s="187">
        <v>2206</v>
      </c>
      <c r="C94" s="179" t="s">
        <v>23</v>
      </c>
      <c r="D94" s="188">
        <v>44084</v>
      </c>
      <c r="E94" s="189">
        <v>25000000</v>
      </c>
      <c r="F94" s="190"/>
      <c r="G94" s="191">
        <v>246898446.50999999</v>
      </c>
      <c r="H94" s="192" t="s">
        <v>1851</v>
      </c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192"/>
    </row>
    <row r="95" spans="1:41" s="1" customFormat="1" ht="13.5" x14ac:dyDescent="0.2">
      <c r="A95" s="67">
        <v>44084</v>
      </c>
      <c r="B95" s="68">
        <v>2207</v>
      </c>
      <c r="C95" s="69" t="s">
        <v>23</v>
      </c>
      <c r="D95" s="70">
        <v>44084</v>
      </c>
      <c r="E95" s="71">
        <v>48960000</v>
      </c>
      <c r="F95" s="72"/>
      <c r="G95" s="73">
        <v>197938446.50999999</v>
      </c>
      <c r="H95" s="172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</row>
    <row r="96" spans="1:41" s="74" customFormat="1" ht="13.5" x14ac:dyDescent="0.2">
      <c r="A96" s="67">
        <v>44084</v>
      </c>
      <c r="B96" s="68">
        <v>2208</v>
      </c>
      <c r="C96" s="69" t="s">
        <v>38</v>
      </c>
      <c r="D96" s="70">
        <v>44084</v>
      </c>
      <c r="E96" s="71">
        <v>59981597.390000001</v>
      </c>
      <c r="F96" s="72"/>
      <c r="G96" s="73">
        <v>137956849.12</v>
      </c>
      <c r="H96" s="172"/>
    </row>
    <row r="97" spans="1:41" s="1" customFormat="1" ht="13.5" x14ac:dyDescent="0.2">
      <c r="A97" s="18">
        <v>44084</v>
      </c>
      <c r="B97" s="19">
        <v>2209</v>
      </c>
      <c r="C97" s="20" t="s">
        <v>18</v>
      </c>
      <c r="D97" s="21">
        <v>44084</v>
      </c>
      <c r="E97" s="78">
        <v>149953.99</v>
      </c>
      <c r="F97" s="23"/>
      <c r="G97" s="22">
        <v>137806895.13</v>
      </c>
      <c r="H97" s="172"/>
    </row>
    <row r="98" spans="1:41" s="74" customFormat="1" ht="13.5" x14ac:dyDescent="0.2">
      <c r="A98" s="67">
        <v>44084</v>
      </c>
      <c r="B98" s="68">
        <v>2210</v>
      </c>
      <c r="C98" s="69" t="s">
        <v>39</v>
      </c>
      <c r="D98" s="70">
        <v>44084</v>
      </c>
      <c r="E98" s="71">
        <v>5770645.5599999996</v>
      </c>
      <c r="F98" s="72"/>
      <c r="G98" s="73">
        <v>132036249.56999999</v>
      </c>
      <c r="H98" s="172"/>
    </row>
    <row r="99" spans="1:41" s="1" customFormat="1" ht="13.5" x14ac:dyDescent="0.2">
      <c r="A99" s="18">
        <v>44084</v>
      </c>
      <c r="B99" s="19">
        <v>2211</v>
      </c>
      <c r="C99" s="20" t="s">
        <v>18</v>
      </c>
      <c r="D99" s="21">
        <v>44084</v>
      </c>
      <c r="E99" s="78">
        <v>14426.61</v>
      </c>
      <c r="F99" s="23"/>
      <c r="G99" s="22">
        <v>132021822.95999999</v>
      </c>
      <c r="H99" s="172"/>
    </row>
    <row r="100" spans="1:41" s="1" customFormat="1" ht="13.5" x14ac:dyDescent="0.2">
      <c r="A100" s="67">
        <v>44084</v>
      </c>
      <c r="B100" s="68">
        <v>2212</v>
      </c>
      <c r="C100" s="69" t="s">
        <v>29</v>
      </c>
      <c r="D100" s="70">
        <v>44084</v>
      </c>
      <c r="E100" s="71">
        <v>3446550.34</v>
      </c>
      <c r="F100" s="72"/>
      <c r="G100" s="73">
        <v>128575272.62</v>
      </c>
      <c r="H100" s="172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</row>
    <row r="101" spans="1:41" s="151" customFormat="1" ht="13.5" x14ac:dyDescent="0.2">
      <c r="A101" s="18">
        <v>44084</v>
      </c>
      <c r="B101" s="19">
        <v>2213</v>
      </c>
      <c r="C101" s="20" t="s">
        <v>18</v>
      </c>
      <c r="D101" s="21">
        <v>44084</v>
      </c>
      <c r="E101" s="78">
        <v>8616.3799999999992</v>
      </c>
      <c r="F101" s="23"/>
      <c r="G101" s="22">
        <v>128566656.23999999</v>
      </c>
      <c r="H101" s="172"/>
    </row>
    <row r="102" spans="1:41" s="1" customFormat="1" ht="13.5" x14ac:dyDescent="0.2">
      <c r="A102" s="67">
        <v>44084</v>
      </c>
      <c r="B102" s="68">
        <v>2214</v>
      </c>
      <c r="C102" s="69" t="s">
        <v>21</v>
      </c>
      <c r="D102" s="70">
        <v>44084</v>
      </c>
      <c r="E102" s="71">
        <v>92211478.439999998</v>
      </c>
      <c r="F102" s="72"/>
      <c r="G102" s="73">
        <v>36355177.799999997</v>
      </c>
      <c r="H102" s="172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</row>
    <row r="103" spans="1:41" s="1" customFormat="1" ht="13.5" x14ac:dyDescent="0.2">
      <c r="A103" s="18">
        <v>44084</v>
      </c>
      <c r="B103" s="19">
        <v>2215</v>
      </c>
      <c r="C103" s="20" t="s">
        <v>18</v>
      </c>
      <c r="D103" s="21">
        <v>44084</v>
      </c>
      <c r="E103" s="78">
        <v>230528.7</v>
      </c>
      <c r="F103" s="23"/>
      <c r="G103" s="22">
        <v>36124649.100000001</v>
      </c>
      <c r="H103" s="172"/>
    </row>
    <row r="104" spans="1:41" s="1" customFormat="1" ht="13.5" x14ac:dyDescent="0.2">
      <c r="A104" s="13">
        <v>44085</v>
      </c>
      <c r="B104" s="14">
        <v>2216</v>
      </c>
      <c r="C104" s="7" t="s">
        <v>24</v>
      </c>
      <c r="D104" s="15">
        <v>44085</v>
      </c>
      <c r="E104" s="79"/>
      <c r="F104" s="16">
        <v>2865225.1</v>
      </c>
      <c r="G104" s="16">
        <v>38989874.200000003</v>
      </c>
      <c r="H104" s="172"/>
    </row>
    <row r="105" spans="1:41" s="1" customFormat="1" ht="13.5" x14ac:dyDescent="0.2">
      <c r="A105" s="2">
        <v>44085</v>
      </c>
      <c r="B105" s="3">
        <v>2217</v>
      </c>
      <c r="C105" s="7" t="s">
        <v>16</v>
      </c>
      <c r="D105" s="5">
        <v>44085</v>
      </c>
      <c r="E105" s="77"/>
      <c r="F105" s="6">
        <v>199003441.18000001</v>
      </c>
      <c r="G105" s="6">
        <v>237993315.38</v>
      </c>
      <c r="H105" s="172"/>
    </row>
    <row r="106" spans="1:41" s="151" customFormat="1" ht="13.5" x14ac:dyDescent="0.2">
      <c r="A106" s="177">
        <v>44085</v>
      </c>
      <c r="B106" s="178">
        <v>2218</v>
      </c>
      <c r="C106" s="179" t="s">
        <v>40</v>
      </c>
      <c r="D106" s="180">
        <v>44085</v>
      </c>
      <c r="E106" s="181">
        <v>136272</v>
      </c>
      <c r="F106" s="182"/>
      <c r="G106" s="183">
        <v>237857043.38</v>
      </c>
      <c r="H106" s="195" t="s">
        <v>1853</v>
      </c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</row>
    <row r="107" spans="1:41" s="1" customFormat="1" ht="13.5" x14ac:dyDescent="0.2">
      <c r="A107" s="18">
        <v>44085</v>
      </c>
      <c r="B107" s="19">
        <v>2219</v>
      </c>
      <c r="C107" s="20" t="s">
        <v>18</v>
      </c>
      <c r="D107" s="21">
        <v>44085</v>
      </c>
      <c r="E107" s="78">
        <v>340.68</v>
      </c>
      <c r="F107" s="23"/>
      <c r="G107" s="22">
        <v>237856702.69999999</v>
      </c>
      <c r="H107" s="172"/>
    </row>
    <row r="108" spans="1:41" s="1" customFormat="1" ht="13.5" x14ac:dyDescent="0.2">
      <c r="A108" s="186">
        <v>44085</v>
      </c>
      <c r="B108" s="187">
        <v>2220</v>
      </c>
      <c r="C108" s="179" t="s">
        <v>30</v>
      </c>
      <c r="D108" s="188">
        <v>44085</v>
      </c>
      <c r="E108" s="189">
        <v>22000000</v>
      </c>
      <c r="F108" s="190"/>
      <c r="G108" s="191">
        <v>215856702.69999999</v>
      </c>
      <c r="H108" s="192" t="s">
        <v>1843</v>
      </c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  <c r="AO108" s="174"/>
    </row>
    <row r="109" spans="1:41" s="1" customFormat="1" ht="13.5" x14ac:dyDescent="0.2">
      <c r="A109" s="18">
        <v>44085</v>
      </c>
      <c r="B109" s="19">
        <v>2221</v>
      </c>
      <c r="C109" s="20" t="s">
        <v>18</v>
      </c>
      <c r="D109" s="21">
        <v>44085</v>
      </c>
      <c r="E109" s="78">
        <v>55000</v>
      </c>
      <c r="F109" s="23"/>
      <c r="G109" s="22">
        <v>215801702.69999999</v>
      </c>
      <c r="H109" s="172"/>
    </row>
    <row r="110" spans="1:41" s="1" customFormat="1" ht="13.5" x14ac:dyDescent="0.2">
      <c r="A110" s="67">
        <v>44085</v>
      </c>
      <c r="B110" s="68">
        <v>2222</v>
      </c>
      <c r="C110" s="69" t="s">
        <v>41</v>
      </c>
      <c r="D110" s="70">
        <v>44085</v>
      </c>
      <c r="E110" s="71">
        <v>15733568</v>
      </c>
      <c r="F110" s="72"/>
      <c r="G110" s="73">
        <v>200068134.69999999</v>
      </c>
      <c r="H110" s="172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</row>
    <row r="111" spans="1:41" s="1" customFormat="1" ht="13.5" x14ac:dyDescent="0.2">
      <c r="A111" s="18">
        <v>44085</v>
      </c>
      <c r="B111" s="19">
        <v>2223</v>
      </c>
      <c r="C111" s="20" t="s">
        <v>18</v>
      </c>
      <c r="D111" s="21">
        <v>44085</v>
      </c>
      <c r="E111" s="78">
        <v>39333.919999999998</v>
      </c>
      <c r="F111" s="23"/>
      <c r="G111" s="22">
        <v>200028800.78</v>
      </c>
      <c r="H111" s="172"/>
    </row>
    <row r="112" spans="1:41" s="151" customFormat="1" ht="13.5" x14ac:dyDescent="0.2">
      <c r="A112" s="186">
        <v>44085</v>
      </c>
      <c r="B112" s="187">
        <v>2224</v>
      </c>
      <c r="C112" s="179" t="s">
        <v>23</v>
      </c>
      <c r="D112" s="188">
        <v>44085</v>
      </c>
      <c r="E112" s="189">
        <v>192967795.15000001</v>
      </c>
      <c r="F112" s="190"/>
      <c r="G112" s="191">
        <v>7061005.6299999999</v>
      </c>
      <c r="H112" s="192" t="s">
        <v>1829</v>
      </c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</row>
    <row r="113" spans="1:41" s="1" customFormat="1" ht="13.5" x14ac:dyDescent="0.2">
      <c r="A113" s="13">
        <v>44086</v>
      </c>
      <c r="B113" s="14">
        <v>2225</v>
      </c>
      <c r="C113" s="7" t="s">
        <v>24</v>
      </c>
      <c r="D113" s="15">
        <v>44086</v>
      </c>
      <c r="E113" s="79"/>
      <c r="F113" s="16">
        <v>2438012.85</v>
      </c>
      <c r="G113" s="16">
        <v>9499018.4800000004</v>
      </c>
      <c r="H113" s="172"/>
    </row>
    <row r="114" spans="1:41" s="1" customFormat="1" ht="13.5" x14ac:dyDescent="0.2">
      <c r="A114" s="2">
        <v>44086</v>
      </c>
      <c r="B114" s="3">
        <v>2226</v>
      </c>
      <c r="C114" s="7" t="s">
        <v>16</v>
      </c>
      <c r="D114" s="5">
        <v>44086</v>
      </c>
      <c r="E114" s="77"/>
      <c r="F114" s="6">
        <v>241634040.09999999</v>
      </c>
      <c r="G114" s="6">
        <v>251133058.58000001</v>
      </c>
      <c r="H114" s="172"/>
    </row>
    <row r="115" spans="1:41" s="1" customFormat="1" ht="13.5" x14ac:dyDescent="0.2">
      <c r="A115" s="13">
        <v>44087</v>
      </c>
      <c r="B115" s="14">
        <v>2227</v>
      </c>
      <c r="C115" s="7" t="s">
        <v>24</v>
      </c>
      <c r="D115" s="15">
        <v>44087</v>
      </c>
      <c r="E115" s="79"/>
      <c r="F115" s="16">
        <v>8992456.6199999992</v>
      </c>
      <c r="G115" s="16">
        <v>260125515.19999999</v>
      </c>
      <c r="H115" s="172"/>
    </row>
    <row r="116" spans="1:41" s="1" customFormat="1" ht="13.5" x14ac:dyDescent="0.2">
      <c r="A116" s="2">
        <v>44087</v>
      </c>
      <c r="B116" s="3">
        <v>2228</v>
      </c>
      <c r="C116" s="7" t="s">
        <v>16</v>
      </c>
      <c r="D116" s="5">
        <v>44087</v>
      </c>
      <c r="E116" s="77"/>
      <c r="F116" s="6">
        <v>404132716.88</v>
      </c>
      <c r="G116" s="6">
        <v>664258232.08000004</v>
      </c>
      <c r="H116" s="172"/>
    </row>
    <row r="117" spans="1:41" s="1" customFormat="1" ht="13.5" x14ac:dyDescent="0.2">
      <c r="A117" s="13">
        <v>44088</v>
      </c>
      <c r="B117" s="14">
        <v>2229</v>
      </c>
      <c r="C117" s="7" t="s">
        <v>24</v>
      </c>
      <c r="D117" s="15">
        <v>44088</v>
      </c>
      <c r="E117" s="79"/>
      <c r="F117" s="16">
        <v>2885645.17</v>
      </c>
      <c r="G117" s="16">
        <v>667143877.25</v>
      </c>
      <c r="H117" s="172"/>
    </row>
    <row r="118" spans="1:41" s="1" customFormat="1" ht="13.5" x14ac:dyDescent="0.2">
      <c r="A118" s="2">
        <v>44088</v>
      </c>
      <c r="B118" s="3">
        <v>2230</v>
      </c>
      <c r="C118" s="7" t="s">
        <v>16</v>
      </c>
      <c r="D118" s="5">
        <v>44088</v>
      </c>
      <c r="E118" s="77"/>
      <c r="F118" s="6">
        <v>184985378.99000001</v>
      </c>
      <c r="G118" s="6">
        <v>852129256.24000001</v>
      </c>
      <c r="H118" s="172"/>
    </row>
    <row r="119" spans="1:41" s="176" customFormat="1" ht="13.5" x14ac:dyDescent="0.2">
      <c r="A119" s="186">
        <v>44088</v>
      </c>
      <c r="B119" s="187">
        <v>2231</v>
      </c>
      <c r="C119" s="179" t="s">
        <v>23</v>
      </c>
      <c r="D119" s="188">
        <v>44088</v>
      </c>
      <c r="E119" s="189">
        <v>350000000</v>
      </c>
      <c r="F119" s="190"/>
      <c r="G119" s="191">
        <v>502129256.24000001</v>
      </c>
      <c r="H119" s="192" t="s">
        <v>1826</v>
      </c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</row>
    <row r="120" spans="1:41" s="151" customFormat="1" ht="13.5" x14ac:dyDescent="0.2">
      <c r="A120" s="67">
        <v>44088</v>
      </c>
      <c r="B120" s="68">
        <v>2232</v>
      </c>
      <c r="C120" s="69" t="s">
        <v>23</v>
      </c>
      <c r="D120" s="70">
        <v>44088</v>
      </c>
      <c r="E120" s="71">
        <v>28560000.050000001</v>
      </c>
      <c r="F120" s="72"/>
      <c r="G120" s="73">
        <v>473569256.19</v>
      </c>
      <c r="H120" s="172"/>
    </row>
    <row r="121" spans="1:41" s="151" customFormat="1" ht="13.5" x14ac:dyDescent="0.2">
      <c r="A121" s="67">
        <v>44088</v>
      </c>
      <c r="B121" s="68">
        <v>2233</v>
      </c>
      <c r="C121" s="69" t="s">
        <v>23</v>
      </c>
      <c r="D121" s="70">
        <v>44088</v>
      </c>
      <c r="E121" s="71">
        <v>48928430.939999998</v>
      </c>
      <c r="F121" s="72"/>
      <c r="G121" s="73">
        <v>424640825.25</v>
      </c>
      <c r="H121" s="172"/>
    </row>
    <row r="122" spans="1:41" s="1" customFormat="1" ht="13.5" x14ac:dyDescent="0.2">
      <c r="A122" s="13">
        <v>44089</v>
      </c>
      <c r="B122" s="14">
        <v>2234</v>
      </c>
      <c r="C122" s="7" t="s">
        <v>24</v>
      </c>
      <c r="D122" s="15">
        <v>44089</v>
      </c>
      <c r="E122" s="79"/>
      <c r="F122" s="16">
        <v>3590968.78</v>
      </c>
      <c r="G122" s="16">
        <v>428231794.02999997</v>
      </c>
      <c r="H122" s="172"/>
    </row>
    <row r="123" spans="1:41" s="1" customFormat="1" ht="13.5" x14ac:dyDescent="0.2">
      <c r="A123" s="2">
        <v>44089</v>
      </c>
      <c r="B123" s="3">
        <v>2235</v>
      </c>
      <c r="C123" s="7" t="s">
        <v>16</v>
      </c>
      <c r="D123" s="5">
        <v>44089</v>
      </c>
      <c r="E123" s="77"/>
      <c r="F123" s="6">
        <v>149576444.31</v>
      </c>
      <c r="G123" s="6">
        <v>577808238.34000003</v>
      </c>
      <c r="H123" s="172"/>
    </row>
    <row r="124" spans="1:41" s="151" customFormat="1" ht="13.5" x14ac:dyDescent="0.2">
      <c r="A124" s="144">
        <v>44089</v>
      </c>
      <c r="B124" s="145">
        <v>2236</v>
      </c>
      <c r="C124" s="146" t="s">
        <v>23</v>
      </c>
      <c r="D124" s="147">
        <v>44089</v>
      </c>
      <c r="E124" s="148">
        <v>749692.3</v>
      </c>
      <c r="F124" s="149"/>
      <c r="G124" s="150">
        <v>577058546.03999996</v>
      </c>
      <c r="H124" s="172"/>
    </row>
    <row r="125" spans="1:41" s="1" customFormat="1" ht="13.5" x14ac:dyDescent="0.2">
      <c r="A125" s="144">
        <v>44089</v>
      </c>
      <c r="B125" s="145">
        <v>2237</v>
      </c>
      <c r="C125" s="146" t="s">
        <v>23</v>
      </c>
      <c r="D125" s="147">
        <v>44089</v>
      </c>
      <c r="E125" s="148">
        <v>649692.30000000005</v>
      </c>
      <c r="F125" s="149"/>
      <c r="G125" s="150">
        <v>576408853.74000001</v>
      </c>
      <c r="H125" s="172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</row>
    <row r="126" spans="1:41" s="151" customFormat="1" ht="13.5" x14ac:dyDescent="0.2">
      <c r="A126" s="177">
        <v>44089</v>
      </c>
      <c r="B126" s="178">
        <v>2238</v>
      </c>
      <c r="C126" s="179" t="s">
        <v>23</v>
      </c>
      <c r="D126" s="180">
        <v>44089</v>
      </c>
      <c r="E126" s="181">
        <v>0.01</v>
      </c>
      <c r="F126" s="182"/>
      <c r="G126" s="183">
        <v>576408853.73000002</v>
      </c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</row>
    <row r="127" spans="1:41" s="151" customFormat="1" ht="13.5" x14ac:dyDescent="0.2">
      <c r="A127" s="144">
        <v>44089</v>
      </c>
      <c r="B127" s="145">
        <v>2239</v>
      </c>
      <c r="C127" s="146" t="s">
        <v>23</v>
      </c>
      <c r="D127" s="147">
        <v>44089</v>
      </c>
      <c r="E127" s="148">
        <v>639692.29</v>
      </c>
      <c r="F127" s="149"/>
      <c r="G127" s="150">
        <v>575769161.44000006</v>
      </c>
      <c r="H127" s="172"/>
    </row>
    <row r="128" spans="1:41" s="192" customFormat="1" ht="13.5" x14ac:dyDescent="0.2">
      <c r="A128" s="144">
        <v>44089</v>
      </c>
      <c r="B128" s="145">
        <v>2240</v>
      </c>
      <c r="C128" s="146" t="s">
        <v>23</v>
      </c>
      <c r="D128" s="147">
        <v>44089</v>
      </c>
      <c r="E128" s="148">
        <v>4501200</v>
      </c>
      <c r="F128" s="149"/>
      <c r="G128" s="150">
        <v>571267961.44000006</v>
      </c>
      <c r="H128" s="172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</row>
    <row r="129" spans="1:41" s="151" customFormat="1" ht="13.5" x14ac:dyDescent="0.2">
      <c r="A129" s="144">
        <v>44089</v>
      </c>
      <c r="B129" s="145">
        <v>2241</v>
      </c>
      <c r="C129" s="146" t="s">
        <v>23</v>
      </c>
      <c r="D129" s="147">
        <v>44089</v>
      </c>
      <c r="E129" s="148">
        <v>4862000</v>
      </c>
      <c r="F129" s="149"/>
      <c r="G129" s="150">
        <v>566405961.44000006</v>
      </c>
      <c r="H129" s="172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</row>
    <row r="130" spans="1:41" s="151" customFormat="1" ht="13.5" x14ac:dyDescent="0.2">
      <c r="A130" s="144">
        <v>44089</v>
      </c>
      <c r="B130" s="145">
        <v>2242</v>
      </c>
      <c r="C130" s="146" t="s">
        <v>23</v>
      </c>
      <c r="D130" s="147">
        <v>44089</v>
      </c>
      <c r="E130" s="148">
        <v>199999.95</v>
      </c>
      <c r="F130" s="149"/>
      <c r="G130" s="150">
        <v>566205961.49000001</v>
      </c>
      <c r="H130" s="172"/>
    </row>
    <row r="131" spans="1:41" s="151" customFormat="1" ht="13.5" x14ac:dyDescent="0.2">
      <c r="A131" s="144">
        <v>44089</v>
      </c>
      <c r="B131" s="145">
        <v>2243</v>
      </c>
      <c r="C131" s="146" t="s">
        <v>23</v>
      </c>
      <c r="D131" s="147">
        <v>44089</v>
      </c>
      <c r="E131" s="148">
        <v>4862000</v>
      </c>
      <c r="F131" s="149"/>
      <c r="G131" s="150">
        <v>561343961.49000001</v>
      </c>
      <c r="H131" s="172"/>
    </row>
    <row r="132" spans="1:41" s="151" customFormat="1" ht="13.5" x14ac:dyDescent="0.2">
      <c r="A132" s="186">
        <v>44089</v>
      </c>
      <c r="B132" s="187">
        <v>2244</v>
      </c>
      <c r="C132" s="179" t="s">
        <v>38</v>
      </c>
      <c r="D132" s="188">
        <v>44089</v>
      </c>
      <c r="E132" s="189">
        <v>60899602.229999997</v>
      </c>
      <c r="F132" s="190"/>
      <c r="G132" s="191">
        <v>500444359.25999999</v>
      </c>
      <c r="H132" s="192" t="s">
        <v>1827</v>
      </c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</row>
    <row r="133" spans="1:41" s="1" customFormat="1" ht="13.5" x14ac:dyDescent="0.2">
      <c r="A133" s="18">
        <v>44089</v>
      </c>
      <c r="B133" s="19">
        <v>2245</v>
      </c>
      <c r="C133" s="20" t="s">
        <v>18</v>
      </c>
      <c r="D133" s="21">
        <v>44089</v>
      </c>
      <c r="E133" s="78">
        <v>152249.01</v>
      </c>
      <c r="F133" s="23"/>
      <c r="G133" s="22">
        <v>500292110.25</v>
      </c>
      <c r="H133" s="172"/>
    </row>
    <row r="134" spans="1:41" s="1" customFormat="1" ht="13.5" x14ac:dyDescent="0.2">
      <c r="A134" s="67">
        <v>44089</v>
      </c>
      <c r="B134" s="68">
        <v>2246</v>
      </c>
      <c r="C134" s="69" t="s">
        <v>42</v>
      </c>
      <c r="D134" s="70">
        <v>44089</v>
      </c>
      <c r="E134" s="71">
        <v>59206532.159999996</v>
      </c>
      <c r="F134" s="72"/>
      <c r="G134" s="73">
        <v>441085578.08999997</v>
      </c>
      <c r="H134" s="172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</row>
    <row r="135" spans="1:41" s="151" customFormat="1" ht="13.5" x14ac:dyDescent="0.2">
      <c r="A135" s="18">
        <v>44089</v>
      </c>
      <c r="B135" s="19">
        <v>2247</v>
      </c>
      <c r="C135" s="20" t="s">
        <v>18</v>
      </c>
      <c r="D135" s="21">
        <v>44089</v>
      </c>
      <c r="E135" s="78">
        <v>148016.32999999999</v>
      </c>
      <c r="F135" s="23"/>
      <c r="G135" s="22">
        <v>440937561.75999999</v>
      </c>
      <c r="H135" s="172"/>
    </row>
    <row r="136" spans="1:41" s="1" customFormat="1" ht="13.5" x14ac:dyDescent="0.2">
      <c r="A136" s="67">
        <v>44089</v>
      </c>
      <c r="B136" s="68">
        <v>2248</v>
      </c>
      <c r="C136" s="69" t="s">
        <v>19</v>
      </c>
      <c r="D136" s="70">
        <v>44089</v>
      </c>
      <c r="E136" s="71">
        <v>28271128.899999999</v>
      </c>
      <c r="F136" s="72"/>
      <c r="G136" s="73">
        <v>412666432.86000001</v>
      </c>
      <c r="H136" s="172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</row>
    <row r="137" spans="1:41" s="1" customFormat="1" ht="13.5" x14ac:dyDescent="0.2">
      <c r="A137" s="18">
        <v>44089</v>
      </c>
      <c r="B137" s="19">
        <v>2249</v>
      </c>
      <c r="C137" s="20" t="s">
        <v>18</v>
      </c>
      <c r="D137" s="21">
        <v>44089</v>
      </c>
      <c r="E137" s="78">
        <v>70677.820000000007</v>
      </c>
      <c r="F137" s="23"/>
      <c r="G137" s="22">
        <v>412595755.04000002</v>
      </c>
      <c r="H137" s="172"/>
    </row>
    <row r="138" spans="1:41" s="1" customFormat="1" ht="13.5" x14ac:dyDescent="0.2">
      <c r="A138" s="67">
        <v>44089</v>
      </c>
      <c r="B138" s="68">
        <v>2250</v>
      </c>
      <c r="C138" s="69" t="s">
        <v>20</v>
      </c>
      <c r="D138" s="70">
        <v>44089</v>
      </c>
      <c r="E138" s="71">
        <v>45665013.619999997</v>
      </c>
      <c r="F138" s="72"/>
      <c r="G138" s="73">
        <v>366930741.42000002</v>
      </c>
      <c r="H138" s="172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</row>
    <row r="139" spans="1:41" s="1" customFormat="1" ht="13.5" x14ac:dyDescent="0.2">
      <c r="A139" s="18">
        <v>44089</v>
      </c>
      <c r="B139" s="19">
        <v>2251</v>
      </c>
      <c r="C139" s="20" t="s">
        <v>18</v>
      </c>
      <c r="D139" s="21">
        <v>44089</v>
      </c>
      <c r="E139" s="78">
        <v>114162.53</v>
      </c>
      <c r="F139" s="23"/>
      <c r="G139" s="22">
        <v>366816578.88999999</v>
      </c>
      <c r="H139" s="172"/>
    </row>
    <row r="140" spans="1:41" s="1" customFormat="1" ht="13.5" x14ac:dyDescent="0.2">
      <c r="A140" s="67">
        <v>44089</v>
      </c>
      <c r="B140" s="68">
        <v>2252</v>
      </c>
      <c r="C140" s="69" t="s">
        <v>43</v>
      </c>
      <c r="D140" s="70">
        <v>44089</v>
      </c>
      <c r="E140" s="71">
        <v>14305184.119999999</v>
      </c>
      <c r="F140" s="72"/>
      <c r="G140" s="73">
        <v>352511394.76999998</v>
      </c>
      <c r="H140" s="172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</row>
    <row r="141" spans="1:41" s="1" customFormat="1" ht="13.5" x14ac:dyDescent="0.2">
      <c r="A141" s="18">
        <v>44089</v>
      </c>
      <c r="B141" s="19">
        <v>2253</v>
      </c>
      <c r="C141" s="20" t="s">
        <v>18</v>
      </c>
      <c r="D141" s="21">
        <v>44089</v>
      </c>
      <c r="E141" s="78">
        <v>35762.959999999999</v>
      </c>
      <c r="F141" s="23"/>
      <c r="G141" s="22">
        <v>352475631.81</v>
      </c>
      <c r="H141" s="172"/>
    </row>
    <row r="142" spans="1:41" s="1" customFormat="1" ht="13.5" x14ac:dyDescent="0.2">
      <c r="A142" s="67">
        <v>44089</v>
      </c>
      <c r="B142" s="68">
        <v>2254</v>
      </c>
      <c r="C142" s="69" t="s">
        <v>44</v>
      </c>
      <c r="D142" s="70">
        <v>44089</v>
      </c>
      <c r="E142" s="71">
        <v>59197641.740000002</v>
      </c>
      <c r="F142" s="72"/>
      <c r="G142" s="73">
        <v>293277990.06999999</v>
      </c>
      <c r="H142" s="172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</row>
    <row r="143" spans="1:41" s="1" customFormat="1" ht="13.5" x14ac:dyDescent="0.2">
      <c r="A143" s="24">
        <v>44089</v>
      </c>
      <c r="B143" s="25">
        <v>2255</v>
      </c>
      <c r="C143" s="26" t="s">
        <v>18</v>
      </c>
      <c r="D143" s="27">
        <v>44089</v>
      </c>
      <c r="E143" s="81">
        <v>147994.1</v>
      </c>
      <c r="F143" s="29"/>
      <c r="G143" s="28">
        <v>293129995.97000003</v>
      </c>
      <c r="H143" s="172"/>
    </row>
    <row r="144" spans="1:41" s="1" customFormat="1" ht="13.5" x14ac:dyDescent="0.2">
      <c r="A144" s="144">
        <v>44089</v>
      </c>
      <c r="B144" s="145">
        <v>2256</v>
      </c>
      <c r="C144" s="152" t="s">
        <v>45</v>
      </c>
      <c r="D144" s="147">
        <v>44089</v>
      </c>
      <c r="E144" s="148">
        <v>4862000</v>
      </c>
      <c r="F144" s="149"/>
      <c r="G144" s="150">
        <v>288267995.97000003</v>
      </c>
      <c r="H144" s="172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</row>
    <row r="145" spans="1:41" s="1" customFormat="1" ht="13.5" x14ac:dyDescent="0.2">
      <c r="A145" s="18">
        <v>44089</v>
      </c>
      <c r="B145" s="19">
        <v>2257</v>
      </c>
      <c r="C145" s="30" t="s">
        <v>18</v>
      </c>
      <c r="D145" s="21">
        <v>44089</v>
      </c>
      <c r="E145" s="78">
        <v>12155</v>
      </c>
      <c r="F145" s="23"/>
      <c r="G145" s="22">
        <v>288255840.97000003</v>
      </c>
      <c r="H145" s="172"/>
    </row>
    <row r="146" spans="1:41" s="1" customFormat="1" ht="13.5" x14ac:dyDescent="0.2">
      <c r="A146" s="144">
        <v>44089</v>
      </c>
      <c r="B146" s="145">
        <v>2258</v>
      </c>
      <c r="C146" s="152" t="s">
        <v>46</v>
      </c>
      <c r="D146" s="147">
        <v>44089</v>
      </c>
      <c r="E146" s="148">
        <v>3158000</v>
      </c>
      <c r="F146" s="149"/>
      <c r="G146" s="150">
        <v>285097840.97000003</v>
      </c>
      <c r="H146" s="172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</row>
    <row r="147" spans="1:41" s="1" customFormat="1" ht="13.5" x14ac:dyDescent="0.2">
      <c r="A147" s="18">
        <v>44089</v>
      </c>
      <c r="B147" s="19">
        <v>2259</v>
      </c>
      <c r="C147" s="30" t="s">
        <v>18</v>
      </c>
      <c r="D147" s="21">
        <v>44089</v>
      </c>
      <c r="E147" s="78">
        <v>7895</v>
      </c>
      <c r="F147" s="23"/>
      <c r="G147" s="22">
        <v>285089945.97000003</v>
      </c>
      <c r="H147" s="172"/>
    </row>
    <row r="148" spans="1:41" s="151" customFormat="1" ht="13.5" x14ac:dyDescent="0.2">
      <c r="A148" s="144">
        <v>44089</v>
      </c>
      <c r="B148" s="145">
        <v>2260</v>
      </c>
      <c r="C148" s="152" t="s">
        <v>47</v>
      </c>
      <c r="D148" s="147">
        <v>44089</v>
      </c>
      <c r="E148" s="148">
        <v>4862000</v>
      </c>
      <c r="F148" s="149"/>
      <c r="G148" s="150">
        <v>280227945.97000003</v>
      </c>
      <c r="H148" s="172"/>
    </row>
    <row r="149" spans="1:41" s="1" customFormat="1" ht="13.5" x14ac:dyDescent="0.2">
      <c r="A149" s="18">
        <v>44089</v>
      </c>
      <c r="B149" s="19">
        <v>2261</v>
      </c>
      <c r="C149" s="30" t="s">
        <v>18</v>
      </c>
      <c r="D149" s="21">
        <v>44089</v>
      </c>
      <c r="E149" s="78">
        <v>12155</v>
      </c>
      <c r="F149" s="23"/>
      <c r="G149" s="22">
        <v>280215790.97000003</v>
      </c>
      <c r="H149" s="172"/>
    </row>
    <row r="150" spans="1:41" s="151" customFormat="1" ht="13.5" x14ac:dyDescent="0.2">
      <c r="A150" s="144">
        <v>44089</v>
      </c>
      <c r="B150" s="145">
        <v>2262</v>
      </c>
      <c r="C150" s="152" t="s">
        <v>48</v>
      </c>
      <c r="D150" s="147">
        <v>44089</v>
      </c>
      <c r="E150" s="148">
        <v>5252800</v>
      </c>
      <c r="F150" s="149"/>
      <c r="G150" s="150">
        <v>274962990.97000003</v>
      </c>
      <c r="H150" s="172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</row>
    <row r="151" spans="1:41" s="1" customFormat="1" ht="13.5" x14ac:dyDescent="0.2">
      <c r="A151" s="18">
        <v>44089</v>
      </c>
      <c r="B151" s="19">
        <v>2263</v>
      </c>
      <c r="C151" s="30" t="s">
        <v>18</v>
      </c>
      <c r="D151" s="21">
        <v>44089</v>
      </c>
      <c r="E151" s="78">
        <v>13132</v>
      </c>
      <c r="F151" s="23"/>
      <c r="G151" s="22">
        <v>274949858.97000003</v>
      </c>
      <c r="H151" s="172"/>
    </row>
    <row r="152" spans="1:41" s="151" customFormat="1" ht="13.5" x14ac:dyDescent="0.2">
      <c r="A152" s="144">
        <v>44089</v>
      </c>
      <c r="B152" s="145">
        <v>2264</v>
      </c>
      <c r="C152" s="152" t="s">
        <v>49</v>
      </c>
      <c r="D152" s="147">
        <v>44089</v>
      </c>
      <c r="E152" s="148">
        <v>4213733.33</v>
      </c>
      <c r="F152" s="149"/>
      <c r="G152" s="150">
        <v>270736125.63999999</v>
      </c>
      <c r="H152" s="172"/>
    </row>
    <row r="153" spans="1:41" s="1" customFormat="1" ht="13.5" x14ac:dyDescent="0.2">
      <c r="A153" s="18">
        <v>44089</v>
      </c>
      <c r="B153" s="19">
        <v>2265</v>
      </c>
      <c r="C153" s="30" t="s">
        <v>18</v>
      </c>
      <c r="D153" s="21">
        <v>44089</v>
      </c>
      <c r="E153" s="78">
        <v>10534.33</v>
      </c>
      <c r="F153" s="23"/>
      <c r="G153" s="22">
        <v>270725591.31</v>
      </c>
      <c r="H153" s="172"/>
    </row>
    <row r="154" spans="1:41" s="151" customFormat="1" ht="13.5" x14ac:dyDescent="0.2">
      <c r="A154" s="144">
        <v>44089</v>
      </c>
      <c r="B154" s="145">
        <v>2266</v>
      </c>
      <c r="C154" s="152" t="s">
        <v>50</v>
      </c>
      <c r="D154" s="147">
        <v>44089</v>
      </c>
      <c r="E154" s="148">
        <v>4862000</v>
      </c>
      <c r="F154" s="149"/>
      <c r="G154" s="150">
        <v>265863591.31</v>
      </c>
      <c r="H154" s="172"/>
    </row>
    <row r="155" spans="1:41" s="1" customFormat="1" ht="13.5" x14ac:dyDescent="0.2">
      <c r="A155" s="18">
        <v>44089</v>
      </c>
      <c r="B155" s="19">
        <v>2267</v>
      </c>
      <c r="C155" s="30" t="s">
        <v>18</v>
      </c>
      <c r="D155" s="21">
        <v>44089</v>
      </c>
      <c r="E155" s="78">
        <v>12155</v>
      </c>
      <c r="F155" s="23"/>
      <c r="G155" s="22">
        <v>265851436.31</v>
      </c>
      <c r="H155" s="172"/>
    </row>
    <row r="156" spans="1:41" s="151" customFormat="1" ht="13.5" x14ac:dyDescent="0.2">
      <c r="A156" s="144">
        <v>44089</v>
      </c>
      <c r="B156" s="145">
        <v>2268</v>
      </c>
      <c r="C156" s="152" t="s">
        <v>51</v>
      </c>
      <c r="D156" s="147">
        <v>44089</v>
      </c>
      <c r="E156" s="148">
        <v>4862000</v>
      </c>
      <c r="F156" s="149"/>
      <c r="G156" s="150">
        <v>260989436.31</v>
      </c>
      <c r="H156" s="172"/>
    </row>
    <row r="157" spans="1:41" s="1" customFormat="1" ht="13.5" x14ac:dyDescent="0.2">
      <c r="A157" s="18">
        <v>44089</v>
      </c>
      <c r="B157" s="19">
        <v>2269</v>
      </c>
      <c r="C157" s="30" t="s">
        <v>18</v>
      </c>
      <c r="D157" s="21">
        <v>44089</v>
      </c>
      <c r="E157" s="78">
        <v>12155</v>
      </c>
      <c r="F157" s="23"/>
      <c r="G157" s="22">
        <v>260977281.31</v>
      </c>
      <c r="H157" s="172"/>
    </row>
    <row r="158" spans="1:41" s="74" customFormat="1" ht="13.5" x14ac:dyDescent="0.2">
      <c r="A158" s="144">
        <v>44089</v>
      </c>
      <c r="B158" s="145">
        <v>2270</v>
      </c>
      <c r="C158" s="152" t="s">
        <v>52</v>
      </c>
      <c r="D158" s="147">
        <v>44089</v>
      </c>
      <c r="E158" s="148">
        <v>4862000</v>
      </c>
      <c r="F158" s="149"/>
      <c r="G158" s="150">
        <v>256115281.31</v>
      </c>
      <c r="H158" s="172"/>
    </row>
    <row r="159" spans="1:41" s="1" customFormat="1" ht="13.5" x14ac:dyDescent="0.2">
      <c r="A159" s="18">
        <v>44089</v>
      </c>
      <c r="B159" s="19">
        <v>2271</v>
      </c>
      <c r="C159" s="30" t="s">
        <v>18</v>
      </c>
      <c r="D159" s="21">
        <v>44089</v>
      </c>
      <c r="E159" s="78">
        <v>12155</v>
      </c>
      <c r="F159" s="23"/>
      <c r="G159" s="22">
        <v>256103126.31</v>
      </c>
      <c r="H159" s="172"/>
    </row>
    <row r="160" spans="1:41" s="1" customFormat="1" ht="13.5" x14ac:dyDescent="0.2">
      <c r="A160" s="144">
        <v>44089</v>
      </c>
      <c r="B160" s="145">
        <v>2272</v>
      </c>
      <c r="C160" s="152" t="s">
        <v>53</v>
      </c>
      <c r="D160" s="147">
        <v>44089</v>
      </c>
      <c r="E160" s="148">
        <v>4010000</v>
      </c>
      <c r="F160" s="149"/>
      <c r="G160" s="150">
        <v>252093126.31</v>
      </c>
      <c r="H160" s="172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</row>
    <row r="161" spans="1:41" s="1" customFormat="1" ht="13.5" x14ac:dyDescent="0.2">
      <c r="A161" s="18">
        <v>44089</v>
      </c>
      <c r="B161" s="19">
        <v>2273</v>
      </c>
      <c r="C161" s="30" t="s">
        <v>18</v>
      </c>
      <c r="D161" s="21">
        <v>44089</v>
      </c>
      <c r="E161" s="78">
        <v>10025</v>
      </c>
      <c r="F161" s="23"/>
      <c r="G161" s="22">
        <v>252083101.31</v>
      </c>
      <c r="H161" s="172"/>
    </row>
    <row r="162" spans="1:41" s="1" customFormat="1" ht="13.5" x14ac:dyDescent="0.2">
      <c r="A162" s="144">
        <v>44089</v>
      </c>
      <c r="B162" s="145">
        <v>2274</v>
      </c>
      <c r="C162" s="152" t="s">
        <v>54</v>
      </c>
      <c r="D162" s="147">
        <v>44089</v>
      </c>
      <c r="E162" s="148">
        <v>4862000</v>
      </c>
      <c r="F162" s="149"/>
      <c r="G162" s="150">
        <v>247221101.31</v>
      </c>
      <c r="H162" s="172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</row>
    <row r="163" spans="1:41" s="1" customFormat="1" ht="13.5" x14ac:dyDescent="0.2">
      <c r="A163" s="18">
        <v>44089</v>
      </c>
      <c r="B163" s="19">
        <v>2275</v>
      </c>
      <c r="C163" s="30" t="s">
        <v>18</v>
      </c>
      <c r="D163" s="21">
        <v>44089</v>
      </c>
      <c r="E163" s="78">
        <v>12155</v>
      </c>
      <c r="F163" s="23"/>
      <c r="G163" s="22">
        <v>247208946.31</v>
      </c>
      <c r="H163" s="172"/>
    </row>
    <row r="164" spans="1:41" s="185" customFormat="1" ht="13.5" x14ac:dyDescent="0.2">
      <c r="A164" s="144">
        <v>44089</v>
      </c>
      <c r="B164" s="145">
        <v>2276</v>
      </c>
      <c r="C164" s="152" t="s">
        <v>55</v>
      </c>
      <c r="D164" s="147">
        <v>44089</v>
      </c>
      <c r="E164" s="148">
        <v>3158000</v>
      </c>
      <c r="F164" s="149"/>
      <c r="G164" s="150">
        <v>244050946.31</v>
      </c>
      <c r="H164" s="172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</row>
    <row r="165" spans="1:41" s="1" customFormat="1" ht="13.5" x14ac:dyDescent="0.2">
      <c r="A165" s="18">
        <v>44089</v>
      </c>
      <c r="B165" s="19">
        <v>2277</v>
      </c>
      <c r="C165" s="30" t="s">
        <v>18</v>
      </c>
      <c r="D165" s="21">
        <v>44089</v>
      </c>
      <c r="E165" s="78">
        <v>7895</v>
      </c>
      <c r="F165" s="23"/>
      <c r="G165" s="22">
        <v>244043051.31</v>
      </c>
      <c r="H165" s="172"/>
    </row>
    <row r="166" spans="1:41" s="1" customFormat="1" ht="13.5" x14ac:dyDescent="0.2">
      <c r="A166" s="144">
        <v>44089</v>
      </c>
      <c r="B166" s="145">
        <v>2278</v>
      </c>
      <c r="C166" s="152" t="s">
        <v>56</v>
      </c>
      <c r="D166" s="147">
        <v>44089</v>
      </c>
      <c r="E166" s="148">
        <v>3742666.67</v>
      </c>
      <c r="F166" s="149"/>
      <c r="G166" s="150">
        <v>240300384.63999999</v>
      </c>
      <c r="H166" s="172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</row>
    <row r="167" spans="1:41" s="1" customFormat="1" ht="13.5" x14ac:dyDescent="0.2">
      <c r="A167" s="18">
        <v>44089</v>
      </c>
      <c r="B167" s="19">
        <v>2279</v>
      </c>
      <c r="C167" s="30" t="s">
        <v>18</v>
      </c>
      <c r="D167" s="21">
        <v>44089</v>
      </c>
      <c r="E167" s="78">
        <v>9356.67</v>
      </c>
      <c r="F167" s="23"/>
      <c r="G167" s="22">
        <v>240291027.97</v>
      </c>
      <c r="H167" s="172"/>
    </row>
    <row r="168" spans="1:41" s="174" customFormat="1" ht="13.5" x14ac:dyDescent="0.2">
      <c r="A168" s="144">
        <v>44089</v>
      </c>
      <c r="B168" s="145">
        <v>2280</v>
      </c>
      <c r="C168" s="152" t="s">
        <v>57</v>
      </c>
      <c r="D168" s="147">
        <v>44089</v>
      </c>
      <c r="E168" s="148">
        <v>4537866.67</v>
      </c>
      <c r="F168" s="149"/>
      <c r="G168" s="150">
        <v>235753161.30000001</v>
      </c>
      <c r="H168" s="172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</row>
    <row r="169" spans="1:41" s="1" customFormat="1" ht="13.5" x14ac:dyDescent="0.2">
      <c r="A169" s="18">
        <v>44089</v>
      </c>
      <c r="B169" s="19">
        <v>2281</v>
      </c>
      <c r="C169" s="30" t="s">
        <v>18</v>
      </c>
      <c r="D169" s="21">
        <v>44089</v>
      </c>
      <c r="E169" s="78">
        <v>11344.67</v>
      </c>
      <c r="F169" s="23"/>
      <c r="G169" s="22">
        <v>235741816.63</v>
      </c>
      <c r="H169" s="172"/>
    </row>
    <row r="170" spans="1:41" s="175" customFormat="1" ht="13.5" x14ac:dyDescent="0.2">
      <c r="A170" s="144">
        <v>44089</v>
      </c>
      <c r="B170" s="145">
        <v>2282</v>
      </c>
      <c r="C170" s="152" t="s">
        <v>58</v>
      </c>
      <c r="D170" s="147">
        <v>44089</v>
      </c>
      <c r="E170" s="148">
        <v>5714000</v>
      </c>
      <c r="F170" s="149"/>
      <c r="G170" s="150">
        <v>230027816.63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</row>
    <row r="171" spans="1:41" s="1" customFormat="1" ht="13.5" x14ac:dyDescent="0.2">
      <c r="A171" s="18">
        <v>44089</v>
      </c>
      <c r="B171" s="19">
        <v>2283</v>
      </c>
      <c r="C171" s="30" t="s">
        <v>18</v>
      </c>
      <c r="D171" s="21">
        <v>44089</v>
      </c>
      <c r="E171" s="78">
        <v>14285</v>
      </c>
      <c r="F171" s="23"/>
      <c r="G171" s="22">
        <v>230013531.63</v>
      </c>
    </row>
    <row r="172" spans="1:41" s="1" customFormat="1" ht="13.5" x14ac:dyDescent="0.2">
      <c r="A172" s="144">
        <v>44089</v>
      </c>
      <c r="B172" s="145">
        <v>2284</v>
      </c>
      <c r="C172" s="152" t="s">
        <v>59</v>
      </c>
      <c r="D172" s="147">
        <v>44089</v>
      </c>
      <c r="E172" s="148">
        <v>3158000</v>
      </c>
      <c r="F172" s="149"/>
      <c r="G172" s="150">
        <v>226855531.63</v>
      </c>
      <c r="H172" s="172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</row>
    <row r="173" spans="1:41" s="1" customFormat="1" ht="13.5" x14ac:dyDescent="0.2">
      <c r="A173" s="18">
        <v>44089</v>
      </c>
      <c r="B173" s="19">
        <v>2285</v>
      </c>
      <c r="C173" s="30" t="s">
        <v>18</v>
      </c>
      <c r="D173" s="21">
        <v>44089</v>
      </c>
      <c r="E173" s="78">
        <v>7895</v>
      </c>
      <c r="F173" s="23"/>
      <c r="G173" s="22">
        <v>226847636.63</v>
      </c>
    </row>
    <row r="174" spans="1:41" s="74" customFormat="1" ht="13.5" x14ac:dyDescent="0.2">
      <c r="A174" s="144">
        <v>44089</v>
      </c>
      <c r="B174" s="145">
        <v>2286</v>
      </c>
      <c r="C174" s="152" t="s">
        <v>60</v>
      </c>
      <c r="D174" s="147">
        <v>44089</v>
      </c>
      <c r="E174" s="148">
        <v>4862000</v>
      </c>
      <c r="F174" s="149"/>
      <c r="G174" s="150">
        <v>221985636.63</v>
      </c>
      <c r="H174" s="172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</row>
    <row r="175" spans="1:41" s="1" customFormat="1" ht="13.5" x14ac:dyDescent="0.2">
      <c r="A175" s="18">
        <v>44089</v>
      </c>
      <c r="B175" s="19">
        <v>2287</v>
      </c>
      <c r="C175" s="30" t="s">
        <v>18</v>
      </c>
      <c r="D175" s="21">
        <v>44089</v>
      </c>
      <c r="E175" s="78">
        <v>12155</v>
      </c>
      <c r="F175" s="23"/>
      <c r="G175" s="22">
        <v>221973481.63</v>
      </c>
    </row>
    <row r="176" spans="1:41" s="1" customFormat="1" ht="13.5" x14ac:dyDescent="0.2">
      <c r="A176" s="144">
        <v>44089</v>
      </c>
      <c r="B176" s="145">
        <v>2288</v>
      </c>
      <c r="C176" s="152" t="s">
        <v>61</v>
      </c>
      <c r="D176" s="147">
        <v>44089</v>
      </c>
      <c r="E176" s="148">
        <v>4537866.67</v>
      </c>
      <c r="F176" s="149"/>
      <c r="G176" s="150">
        <v>217435614.96000001</v>
      </c>
      <c r="H176" s="172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</row>
    <row r="177" spans="1:41" s="1" customFormat="1" ht="13.5" x14ac:dyDescent="0.2">
      <c r="A177" s="18">
        <v>44089</v>
      </c>
      <c r="B177" s="19">
        <v>2289</v>
      </c>
      <c r="C177" s="30" t="s">
        <v>18</v>
      </c>
      <c r="D177" s="21">
        <v>44089</v>
      </c>
      <c r="E177" s="78">
        <v>11344.67</v>
      </c>
      <c r="F177" s="23"/>
      <c r="G177" s="22">
        <v>217424270.28999999</v>
      </c>
    </row>
    <row r="178" spans="1:41" s="1" customFormat="1" ht="13.5" x14ac:dyDescent="0.2">
      <c r="A178" s="144">
        <v>44089</v>
      </c>
      <c r="B178" s="145">
        <v>2290</v>
      </c>
      <c r="C178" s="152" t="s">
        <v>62</v>
      </c>
      <c r="D178" s="147">
        <v>44089</v>
      </c>
      <c r="E178" s="148">
        <v>6566000</v>
      </c>
      <c r="F178" s="149"/>
      <c r="G178" s="150">
        <v>210858270.28999999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</row>
    <row r="179" spans="1:41" s="1" customFormat="1" ht="13.5" x14ac:dyDescent="0.2">
      <c r="A179" s="18">
        <v>44089</v>
      </c>
      <c r="B179" s="19">
        <v>2291</v>
      </c>
      <c r="C179" s="30" t="s">
        <v>18</v>
      </c>
      <c r="D179" s="21">
        <v>44089</v>
      </c>
      <c r="E179" s="78">
        <v>16415</v>
      </c>
      <c r="F179" s="23"/>
      <c r="G179" s="22">
        <v>210841855.28999999</v>
      </c>
    </row>
    <row r="180" spans="1:41" s="175" customFormat="1" ht="13.5" x14ac:dyDescent="0.2">
      <c r="A180" s="144">
        <v>44089</v>
      </c>
      <c r="B180" s="145">
        <v>2292</v>
      </c>
      <c r="C180" s="152" t="s">
        <v>63</v>
      </c>
      <c r="D180" s="147">
        <v>44089</v>
      </c>
      <c r="E180" s="148">
        <v>6566000</v>
      </c>
      <c r="F180" s="149"/>
      <c r="G180" s="150">
        <v>204275855.28999999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</row>
    <row r="181" spans="1:41" s="1" customFormat="1" ht="13.5" x14ac:dyDescent="0.2">
      <c r="A181" s="18">
        <v>44089</v>
      </c>
      <c r="B181" s="19">
        <v>2293</v>
      </c>
      <c r="C181" s="30" t="s">
        <v>18</v>
      </c>
      <c r="D181" s="21">
        <v>44089</v>
      </c>
      <c r="E181" s="78">
        <v>16415</v>
      </c>
      <c r="F181" s="23"/>
      <c r="G181" s="22">
        <v>204259440.28999999</v>
      </c>
    </row>
    <row r="182" spans="1:41" s="185" customFormat="1" ht="13.5" x14ac:dyDescent="0.2">
      <c r="A182" s="144">
        <v>44089</v>
      </c>
      <c r="B182" s="145">
        <v>2294</v>
      </c>
      <c r="C182" s="152" t="s">
        <v>64</v>
      </c>
      <c r="D182" s="147">
        <v>44089</v>
      </c>
      <c r="E182" s="148">
        <v>3158000</v>
      </c>
      <c r="F182" s="149"/>
      <c r="G182" s="150">
        <v>201101440.28999999</v>
      </c>
      <c r="H182" s="172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</row>
    <row r="183" spans="1:41" s="1" customFormat="1" ht="13.5" x14ac:dyDescent="0.2">
      <c r="A183" s="18">
        <v>44089</v>
      </c>
      <c r="B183" s="19">
        <v>2295</v>
      </c>
      <c r="C183" s="30" t="s">
        <v>18</v>
      </c>
      <c r="D183" s="21">
        <v>44089</v>
      </c>
      <c r="E183" s="78">
        <v>7895</v>
      </c>
      <c r="F183" s="23"/>
      <c r="G183" s="22">
        <v>201093545.28999999</v>
      </c>
    </row>
    <row r="184" spans="1:41" s="174" customFormat="1" ht="13.5" x14ac:dyDescent="0.2">
      <c r="A184" s="144">
        <v>44089</v>
      </c>
      <c r="B184" s="145">
        <v>2296</v>
      </c>
      <c r="C184" s="152" t="s">
        <v>65</v>
      </c>
      <c r="D184" s="147">
        <v>44089</v>
      </c>
      <c r="E184" s="148">
        <v>5714000</v>
      </c>
      <c r="F184" s="149"/>
      <c r="G184" s="150">
        <v>195379545.28999999</v>
      </c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</row>
    <row r="185" spans="1:41" s="1" customFormat="1" ht="13.5" x14ac:dyDescent="0.2">
      <c r="A185" s="18">
        <v>44089</v>
      </c>
      <c r="B185" s="19">
        <v>2297</v>
      </c>
      <c r="C185" s="30" t="s">
        <v>18</v>
      </c>
      <c r="D185" s="21">
        <v>44089</v>
      </c>
      <c r="E185" s="78">
        <v>14285</v>
      </c>
      <c r="F185" s="23"/>
      <c r="G185" s="22">
        <v>195365260.28999999</v>
      </c>
    </row>
    <row r="186" spans="1:41" s="74" customFormat="1" ht="13.5" x14ac:dyDescent="0.2">
      <c r="A186" s="144">
        <v>44089</v>
      </c>
      <c r="B186" s="145">
        <v>2298</v>
      </c>
      <c r="C186" s="152" t="s">
        <v>45</v>
      </c>
      <c r="D186" s="147">
        <v>44089</v>
      </c>
      <c r="E186" s="148">
        <v>649692.30000000005</v>
      </c>
      <c r="F186" s="149"/>
      <c r="G186" s="150">
        <v>194715567.99000001</v>
      </c>
    </row>
    <row r="187" spans="1:41" s="1" customFormat="1" ht="13.5" x14ac:dyDescent="0.2">
      <c r="A187" s="18">
        <v>44089</v>
      </c>
      <c r="B187" s="19">
        <v>2299</v>
      </c>
      <c r="C187" s="30" t="s">
        <v>18</v>
      </c>
      <c r="D187" s="21">
        <v>44089</v>
      </c>
      <c r="E187" s="78">
        <v>1624.23</v>
      </c>
      <c r="F187" s="23"/>
      <c r="G187" s="22">
        <v>194713943.75999999</v>
      </c>
    </row>
    <row r="188" spans="1:41" s="74" customFormat="1" ht="13.5" x14ac:dyDescent="0.2">
      <c r="A188" s="144">
        <v>44089</v>
      </c>
      <c r="B188" s="145">
        <v>2300</v>
      </c>
      <c r="C188" s="152" t="s">
        <v>46</v>
      </c>
      <c r="D188" s="147">
        <v>44089</v>
      </c>
      <c r="E188" s="148">
        <v>529692.30000000005</v>
      </c>
      <c r="F188" s="149"/>
      <c r="G188" s="150">
        <v>194184251.46000001</v>
      </c>
    </row>
    <row r="189" spans="1:41" s="1" customFormat="1" ht="13.5" x14ac:dyDescent="0.2">
      <c r="A189" s="18">
        <v>44089</v>
      </c>
      <c r="B189" s="19">
        <v>2301</v>
      </c>
      <c r="C189" s="30" t="s">
        <v>18</v>
      </c>
      <c r="D189" s="21">
        <v>44089</v>
      </c>
      <c r="E189" s="78">
        <v>1324.23</v>
      </c>
      <c r="F189" s="23"/>
      <c r="G189" s="22">
        <v>194182927.22999999</v>
      </c>
    </row>
    <row r="190" spans="1:41" s="74" customFormat="1" ht="13.5" x14ac:dyDescent="0.2">
      <c r="A190" s="144">
        <v>44089</v>
      </c>
      <c r="B190" s="145">
        <v>2302</v>
      </c>
      <c r="C190" s="152" t="s">
        <v>47</v>
      </c>
      <c r="D190" s="147">
        <v>44089</v>
      </c>
      <c r="E190" s="148">
        <v>649692.30000000005</v>
      </c>
      <c r="F190" s="149"/>
      <c r="G190" s="150">
        <v>193533234.93000001</v>
      </c>
    </row>
    <row r="191" spans="1:41" s="1" customFormat="1" ht="13.5" x14ac:dyDescent="0.2">
      <c r="A191" s="18">
        <v>44089</v>
      </c>
      <c r="B191" s="19">
        <v>2303</v>
      </c>
      <c r="C191" s="30" t="s">
        <v>18</v>
      </c>
      <c r="D191" s="21">
        <v>44089</v>
      </c>
      <c r="E191" s="78">
        <v>1624.23</v>
      </c>
      <c r="F191" s="23"/>
      <c r="G191" s="22">
        <v>193531610.69999999</v>
      </c>
    </row>
    <row r="192" spans="1:41" s="74" customFormat="1" ht="13.5" x14ac:dyDescent="0.2">
      <c r="A192" s="144">
        <v>44089</v>
      </c>
      <c r="B192" s="145">
        <v>2304</v>
      </c>
      <c r="C192" s="152" t="s">
        <v>48</v>
      </c>
      <c r="D192" s="147">
        <v>44089</v>
      </c>
      <c r="E192" s="148">
        <v>639692.30000000005</v>
      </c>
      <c r="F192" s="149"/>
      <c r="G192" s="150">
        <v>192891918.40000001</v>
      </c>
    </row>
    <row r="193" spans="1:41" s="1" customFormat="1" ht="13.5" x14ac:dyDescent="0.2">
      <c r="A193" s="18">
        <v>44089</v>
      </c>
      <c r="B193" s="19">
        <v>2305</v>
      </c>
      <c r="C193" s="30" t="s">
        <v>18</v>
      </c>
      <c r="D193" s="21">
        <v>44089</v>
      </c>
      <c r="E193" s="78">
        <v>1599.23</v>
      </c>
      <c r="F193" s="23"/>
      <c r="G193" s="22">
        <v>192890319.16999999</v>
      </c>
    </row>
    <row r="194" spans="1:41" s="1" customFormat="1" ht="13.5" x14ac:dyDescent="0.2">
      <c r="A194" s="153">
        <v>44089</v>
      </c>
      <c r="B194" s="154">
        <v>2306</v>
      </c>
      <c r="C194" s="155" t="s">
        <v>66</v>
      </c>
      <c r="D194" s="156">
        <v>44089</v>
      </c>
      <c r="E194" s="157">
        <v>649692.30000000005</v>
      </c>
      <c r="F194" s="158"/>
      <c r="G194" s="159">
        <v>192240626.87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</row>
    <row r="195" spans="1:41" s="1" customFormat="1" ht="13.5" x14ac:dyDescent="0.2">
      <c r="A195" s="18">
        <v>44089</v>
      </c>
      <c r="B195" s="19">
        <v>2307</v>
      </c>
      <c r="C195" s="20" t="s">
        <v>18</v>
      </c>
      <c r="D195" s="21">
        <v>44089</v>
      </c>
      <c r="E195" s="78">
        <v>1624.23</v>
      </c>
      <c r="F195" s="23"/>
      <c r="G195" s="22">
        <v>192239002.63999999</v>
      </c>
    </row>
    <row r="196" spans="1:41" s="74" customFormat="1" ht="13.5" x14ac:dyDescent="0.2">
      <c r="A196" s="144">
        <v>44089</v>
      </c>
      <c r="B196" s="145">
        <v>2308</v>
      </c>
      <c r="C196" s="146" t="s">
        <v>50</v>
      </c>
      <c r="D196" s="147">
        <v>44089</v>
      </c>
      <c r="E196" s="148">
        <v>649692.30000000005</v>
      </c>
      <c r="F196" s="149"/>
      <c r="G196" s="150">
        <v>191589310.34</v>
      </c>
    </row>
    <row r="197" spans="1:41" s="1" customFormat="1" ht="13.5" x14ac:dyDescent="0.2">
      <c r="A197" s="18">
        <v>44089</v>
      </c>
      <c r="B197" s="19">
        <v>2309</v>
      </c>
      <c r="C197" s="20" t="s">
        <v>18</v>
      </c>
      <c r="D197" s="21">
        <v>44089</v>
      </c>
      <c r="E197" s="78">
        <v>1624.23</v>
      </c>
      <c r="F197" s="23"/>
      <c r="G197" s="22">
        <v>191587686.11000001</v>
      </c>
    </row>
    <row r="198" spans="1:41" s="74" customFormat="1" ht="13.5" x14ac:dyDescent="0.2">
      <c r="A198" s="144">
        <v>44089</v>
      </c>
      <c r="B198" s="145">
        <v>2310</v>
      </c>
      <c r="C198" s="146" t="s">
        <v>51</v>
      </c>
      <c r="D198" s="147">
        <v>44089</v>
      </c>
      <c r="E198" s="148">
        <v>649692.30000000005</v>
      </c>
      <c r="F198" s="149"/>
      <c r="G198" s="150">
        <v>190937993.81</v>
      </c>
    </row>
    <row r="199" spans="1:41" s="1" customFormat="1" ht="13.5" x14ac:dyDescent="0.2">
      <c r="A199" s="18">
        <v>44089</v>
      </c>
      <c r="B199" s="19">
        <v>2311</v>
      </c>
      <c r="C199" s="20" t="s">
        <v>18</v>
      </c>
      <c r="D199" s="21">
        <v>44089</v>
      </c>
      <c r="E199" s="78">
        <v>1624.23</v>
      </c>
      <c r="F199" s="23"/>
      <c r="G199" s="22">
        <v>190936369.58000001</v>
      </c>
    </row>
    <row r="200" spans="1:41" s="74" customFormat="1" ht="13.5" x14ac:dyDescent="0.2">
      <c r="A200" s="144">
        <v>44089</v>
      </c>
      <c r="B200" s="145">
        <v>2312</v>
      </c>
      <c r="C200" s="146" t="s">
        <v>52</v>
      </c>
      <c r="D200" s="147">
        <v>44089</v>
      </c>
      <c r="E200" s="148">
        <v>539692.30000000005</v>
      </c>
      <c r="F200" s="149"/>
      <c r="G200" s="150">
        <v>190396677.28</v>
      </c>
    </row>
    <row r="201" spans="1:41" s="1" customFormat="1" ht="13.5" x14ac:dyDescent="0.2">
      <c r="A201" s="18">
        <v>44089</v>
      </c>
      <c r="B201" s="19">
        <v>2313</v>
      </c>
      <c r="C201" s="20" t="s">
        <v>18</v>
      </c>
      <c r="D201" s="21">
        <v>44089</v>
      </c>
      <c r="E201" s="78">
        <v>1349.23</v>
      </c>
      <c r="F201" s="23"/>
      <c r="G201" s="22">
        <v>190395328.05000001</v>
      </c>
    </row>
    <row r="202" spans="1:41" s="74" customFormat="1" ht="13.5" x14ac:dyDescent="0.2">
      <c r="A202" s="144">
        <v>44089</v>
      </c>
      <c r="B202" s="145">
        <v>2314</v>
      </c>
      <c r="C202" s="146" t="s">
        <v>53</v>
      </c>
      <c r="D202" s="147">
        <v>44089</v>
      </c>
      <c r="E202" s="148">
        <v>589692.30000000005</v>
      </c>
      <c r="F202" s="149"/>
      <c r="G202" s="150">
        <v>189805635.75</v>
      </c>
    </row>
    <row r="203" spans="1:41" s="1" customFormat="1" ht="13.5" x14ac:dyDescent="0.2">
      <c r="A203" s="18">
        <v>44089</v>
      </c>
      <c r="B203" s="19">
        <v>2315</v>
      </c>
      <c r="C203" s="20" t="s">
        <v>18</v>
      </c>
      <c r="D203" s="21">
        <v>44089</v>
      </c>
      <c r="E203" s="78">
        <v>1474.23</v>
      </c>
      <c r="F203" s="23"/>
      <c r="G203" s="22">
        <v>189804161.52000001</v>
      </c>
    </row>
    <row r="204" spans="1:41" s="74" customFormat="1" ht="13.5" x14ac:dyDescent="0.2">
      <c r="A204" s="144">
        <v>44089</v>
      </c>
      <c r="B204" s="145">
        <v>2316</v>
      </c>
      <c r="C204" s="146" t="s">
        <v>54</v>
      </c>
      <c r="D204" s="147">
        <v>44089</v>
      </c>
      <c r="E204" s="148">
        <v>639692.29</v>
      </c>
      <c r="F204" s="149"/>
      <c r="G204" s="150">
        <v>189164469.22999999</v>
      </c>
    </row>
    <row r="205" spans="1:41" s="1" customFormat="1" ht="13.5" x14ac:dyDescent="0.2">
      <c r="A205" s="18">
        <v>44089</v>
      </c>
      <c r="B205" s="19">
        <v>2317</v>
      </c>
      <c r="C205" s="20" t="s">
        <v>18</v>
      </c>
      <c r="D205" s="21">
        <v>44089</v>
      </c>
      <c r="E205" s="78">
        <v>1599.23</v>
      </c>
      <c r="F205" s="23"/>
      <c r="G205" s="22">
        <v>189162870</v>
      </c>
    </row>
    <row r="206" spans="1:41" s="74" customFormat="1" ht="13.5" x14ac:dyDescent="0.2">
      <c r="A206" s="144">
        <v>44089</v>
      </c>
      <c r="B206" s="145">
        <v>2318</v>
      </c>
      <c r="C206" s="146" t="s">
        <v>55</v>
      </c>
      <c r="D206" s="147">
        <v>44089</v>
      </c>
      <c r="E206" s="148">
        <v>529692.30000000005</v>
      </c>
      <c r="F206" s="149"/>
      <c r="G206" s="150">
        <v>188633177.69999999</v>
      </c>
    </row>
    <row r="207" spans="1:41" s="1" customFormat="1" ht="13.5" x14ac:dyDescent="0.2">
      <c r="A207" s="18">
        <v>44089</v>
      </c>
      <c r="B207" s="19">
        <v>2319</v>
      </c>
      <c r="C207" s="20" t="s">
        <v>18</v>
      </c>
      <c r="D207" s="21">
        <v>44089</v>
      </c>
      <c r="E207" s="78">
        <v>1324.23</v>
      </c>
      <c r="F207" s="23"/>
      <c r="G207" s="22">
        <v>188631853.47</v>
      </c>
    </row>
    <row r="208" spans="1:41" s="74" customFormat="1" ht="13.5" x14ac:dyDescent="0.2">
      <c r="A208" s="144">
        <v>44089</v>
      </c>
      <c r="B208" s="145">
        <v>2320</v>
      </c>
      <c r="C208" s="146" t="s">
        <v>56</v>
      </c>
      <c r="D208" s="147">
        <v>44089</v>
      </c>
      <c r="E208" s="148">
        <v>176358.97</v>
      </c>
      <c r="F208" s="149"/>
      <c r="G208" s="150">
        <v>188455494.5</v>
      </c>
    </row>
    <row r="209" spans="1:41" s="1" customFormat="1" ht="13.5" x14ac:dyDescent="0.2">
      <c r="A209" s="18">
        <v>44089</v>
      </c>
      <c r="B209" s="19">
        <v>2321</v>
      </c>
      <c r="C209" s="20" t="s">
        <v>18</v>
      </c>
      <c r="D209" s="21">
        <v>44089</v>
      </c>
      <c r="E209" s="78">
        <v>440.9</v>
      </c>
      <c r="F209" s="23"/>
      <c r="G209" s="22">
        <v>188455053.59999999</v>
      </c>
    </row>
    <row r="210" spans="1:41" s="74" customFormat="1" ht="13.5" x14ac:dyDescent="0.2">
      <c r="A210" s="144">
        <v>44089</v>
      </c>
      <c r="B210" s="145">
        <v>2322</v>
      </c>
      <c r="C210" s="146" t="s">
        <v>57</v>
      </c>
      <c r="D210" s="147">
        <v>44089</v>
      </c>
      <c r="E210" s="148">
        <v>576358.96</v>
      </c>
      <c r="F210" s="149"/>
      <c r="G210" s="150">
        <v>187878694.63999999</v>
      </c>
    </row>
    <row r="211" spans="1:41" s="1" customFormat="1" ht="13.5" x14ac:dyDescent="0.2">
      <c r="A211" s="18">
        <v>44089</v>
      </c>
      <c r="B211" s="19">
        <v>2323</v>
      </c>
      <c r="C211" s="20" t="s">
        <v>18</v>
      </c>
      <c r="D211" s="21">
        <v>44089</v>
      </c>
      <c r="E211" s="78">
        <v>1440.9</v>
      </c>
      <c r="F211" s="23"/>
      <c r="G211" s="22">
        <v>187877253.74000001</v>
      </c>
    </row>
    <row r="212" spans="1:41" s="74" customFormat="1" ht="13.5" x14ac:dyDescent="0.2">
      <c r="A212" s="144">
        <v>44089</v>
      </c>
      <c r="B212" s="145">
        <v>2324</v>
      </c>
      <c r="C212" s="146" t="s">
        <v>58</v>
      </c>
      <c r="D212" s="147">
        <v>44089</v>
      </c>
      <c r="E212" s="148">
        <v>709692.3</v>
      </c>
      <c r="F212" s="149"/>
      <c r="G212" s="150">
        <v>187167561.44</v>
      </c>
    </row>
    <row r="213" spans="1:41" s="1" customFormat="1" ht="13.5" x14ac:dyDescent="0.2">
      <c r="A213" s="18">
        <v>44089</v>
      </c>
      <c r="B213" s="19">
        <v>2325</v>
      </c>
      <c r="C213" s="20" t="s">
        <v>18</v>
      </c>
      <c r="D213" s="21">
        <v>44089</v>
      </c>
      <c r="E213" s="78">
        <v>1774.23</v>
      </c>
      <c r="F213" s="23"/>
      <c r="G213" s="22">
        <v>187165787.21000001</v>
      </c>
    </row>
    <row r="214" spans="1:41" s="1" customFormat="1" ht="13.5" x14ac:dyDescent="0.2">
      <c r="A214" s="144">
        <v>44089</v>
      </c>
      <c r="B214" s="145">
        <v>2326</v>
      </c>
      <c r="C214" s="146" t="s">
        <v>59</v>
      </c>
      <c r="D214" s="147">
        <v>44089</v>
      </c>
      <c r="E214" s="148">
        <v>529692.30000000005</v>
      </c>
      <c r="F214" s="149"/>
      <c r="G214" s="150">
        <v>186636094.91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</row>
    <row r="215" spans="1:41" s="1" customFormat="1" ht="13.5" x14ac:dyDescent="0.2">
      <c r="A215" s="18">
        <v>44089</v>
      </c>
      <c r="B215" s="19">
        <v>2327</v>
      </c>
      <c r="C215" s="20" t="s">
        <v>18</v>
      </c>
      <c r="D215" s="21">
        <v>44089</v>
      </c>
      <c r="E215" s="78">
        <v>1324.23</v>
      </c>
      <c r="F215" s="23"/>
      <c r="G215" s="22">
        <v>186634770.68000001</v>
      </c>
    </row>
    <row r="216" spans="1:41" s="74" customFormat="1" ht="13.5" x14ac:dyDescent="0.2">
      <c r="A216" s="144">
        <v>44089</v>
      </c>
      <c r="B216" s="145">
        <v>2328</v>
      </c>
      <c r="C216" s="146" t="s">
        <v>60</v>
      </c>
      <c r="D216" s="147">
        <v>44089</v>
      </c>
      <c r="E216" s="148">
        <v>649692.30000000005</v>
      </c>
      <c r="F216" s="149"/>
      <c r="G216" s="150">
        <v>185985078.38</v>
      </c>
    </row>
    <row r="217" spans="1:41" s="1" customFormat="1" ht="13.5" x14ac:dyDescent="0.2">
      <c r="A217" s="18">
        <v>44089</v>
      </c>
      <c r="B217" s="19">
        <v>2329</v>
      </c>
      <c r="C217" s="20" t="s">
        <v>18</v>
      </c>
      <c r="D217" s="21">
        <v>44089</v>
      </c>
      <c r="E217" s="78">
        <v>1624.23</v>
      </c>
      <c r="F217" s="23"/>
      <c r="G217" s="22">
        <v>185983454.15000001</v>
      </c>
    </row>
    <row r="218" spans="1:41" s="1" customFormat="1" ht="13.5" x14ac:dyDescent="0.2">
      <c r="A218" s="144">
        <v>44089</v>
      </c>
      <c r="B218" s="145">
        <v>2330</v>
      </c>
      <c r="C218" s="146" t="s">
        <v>61</v>
      </c>
      <c r="D218" s="147">
        <v>44089</v>
      </c>
      <c r="E218" s="148">
        <v>613025.64</v>
      </c>
      <c r="F218" s="149"/>
      <c r="G218" s="150">
        <v>185370428.50999999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</row>
    <row r="219" spans="1:41" s="1" customFormat="1" ht="13.5" x14ac:dyDescent="0.2">
      <c r="A219" s="18">
        <v>44089</v>
      </c>
      <c r="B219" s="19">
        <v>2331</v>
      </c>
      <c r="C219" s="20" t="s">
        <v>18</v>
      </c>
      <c r="D219" s="21">
        <v>44089</v>
      </c>
      <c r="E219" s="78">
        <v>1532.56</v>
      </c>
      <c r="F219" s="23"/>
      <c r="G219" s="22">
        <v>185368895.94999999</v>
      </c>
    </row>
    <row r="220" spans="1:41" s="74" customFormat="1" ht="13.5" x14ac:dyDescent="0.2">
      <c r="A220" s="144">
        <v>44089</v>
      </c>
      <c r="B220" s="145">
        <v>2332</v>
      </c>
      <c r="C220" s="146" t="s">
        <v>62</v>
      </c>
      <c r="D220" s="147">
        <v>44089</v>
      </c>
      <c r="E220" s="148">
        <v>769692.3</v>
      </c>
      <c r="F220" s="149"/>
      <c r="G220" s="150">
        <v>184599203.65000001</v>
      </c>
    </row>
    <row r="221" spans="1:41" s="1" customFormat="1" ht="13.5" x14ac:dyDescent="0.2">
      <c r="A221" s="18">
        <v>44089</v>
      </c>
      <c r="B221" s="19">
        <v>2333</v>
      </c>
      <c r="C221" s="20" t="s">
        <v>18</v>
      </c>
      <c r="D221" s="21">
        <v>44089</v>
      </c>
      <c r="E221" s="78">
        <v>1924.23</v>
      </c>
      <c r="F221" s="23"/>
      <c r="G221" s="22">
        <v>184597279.41999999</v>
      </c>
    </row>
    <row r="222" spans="1:41" s="74" customFormat="1" ht="13.5" x14ac:dyDescent="0.2">
      <c r="A222" s="144">
        <v>44089</v>
      </c>
      <c r="B222" s="145">
        <v>2334</v>
      </c>
      <c r="C222" s="146" t="s">
        <v>63</v>
      </c>
      <c r="D222" s="147">
        <v>44089</v>
      </c>
      <c r="E222" s="148">
        <v>769692.3</v>
      </c>
      <c r="F222" s="149"/>
      <c r="G222" s="150">
        <v>183827587.12</v>
      </c>
    </row>
    <row r="223" spans="1:41" s="1" customFormat="1" ht="13.5" x14ac:dyDescent="0.2">
      <c r="A223" s="18">
        <v>44089</v>
      </c>
      <c r="B223" s="19">
        <v>2335</v>
      </c>
      <c r="C223" s="20" t="s">
        <v>18</v>
      </c>
      <c r="D223" s="21">
        <v>44089</v>
      </c>
      <c r="E223" s="78">
        <v>1924.23</v>
      </c>
      <c r="F223" s="23"/>
      <c r="G223" s="22">
        <v>183825662.88999999</v>
      </c>
    </row>
    <row r="224" spans="1:41" s="1" customFormat="1" ht="13.5" x14ac:dyDescent="0.2">
      <c r="A224" s="144">
        <v>44089</v>
      </c>
      <c r="B224" s="145">
        <v>2336</v>
      </c>
      <c r="C224" s="146" t="s">
        <v>64</v>
      </c>
      <c r="D224" s="147">
        <v>44089</v>
      </c>
      <c r="E224" s="148">
        <v>529692.30000000005</v>
      </c>
      <c r="F224" s="149"/>
      <c r="G224" s="150">
        <v>183295970.59</v>
      </c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</row>
    <row r="225" spans="1:41" s="1" customFormat="1" ht="13.5" x14ac:dyDescent="0.2">
      <c r="A225" s="18">
        <v>44089</v>
      </c>
      <c r="B225" s="19">
        <v>2337</v>
      </c>
      <c r="C225" s="20" t="s">
        <v>18</v>
      </c>
      <c r="D225" s="21">
        <v>44089</v>
      </c>
      <c r="E225" s="78">
        <v>1324.23</v>
      </c>
      <c r="F225" s="23"/>
      <c r="G225" s="22">
        <v>183294646.36000001</v>
      </c>
    </row>
    <row r="226" spans="1:41" s="74" customFormat="1" ht="13.5" x14ac:dyDescent="0.2">
      <c r="A226" s="144">
        <v>44089</v>
      </c>
      <c r="B226" s="145">
        <v>2338</v>
      </c>
      <c r="C226" s="146" t="s">
        <v>65</v>
      </c>
      <c r="D226" s="147">
        <v>44089</v>
      </c>
      <c r="E226" s="148">
        <v>709692.3</v>
      </c>
      <c r="F226" s="149"/>
      <c r="G226" s="150">
        <v>182584954.06</v>
      </c>
    </row>
    <row r="227" spans="1:41" s="1" customFormat="1" ht="13.5" x14ac:dyDescent="0.2">
      <c r="A227" s="18">
        <v>44089</v>
      </c>
      <c r="B227" s="19">
        <v>2339</v>
      </c>
      <c r="C227" s="20" t="s">
        <v>18</v>
      </c>
      <c r="D227" s="21">
        <v>44089</v>
      </c>
      <c r="E227" s="78">
        <v>1774.23</v>
      </c>
      <c r="F227" s="23"/>
      <c r="G227" s="22">
        <v>182583179.83000001</v>
      </c>
    </row>
    <row r="228" spans="1:41" s="1" customFormat="1" ht="13.5" x14ac:dyDescent="0.2">
      <c r="A228" s="13">
        <v>44090</v>
      </c>
      <c r="B228" s="14">
        <v>2340</v>
      </c>
      <c r="C228" s="7" t="s">
        <v>24</v>
      </c>
      <c r="D228" s="15">
        <v>44090</v>
      </c>
      <c r="E228" s="79"/>
      <c r="F228" s="16">
        <v>2300047.42</v>
      </c>
      <c r="G228" s="16">
        <v>184883227.25</v>
      </c>
    </row>
    <row r="229" spans="1:41" s="1" customFormat="1" ht="13.5" x14ac:dyDescent="0.2">
      <c r="A229" s="2">
        <v>44090</v>
      </c>
      <c r="B229" s="3">
        <v>2341</v>
      </c>
      <c r="C229" s="7" t="s">
        <v>16</v>
      </c>
      <c r="D229" s="5">
        <v>44090</v>
      </c>
      <c r="E229" s="77"/>
      <c r="F229" s="6">
        <v>187351484.02000001</v>
      </c>
      <c r="G229" s="6">
        <v>372234711.26999998</v>
      </c>
    </row>
    <row r="230" spans="1:41" s="192" customFormat="1" ht="13.5" x14ac:dyDescent="0.2">
      <c r="A230" s="186">
        <v>44090</v>
      </c>
      <c r="B230" s="187">
        <v>2342</v>
      </c>
      <c r="C230" s="179" t="s">
        <v>23</v>
      </c>
      <c r="D230" s="188">
        <v>44090</v>
      </c>
      <c r="E230" s="189">
        <v>50000000</v>
      </c>
      <c r="F230" s="190"/>
      <c r="G230" s="191">
        <v>322234711.26999998</v>
      </c>
      <c r="H230" s="192" t="s">
        <v>1842</v>
      </c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4"/>
      <c r="X230" s="174"/>
      <c r="Y230" s="174"/>
      <c r="Z230" s="174"/>
      <c r="AA230" s="174"/>
      <c r="AB230" s="174"/>
      <c r="AC230" s="174"/>
      <c r="AD230" s="174"/>
      <c r="AE230" s="174"/>
      <c r="AF230" s="174"/>
      <c r="AG230" s="174"/>
      <c r="AH230" s="174"/>
      <c r="AI230" s="174"/>
      <c r="AJ230" s="174"/>
      <c r="AK230" s="174"/>
      <c r="AL230" s="174"/>
      <c r="AM230" s="174"/>
      <c r="AN230" s="174"/>
      <c r="AO230" s="174"/>
    </row>
    <row r="231" spans="1:41" s="74" customFormat="1" ht="13.5" x14ac:dyDescent="0.2">
      <c r="A231" s="67">
        <v>44090</v>
      </c>
      <c r="B231" s="68">
        <v>2343</v>
      </c>
      <c r="C231" s="69" t="s">
        <v>67</v>
      </c>
      <c r="D231" s="70">
        <v>44090</v>
      </c>
      <c r="E231" s="71">
        <v>67375046.200000003</v>
      </c>
      <c r="F231" s="72"/>
      <c r="G231" s="73">
        <v>254859665.06999999</v>
      </c>
      <c r="J231" s="75"/>
      <c r="K231" s="75"/>
    </row>
    <row r="232" spans="1:41" s="1" customFormat="1" ht="13.5" x14ac:dyDescent="0.2">
      <c r="A232" s="18">
        <v>44090</v>
      </c>
      <c r="B232" s="19">
        <v>2344</v>
      </c>
      <c r="C232" s="20" t="s">
        <v>18</v>
      </c>
      <c r="D232" s="21">
        <v>44090</v>
      </c>
      <c r="E232" s="78">
        <v>168437.62</v>
      </c>
      <c r="F232" s="23"/>
      <c r="G232" s="22">
        <v>254691227.44999999</v>
      </c>
    </row>
    <row r="233" spans="1:41" s="174" customFormat="1" ht="13.5" x14ac:dyDescent="0.2">
      <c r="A233" s="186">
        <v>44090</v>
      </c>
      <c r="B233" s="187">
        <v>2345</v>
      </c>
      <c r="C233" s="179" t="s">
        <v>68</v>
      </c>
      <c r="D233" s="188">
        <v>44090</v>
      </c>
      <c r="E233" s="189">
        <v>44000000</v>
      </c>
      <c r="F233" s="190"/>
      <c r="G233" s="191">
        <v>210691227.44999999</v>
      </c>
      <c r="H233" s="192" t="s">
        <v>1820</v>
      </c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  <c r="Z233" s="192"/>
      <c r="AA233" s="192"/>
      <c r="AB233" s="192"/>
      <c r="AC233" s="192"/>
      <c r="AD233" s="192"/>
      <c r="AE233" s="192"/>
      <c r="AF233" s="192"/>
      <c r="AG233" s="192"/>
      <c r="AH233" s="192"/>
      <c r="AI233" s="192"/>
      <c r="AJ233" s="192"/>
      <c r="AK233" s="192"/>
      <c r="AL233" s="192"/>
      <c r="AM233" s="192"/>
      <c r="AN233" s="192"/>
      <c r="AO233" s="192"/>
    </row>
    <row r="234" spans="1:41" s="1" customFormat="1" ht="13.5" x14ac:dyDescent="0.2">
      <c r="A234" s="18">
        <v>44090</v>
      </c>
      <c r="B234" s="19">
        <v>2346</v>
      </c>
      <c r="C234" s="20" t="s">
        <v>18</v>
      </c>
      <c r="D234" s="21">
        <v>44090</v>
      </c>
      <c r="E234" s="78">
        <v>110000</v>
      </c>
      <c r="F234" s="23"/>
      <c r="G234" s="22">
        <v>210581227.44999999</v>
      </c>
    </row>
    <row r="235" spans="1:41" s="1" customFormat="1" ht="13.5" x14ac:dyDescent="0.2">
      <c r="A235" s="67">
        <v>44090</v>
      </c>
      <c r="B235" s="68">
        <v>2347</v>
      </c>
      <c r="C235" s="69" t="s">
        <v>69</v>
      </c>
      <c r="D235" s="70">
        <v>44090</v>
      </c>
      <c r="E235" s="71">
        <v>23760000.010000002</v>
      </c>
      <c r="F235" s="72"/>
      <c r="G235" s="73">
        <v>186821227.44</v>
      </c>
      <c r="H235" s="39"/>
      <c r="I235" s="39"/>
      <c r="J235" s="41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</row>
    <row r="236" spans="1:41" s="1" customFormat="1" ht="13.5" x14ac:dyDescent="0.2">
      <c r="A236" s="18">
        <v>44090</v>
      </c>
      <c r="B236" s="19">
        <v>2348</v>
      </c>
      <c r="C236" s="20" t="s">
        <v>18</v>
      </c>
      <c r="D236" s="21">
        <v>44090</v>
      </c>
      <c r="E236" s="78">
        <v>59400</v>
      </c>
      <c r="F236" s="23"/>
      <c r="G236" s="22">
        <v>186761827.44</v>
      </c>
    </row>
    <row r="237" spans="1:41" s="74" customFormat="1" ht="13.5" x14ac:dyDescent="0.2">
      <c r="A237" s="67">
        <v>44090</v>
      </c>
      <c r="B237" s="68">
        <v>2349</v>
      </c>
      <c r="C237" s="69" t="s">
        <v>27</v>
      </c>
      <c r="D237" s="70">
        <v>44090</v>
      </c>
      <c r="E237" s="71">
        <v>5096000</v>
      </c>
      <c r="F237" s="72"/>
      <c r="G237" s="73">
        <v>181665827.44</v>
      </c>
    </row>
    <row r="238" spans="1:41" s="1" customFormat="1" ht="13.5" x14ac:dyDescent="0.2">
      <c r="A238" s="18">
        <v>44090</v>
      </c>
      <c r="B238" s="19">
        <v>2350</v>
      </c>
      <c r="C238" s="20" t="s">
        <v>18</v>
      </c>
      <c r="D238" s="21">
        <v>44090</v>
      </c>
      <c r="E238" s="78">
        <v>12740</v>
      </c>
      <c r="F238" s="23"/>
      <c r="G238" s="22">
        <v>181653087.44</v>
      </c>
    </row>
    <row r="239" spans="1:41" s="74" customFormat="1" ht="13.5" x14ac:dyDescent="0.2">
      <c r="A239" s="67">
        <v>44090</v>
      </c>
      <c r="B239" s="68">
        <v>2351</v>
      </c>
      <c r="C239" s="69" t="s">
        <v>70</v>
      </c>
      <c r="D239" s="70">
        <v>44090</v>
      </c>
      <c r="E239" s="71">
        <v>3631649.8</v>
      </c>
      <c r="F239" s="72"/>
      <c r="G239" s="73">
        <v>178021437.63999999</v>
      </c>
    </row>
    <row r="240" spans="1:41" s="1" customFormat="1" ht="13.5" x14ac:dyDescent="0.2">
      <c r="A240" s="18">
        <v>44090</v>
      </c>
      <c r="B240" s="19">
        <v>2352</v>
      </c>
      <c r="C240" s="20" t="s">
        <v>18</v>
      </c>
      <c r="D240" s="21">
        <v>44090</v>
      </c>
      <c r="E240" s="78">
        <v>9079.1200000000008</v>
      </c>
      <c r="F240" s="23"/>
      <c r="G240" s="22">
        <v>178012358.52000001</v>
      </c>
    </row>
    <row r="241" spans="1:41" s="1" customFormat="1" ht="13.5" x14ac:dyDescent="0.2">
      <c r="A241" s="67">
        <v>44090</v>
      </c>
      <c r="B241" s="68">
        <v>2353</v>
      </c>
      <c r="C241" s="69" t="s">
        <v>39</v>
      </c>
      <c r="D241" s="70">
        <v>44090</v>
      </c>
      <c r="E241" s="71">
        <v>7627136.6399999997</v>
      </c>
      <c r="F241" s="72"/>
      <c r="G241" s="73">
        <v>170385221.88</v>
      </c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</row>
    <row r="242" spans="1:41" s="1" customFormat="1" ht="13.5" x14ac:dyDescent="0.2">
      <c r="A242" s="18">
        <v>44090</v>
      </c>
      <c r="B242" s="19">
        <v>2354</v>
      </c>
      <c r="C242" s="20" t="s">
        <v>18</v>
      </c>
      <c r="D242" s="21">
        <v>44090</v>
      </c>
      <c r="E242" s="78">
        <v>19067.84</v>
      </c>
      <c r="F242" s="23"/>
      <c r="G242" s="22">
        <v>170366154.03999999</v>
      </c>
    </row>
    <row r="243" spans="1:41" s="74" customFormat="1" ht="13.5" x14ac:dyDescent="0.2">
      <c r="A243" s="67">
        <v>44090</v>
      </c>
      <c r="B243" s="68">
        <v>2355</v>
      </c>
      <c r="C243" s="69" t="s">
        <v>29</v>
      </c>
      <c r="D243" s="70">
        <v>44090</v>
      </c>
      <c r="E243" s="71">
        <v>13707048.390000001</v>
      </c>
      <c r="F243" s="72"/>
      <c r="G243" s="73">
        <v>156659105.65000001</v>
      </c>
    </row>
    <row r="244" spans="1:41" s="1" customFormat="1" ht="13.5" x14ac:dyDescent="0.2">
      <c r="A244" s="18">
        <v>44090</v>
      </c>
      <c r="B244" s="19">
        <v>2356</v>
      </c>
      <c r="C244" s="20" t="s">
        <v>18</v>
      </c>
      <c r="D244" s="21">
        <v>44090</v>
      </c>
      <c r="E244" s="78">
        <v>34267.620000000003</v>
      </c>
      <c r="F244" s="23"/>
      <c r="G244" s="22">
        <v>156624838.03</v>
      </c>
    </row>
    <row r="245" spans="1:41" s="38" customFormat="1" ht="13.5" x14ac:dyDescent="0.2">
      <c r="A245" s="42">
        <v>44090</v>
      </c>
      <c r="B245" s="43">
        <v>2357</v>
      </c>
      <c r="C245" s="44" t="s">
        <v>71</v>
      </c>
      <c r="D245" s="45">
        <v>44090</v>
      </c>
      <c r="E245" s="46">
        <v>5642019.5999999996</v>
      </c>
      <c r="F245" s="47"/>
      <c r="G245" s="48">
        <v>150982818.43000001</v>
      </c>
    </row>
    <row r="246" spans="1:41" s="1" customFormat="1" ht="13.5" x14ac:dyDescent="0.2">
      <c r="A246" s="18">
        <v>44090</v>
      </c>
      <c r="B246" s="19">
        <v>2358</v>
      </c>
      <c r="C246" s="20" t="s">
        <v>18</v>
      </c>
      <c r="D246" s="21">
        <v>44090</v>
      </c>
      <c r="E246" s="78">
        <v>14105.05</v>
      </c>
      <c r="F246" s="23"/>
      <c r="G246" s="22">
        <v>150968713.38</v>
      </c>
    </row>
    <row r="247" spans="1:41" s="74" customFormat="1" ht="13.5" x14ac:dyDescent="0.2">
      <c r="A247" s="67">
        <v>44090</v>
      </c>
      <c r="B247" s="68">
        <v>2359</v>
      </c>
      <c r="C247" s="69" t="s">
        <v>72</v>
      </c>
      <c r="D247" s="70">
        <v>44090</v>
      </c>
      <c r="E247" s="71">
        <v>45160890.600000001</v>
      </c>
      <c r="F247" s="72"/>
      <c r="G247" s="73">
        <v>105807822.78</v>
      </c>
    </row>
    <row r="248" spans="1:41" s="1" customFormat="1" ht="13.5" x14ac:dyDescent="0.2">
      <c r="A248" s="18">
        <v>44090</v>
      </c>
      <c r="B248" s="19">
        <v>2360</v>
      </c>
      <c r="C248" s="20" t="s">
        <v>18</v>
      </c>
      <c r="D248" s="21">
        <v>44090</v>
      </c>
      <c r="E248" s="78">
        <v>112902.23</v>
      </c>
      <c r="F248" s="23"/>
      <c r="G248" s="22">
        <v>105694920.55</v>
      </c>
    </row>
    <row r="249" spans="1:41" s="38" customFormat="1" ht="13.5" x14ac:dyDescent="0.2">
      <c r="A249" s="42">
        <v>44090</v>
      </c>
      <c r="B249" s="43">
        <v>2361</v>
      </c>
      <c r="C249" s="44" t="s">
        <v>73</v>
      </c>
      <c r="D249" s="45">
        <v>44090</v>
      </c>
      <c r="E249" s="47"/>
      <c r="F249" s="46">
        <v>5642019.5999999996</v>
      </c>
      <c r="G249" s="48">
        <v>111336940.15000001</v>
      </c>
    </row>
    <row r="250" spans="1:41" s="175" customFormat="1" ht="13.5" x14ac:dyDescent="0.2">
      <c r="A250" s="186">
        <v>44090</v>
      </c>
      <c r="B250" s="187">
        <v>2362</v>
      </c>
      <c r="C250" s="179" t="s">
        <v>23</v>
      </c>
      <c r="D250" s="188">
        <v>44090</v>
      </c>
      <c r="E250" s="189">
        <v>99000000</v>
      </c>
      <c r="F250" s="190"/>
      <c r="G250" s="191">
        <v>12336940.15</v>
      </c>
      <c r="H250" s="192" t="s">
        <v>1822</v>
      </c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4"/>
      <c r="X250" s="174"/>
      <c r="Y250" s="174"/>
      <c r="Z250" s="174"/>
      <c r="AA250" s="174"/>
      <c r="AB250" s="174"/>
      <c r="AC250" s="174"/>
      <c r="AD250" s="174"/>
      <c r="AE250" s="174"/>
      <c r="AF250" s="174"/>
      <c r="AG250" s="174"/>
      <c r="AH250" s="174"/>
      <c r="AI250" s="174"/>
      <c r="AJ250" s="174"/>
      <c r="AK250" s="174"/>
      <c r="AL250" s="174"/>
      <c r="AM250" s="174"/>
      <c r="AN250" s="174"/>
      <c r="AO250" s="174"/>
    </row>
    <row r="251" spans="1:41" s="1" customFormat="1" ht="13.5" x14ac:dyDescent="0.2">
      <c r="A251" s="13">
        <v>44091</v>
      </c>
      <c r="B251" s="14">
        <v>2363</v>
      </c>
      <c r="C251" s="7" t="s">
        <v>24</v>
      </c>
      <c r="D251" s="15">
        <v>44091</v>
      </c>
      <c r="E251" s="79"/>
      <c r="F251" s="16">
        <v>4778439.83</v>
      </c>
      <c r="G251" s="16">
        <v>17115379.98</v>
      </c>
    </row>
    <row r="252" spans="1:41" s="1" customFormat="1" ht="13.5" x14ac:dyDescent="0.2">
      <c r="A252" s="2">
        <v>44091</v>
      </c>
      <c r="B252" s="3">
        <v>2364</v>
      </c>
      <c r="C252" s="7" t="s">
        <v>16</v>
      </c>
      <c r="D252" s="5">
        <v>44091</v>
      </c>
      <c r="E252" s="77"/>
      <c r="F252" s="6">
        <v>273523499.5</v>
      </c>
      <c r="G252" s="6">
        <v>290638879.48000002</v>
      </c>
    </row>
    <row r="253" spans="1:41" s="74" customFormat="1" ht="13.5" x14ac:dyDescent="0.2">
      <c r="A253" s="67">
        <v>44091</v>
      </c>
      <c r="B253" s="68">
        <v>2365</v>
      </c>
      <c r="C253" s="69" t="s">
        <v>23</v>
      </c>
      <c r="D253" s="70">
        <v>44091</v>
      </c>
      <c r="E253" s="71">
        <v>84396000</v>
      </c>
      <c r="F253" s="72"/>
      <c r="G253" s="73">
        <v>206242879.47999999</v>
      </c>
      <c r="K253" s="75">
        <f>+K250*2</f>
        <v>0</v>
      </c>
    </row>
    <row r="254" spans="1:41" s="1" customFormat="1" ht="13.5" x14ac:dyDescent="0.2">
      <c r="A254" s="67">
        <v>44091</v>
      </c>
      <c r="B254" s="68">
        <v>2366</v>
      </c>
      <c r="C254" s="69" t="s">
        <v>23</v>
      </c>
      <c r="D254" s="70">
        <v>44091</v>
      </c>
      <c r="E254" s="71">
        <v>14477360.1</v>
      </c>
      <c r="F254" s="72"/>
      <c r="G254" s="73">
        <v>191765519.38</v>
      </c>
      <c r="H254" s="39"/>
      <c r="I254" s="39"/>
      <c r="J254" s="39"/>
      <c r="K254" s="41">
        <v>1834096</v>
      </c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</row>
    <row r="255" spans="1:41" s="1" customFormat="1" ht="13.5" x14ac:dyDescent="0.2">
      <c r="A255" s="31">
        <v>44091</v>
      </c>
      <c r="B255" s="32">
        <v>2367</v>
      </c>
      <c r="C255" s="33" t="s">
        <v>23</v>
      </c>
      <c r="D255" s="34">
        <v>44091</v>
      </c>
      <c r="E255" s="35">
        <v>63723456.240000002</v>
      </c>
      <c r="F255" s="36"/>
      <c r="G255" s="37">
        <v>128042063.14</v>
      </c>
      <c r="H255" s="39"/>
      <c r="I255" s="39"/>
      <c r="J255" s="39"/>
      <c r="K255" s="41">
        <f>+K253*K254</f>
        <v>0</v>
      </c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</row>
    <row r="256" spans="1:41" s="1" customFormat="1" ht="13.5" x14ac:dyDescent="0.2">
      <c r="A256" s="18">
        <v>44091</v>
      </c>
      <c r="B256" s="19">
        <v>2368</v>
      </c>
      <c r="C256" s="20" t="s">
        <v>74</v>
      </c>
      <c r="D256" s="21">
        <v>44091</v>
      </c>
      <c r="E256" s="78">
        <v>10170000</v>
      </c>
      <c r="F256" s="23"/>
      <c r="G256" s="22">
        <v>117872063.14</v>
      </c>
    </row>
    <row r="257" spans="1:41" s="1" customFormat="1" ht="13.5" x14ac:dyDescent="0.2">
      <c r="A257" s="13">
        <v>44092</v>
      </c>
      <c r="B257" s="14">
        <v>2369</v>
      </c>
      <c r="C257" s="7" t="s">
        <v>24</v>
      </c>
      <c r="D257" s="15">
        <v>44092</v>
      </c>
      <c r="E257" s="79"/>
      <c r="F257" s="16">
        <v>3703252.99</v>
      </c>
      <c r="G257" s="16">
        <v>121575316.13</v>
      </c>
    </row>
    <row r="258" spans="1:41" s="1" customFormat="1" ht="13.5" x14ac:dyDescent="0.2">
      <c r="A258" s="2">
        <v>44092</v>
      </c>
      <c r="B258" s="3">
        <v>2370</v>
      </c>
      <c r="C258" s="7" t="s">
        <v>16</v>
      </c>
      <c r="D258" s="5">
        <v>44092</v>
      </c>
      <c r="E258" s="77"/>
      <c r="F258" s="6">
        <v>292402801.06999999</v>
      </c>
      <c r="G258" s="6">
        <v>413978117.19999999</v>
      </c>
    </row>
    <row r="259" spans="1:41" s="1" customFormat="1" ht="13.5" x14ac:dyDescent="0.2">
      <c r="A259" s="67">
        <v>44092</v>
      </c>
      <c r="B259" s="68">
        <v>2371</v>
      </c>
      <c r="C259" s="69" t="s">
        <v>21</v>
      </c>
      <c r="D259" s="70">
        <v>44092</v>
      </c>
      <c r="E259" s="71">
        <v>72813204.420000002</v>
      </c>
      <c r="F259" s="72"/>
      <c r="G259" s="73">
        <v>341164912.77999997</v>
      </c>
      <c r="H259" s="39"/>
      <c r="I259" s="39"/>
      <c r="J259" s="39"/>
      <c r="K259" s="41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</row>
    <row r="260" spans="1:41" s="1" customFormat="1" ht="13.5" x14ac:dyDescent="0.2">
      <c r="A260" s="18">
        <v>44092</v>
      </c>
      <c r="B260" s="19">
        <v>2372</v>
      </c>
      <c r="C260" s="20" t="s">
        <v>18</v>
      </c>
      <c r="D260" s="21">
        <v>44092</v>
      </c>
      <c r="E260" s="78">
        <v>182033.01</v>
      </c>
      <c r="F260" s="23"/>
      <c r="G260" s="22">
        <v>340982879.76999998</v>
      </c>
    </row>
    <row r="261" spans="1:41" s="38" customFormat="1" ht="13.5" x14ac:dyDescent="0.2">
      <c r="A261" s="42">
        <v>44092</v>
      </c>
      <c r="B261" s="43">
        <v>2373</v>
      </c>
      <c r="C261" s="44" t="s">
        <v>75</v>
      </c>
      <c r="D261" s="45">
        <v>44092</v>
      </c>
      <c r="E261" s="46">
        <v>21600000</v>
      </c>
      <c r="F261" s="47"/>
      <c r="G261" s="48">
        <v>319382879.76999998</v>
      </c>
      <c r="K261" s="40"/>
    </row>
    <row r="262" spans="1:41" s="1" customFormat="1" ht="13.5" x14ac:dyDescent="0.2">
      <c r="A262" s="18">
        <v>44092</v>
      </c>
      <c r="B262" s="19">
        <v>2374</v>
      </c>
      <c r="C262" s="20" t="s">
        <v>18</v>
      </c>
      <c r="D262" s="21">
        <v>44092</v>
      </c>
      <c r="E262" s="78">
        <v>54000</v>
      </c>
      <c r="F262" s="23"/>
      <c r="G262" s="22">
        <v>319328879.76999998</v>
      </c>
    </row>
    <row r="263" spans="1:41" s="74" customFormat="1" ht="13.5" x14ac:dyDescent="0.2">
      <c r="A263" s="67">
        <v>44092</v>
      </c>
      <c r="B263" s="68">
        <v>2375</v>
      </c>
      <c r="C263" s="69" t="s">
        <v>27</v>
      </c>
      <c r="D263" s="70">
        <v>44092</v>
      </c>
      <c r="E263" s="71">
        <v>6034000</v>
      </c>
      <c r="F263" s="72"/>
      <c r="G263" s="73">
        <v>313294879.76999998</v>
      </c>
      <c r="K263" s="75"/>
    </row>
    <row r="264" spans="1:41" s="1" customFormat="1" ht="13.5" x14ac:dyDescent="0.2">
      <c r="A264" s="18">
        <v>44092</v>
      </c>
      <c r="B264" s="19">
        <v>2376</v>
      </c>
      <c r="C264" s="20" t="s">
        <v>18</v>
      </c>
      <c r="D264" s="21">
        <v>44092</v>
      </c>
      <c r="E264" s="78">
        <v>15085</v>
      </c>
      <c r="F264" s="23"/>
      <c r="G264" s="22">
        <v>313279794.76999998</v>
      </c>
    </row>
    <row r="265" spans="1:41" s="74" customFormat="1" ht="13.5" x14ac:dyDescent="0.2">
      <c r="A265" s="123">
        <v>44092</v>
      </c>
      <c r="B265" s="124">
        <v>2377</v>
      </c>
      <c r="C265" s="125" t="s">
        <v>76</v>
      </c>
      <c r="D265" s="126">
        <v>44092</v>
      </c>
      <c r="E265" s="127">
        <v>3852806.95</v>
      </c>
      <c r="F265" s="128"/>
      <c r="G265" s="129">
        <v>309426987.81999999</v>
      </c>
      <c r="K265" s="75"/>
    </row>
    <row r="266" spans="1:41" s="1" customFormat="1" ht="13.5" x14ac:dyDescent="0.2">
      <c r="A266" s="18">
        <v>44092</v>
      </c>
      <c r="B266" s="19">
        <v>2378</v>
      </c>
      <c r="C266" s="20" t="s">
        <v>18</v>
      </c>
      <c r="D266" s="21">
        <v>44092</v>
      </c>
      <c r="E266" s="78">
        <v>9632.02</v>
      </c>
      <c r="F266" s="23"/>
      <c r="G266" s="22">
        <v>309417355.80000001</v>
      </c>
    </row>
    <row r="267" spans="1:41" s="74" customFormat="1" ht="13.5" x14ac:dyDescent="0.2">
      <c r="A267" s="67">
        <v>44092</v>
      </c>
      <c r="B267" s="68">
        <v>2379</v>
      </c>
      <c r="C267" s="69" t="s">
        <v>77</v>
      </c>
      <c r="D267" s="70">
        <v>44092</v>
      </c>
      <c r="E267" s="71">
        <v>5642019.5999999996</v>
      </c>
      <c r="F267" s="72"/>
      <c r="G267" s="73">
        <v>303775336.19999999</v>
      </c>
      <c r="K267" s="75"/>
    </row>
    <row r="268" spans="1:41" s="1" customFormat="1" ht="13.5" x14ac:dyDescent="0.2">
      <c r="A268" s="18">
        <v>44092</v>
      </c>
      <c r="B268" s="19">
        <v>2380</v>
      </c>
      <c r="C268" s="20" t="s">
        <v>18</v>
      </c>
      <c r="D268" s="21">
        <v>44092</v>
      </c>
      <c r="E268" s="78">
        <v>14105.05</v>
      </c>
      <c r="F268" s="23"/>
      <c r="G268" s="22">
        <v>303761231.14999998</v>
      </c>
    </row>
    <row r="269" spans="1:41" s="38" customFormat="1" ht="13.5" x14ac:dyDescent="0.2">
      <c r="A269" s="42">
        <v>44092</v>
      </c>
      <c r="B269" s="43">
        <v>2381</v>
      </c>
      <c r="C269" s="44" t="s">
        <v>73</v>
      </c>
      <c r="D269" s="45">
        <v>44092</v>
      </c>
      <c r="E269" s="47"/>
      <c r="F269" s="46">
        <v>21600000</v>
      </c>
      <c r="G269" s="48">
        <v>325361231.14999998</v>
      </c>
    </row>
    <row r="270" spans="1:41" s="74" customFormat="1" ht="13.5" x14ac:dyDescent="0.2">
      <c r="A270" s="67">
        <v>44092</v>
      </c>
      <c r="B270" s="68">
        <v>2382</v>
      </c>
      <c r="C270" s="69" t="s">
        <v>23</v>
      </c>
      <c r="D270" s="70">
        <v>44092</v>
      </c>
      <c r="E270" s="71">
        <v>58054419.039999999</v>
      </c>
      <c r="F270" s="72"/>
      <c r="G270" s="73">
        <v>267306812.11000001</v>
      </c>
    </row>
    <row r="271" spans="1:41" s="1" customFormat="1" ht="13.5" x14ac:dyDescent="0.2">
      <c r="A271" s="67">
        <v>44092</v>
      </c>
      <c r="B271" s="68">
        <v>2383</v>
      </c>
      <c r="C271" s="69" t="s">
        <v>23</v>
      </c>
      <c r="D271" s="70">
        <v>44092</v>
      </c>
      <c r="E271" s="71">
        <v>153149739.81</v>
      </c>
      <c r="F271" s="72"/>
      <c r="G271" s="73">
        <v>114157072.3</v>
      </c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</row>
    <row r="272" spans="1:41" s="175" customFormat="1" ht="13.5" x14ac:dyDescent="0.2">
      <c r="A272" s="186">
        <v>44092</v>
      </c>
      <c r="B272" s="187">
        <v>2384</v>
      </c>
      <c r="C272" s="179" t="s">
        <v>23</v>
      </c>
      <c r="D272" s="188">
        <v>44092</v>
      </c>
      <c r="E272" s="189">
        <v>60000000</v>
      </c>
      <c r="F272" s="190"/>
      <c r="G272" s="191">
        <v>54157072.299999997</v>
      </c>
      <c r="H272" s="192" t="s">
        <v>1838</v>
      </c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4"/>
      <c r="X272" s="174"/>
      <c r="Y272" s="174"/>
      <c r="Z272" s="174"/>
      <c r="AA272" s="174"/>
      <c r="AB272" s="174"/>
      <c r="AC272" s="174"/>
      <c r="AD272" s="174"/>
      <c r="AE272" s="174"/>
      <c r="AF272" s="174"/>
      <c r="AG272" s="174"/>
      <c r="AH272" s="174"/>
      <c r="AI272" s="174"/>
      <c r="AJ272" s="174"/>
      <c r="AK272" s="174"/>
      <c r="AL272" s="174"/>
      <c r="AM272" s="174"/>
      <c r="AN272" s="174"/>
      <c r="AO272" s="174"/>
    </row>
    <row r="273" spans="1:41" s="1" customFormat="1" ht="13.5" x14ac:dyDescent="0.2">
      <c r="A273" s="13">
        <v>44093</v>
      </c>
      <c r="B273" s="14">
        <v>2385</v>
      </c>
      <c r="C273" s="7" t="s">
        <v>24</v>
      </c>
      <c r="D273" s="15">
        <v>44093</v>
      </c>
      <c r="E273" s="79"/>
      <c r="F273" s="16">
        <v>244343.28</v>
      </c>
      <c r="G273" s="16">
        <v>54401415.579999998</v>
      </c>
    </row>
    <row r="274" spans="1:41" s="1" customFormat="1" ht="13.5" x14ac:dyDescent="0.2">
      <c r="A274" s="2">
        <v>44093</v>
      </c>
      <c r="B274" s="3">
        <v>2386</v>
      </c>
      <c r="C274" s="7" t="s">
        <v>16</v>
      </c>
      <c r="D274" s="5">
        <v>44093</v>
      </c>
      <c r="E274" s="77"/>
      <c r="F274" s="6">
        <v>300358011.67000002</v>
      </c>
      <c r="G274" s="6">
        <v>354759427.25</v>
      </c>
    </row>
    <row r="275" spans="1:41" s="1" customFormat="1" ht="13.5" x14ac:dyDescent="0.2">
      <c r="A275" s="13">
        <v>44094</v>
      </c>
      <c r="B275" s="14">
        <v>2387</v>
      </c>
      <c r="C275" s="7" t="s">
        <v>24</v>
      </c>
      <c r="D275" s="15">
        <v>44094</v>
      </c>
      <c r="E275" s="79"/>
      <c r="F275" s="16">
        <v>9591599.4100000001</v>
      </c>
      <c r="G275" s="16">
        <v>364351026.66000003</v>
      </c>
    </row>
    <row r="276" spans="1:41" s="1" customFormat="1" ht="13.5" x14ac:dyDescent="0.2">
      <c r="A276" s="2">
        <v>44094</v>
      </c>
      <c r="B276" s="3">
        <v>2388</v>
      </c>
      <c r="C276" s="7" t="s">
        <v>16</v>
      </c>
      <c r="D276" s="5">
        <v>44094</v>
      </c>
      <c r="E276" s="77"/>
      <c r="F276" s="6">
        <v>376119304.38</v>
      </c>
      <c r="G276" s="6">
        <v>740470331.03999996</v>
      </c>
    </row>
    <row r="277" spans="1:41" s="1" customFormat="1" ht="13.5" x14ac:dyDescent="0.2">
      <c r="A277" s="13">
        <v>44095</v>
      </c>
      <c r="B277" s="14">
        <v>2389</v>
      </c>
      <c r="C277" s="7" t="s">
        <v>24</v>
      </c>
      <c r="D277" s="15">
        <v>44095</v>
      </c>
      <c r="E277" s="79"/>
      <c r="F277" s="16">
        <v>2902314.63</v>
      </c>
      <c r="G277" s="16">
        <v>743372645.66999996</v>
      </c>
    </row>
    <row r="278" spans="1:41" s="1" customFormat="1" ht="13.5" x14ac:dyDescent="0.2">
      <c r="A278" s="2">
        <v>44095</v>
      </c>
      <c r="B278" s="3">
        <v>2390</v>
      </c>
      <c r="C278" s="7" t="s">
        <v>16</v>
      </c>
      <c r="D278" s="5">
        <v>44095</v>
      </c>
      <c r="E278" s="77"/>
      <c r="F278" s="6">
        <v>221557893.53</v>
      </c>
      <c r="G278" s="6">
        <v>964930539.20000005</v>
      </c>
    </row>
    <row r="279" spans="1:41" s="1" customFormat="1" ht="13.5" x14ac:dyDescent="0.2">
      <c r="A279" s="67">
        <v>44095</v>
      </c>
      <c r="B279" s="68">
        <v>2391</v>
      </c>
      <c r="C279" s="69" t="s">
        <v>78</v>
      </c>
      <c r="D279" s="70">
        <v>44095</v>
      </c>
      <c r="E279" s="71">
        <v>18918186.399999999</v>
      </c>
      <c r="F279" s="72"/>
      <c r="G279" s="73">
        <v>946012352.79999995</v>
      </c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</row>
    <row r="280" spans="1:41" s="1" customFormat="1" ht="13.5" x14ac:dyDescent="0.2">
      <c r="A280" s="18">
        <v>44095</v>
      </c>
      <c r="B280" s="19">
        <v>2392</v>
      </c>
      <c r="C280" s="20" t="s">
        <v>18</v>
      </c>
      <c r="D280" s="21">
        <v>44095</v>
      </c>
      <c r="E280" s="78">
        <v>47295.47</v>
      </c>
      <c r="F280" s="23"/>
      <c r="G280" s="22">
        <v>945965057.33000004</v>
      </c>
    </row>
    <row r="281" spans="1:41" s="175" customFormat="1" ht="13.5" x14ac:dyDescent="0.2">
      <c r="A281" s="186">
        <v>44095</v>
      </c>
      <c r="B281" s="187">
        <v>2393</v>
      </c>
      <c r="C281" s="179" t="s">
        <v>23</v>
      </c>
      <c r="D281" s="188">
        <v>44095</v>
      </c>
      <c r="E281" s="189">
        <v>4000000</v>
      </c>
      <c r="F281" s="190"/>
      <c r="G281" s="191">
        <v>941965057.33000004</v>
      </c>
      <c r="H281" s="192" t="s">
        <v>1825</v>
      </c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6"/>
      <c r="X281" s="176"/>
      <c r="Y281" s="176"/>
      <c r="Z281" s="176"/>
      <c r="AA281" s="176"/>
      <c r="AB281" s="176"/>
      <c r="AC281" s="176"/>
      <c r="AD281" s="176"/>
      <c r="AE281" s="176"/>
      <c r="AF281" s="176"/>
      <c r="AG281" s="176"/>
      <c r="AH281" s="176"/>
      <c r="AI281" s="176"/>
      <c r="AJ281" s="176"/>
      <c r="AK281" s="176"/>
      <c r="AL281" s="176"/>
      <c r="AM281" s="176"/>
      <c r="AN281" s="176"/>
      <c r="AO281" s="176"/>
    </row>
    <row r="282" spans="1:41" s="74" customFormat="1" ht="13.5" x14ac:dyDescent="0.2">
      <c r="A282" s="67">
        <v>44095</v>
      </c>
      <c r="B282" s="68">
        <v>2394</v>
      </c>
      <c r="C282" s="69" t="s">
        <v>23</v>
      </c>
      <c r="D282" s="70">
        <v>44095</v>
      </c>
      <c r="E282" s="71">
        <v>68991423.640000001</v>
      </c>
      <c r="F282" s="72"/>
      <c r="G282" s="73">
        <v>872973633.69000006</v>
      </c>
    </row>
    <row r="283" spans="1:41" s="192" customFormat="1" ht="15" x14ac:dyDescent="0.25">
      <c r="A283" s="186">
        <v>44095</v>
      </c>
      <c r="B283" s="187">
        <v>2395</v>
      </c>
      <c r="C283" s="179" t="s">
        <v>23</v>
      </c>
      <c r="D283" s="188">
        <v>44095</v>
      </c>
      <c r="E283" s="189">
        <v>336812625</v>
      </c>
      <c r="F283" s="190"/>
      <c r="G283" s="191">
        <v>536161008.69</v>
      </c>
      <c r="H283" s="194" t="s">
        <v>1848</v>
      </c>
    </row>
    <row r="284" spans="1:41" s="1" customFormat="1" ht="13.5" x14ac:dyDescent="0.2">
      <c r="A284" s="67">
        <v>44095</v>
      </c>
      <c r="B284" s="68">
        <v>2396</v>
      </c>
      <c r="C284" s="69" t="s">
        <v>23</v>
      </c>
      <c r="D284" s="70">
        <v>44095</v>
      </c>
      <c r="E284" s="71">
        <v>42438390.75</v>
      </c>
      <c r="F284" s="72"/>
      <c r="G284" s="73">
        <v>493722617.94</v>
      </c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</row>
    <row r="285" spans="1:41" s="192" customFormat="1" ht="15" x14ac:dyDescent="0.25">
      <c r="A285" s="186">
        <v>44095</v>
      </c>
      <c r="B285" s="187">
        <v>2397</v>
      </c>
      <c r="C285" s="179" t="s">
        <v>23</v>
      </c>
      <c r="D285" s="188">
        <v>44095</v>
      </c>
      <c r="E285" s="189">
        <v>379433837.25</v>
      </c>
      <c r="F285" s="190"/>
      <c r="G285" s="191">
        <v>114288780.69</v>
      </c>
      <c r="H285" s="194" t="s">
        <v>1844</v>
      </c>
    </row>
    <row r="286" spans="1:41" s="1" customFormat="1" ht="13.5" x14ac:dyDescent="0.2">
      <c r="A286" s="13">
        <v>44096</v>
      </c>
      <c r="B286" s="14">
        <v>2398</v>
      </c>
      <c r="C286" s="7" t="s">
        <v>24</v>
      </c>
      <c r="D286" s="15">
        <v>44096</v>
      </c>
      <c r="E286" s="79"/>
      <c r="F286" s="16">
        <v>1398023.56</v>
      </c>
      <c r="G286" s="16">
        <v>115686804.25</v>
      </c>
    </row>
    <row r="287" spans="1:41" s="1" customFormat="1" ht="13.5" x14ac:dyDescent="0.2">
      <c r="A287" s="2">
        <v>44096</v>
      </c>
      <c r="B287" s="3">
        <v>2399</v>
      </c>
      <c r="C287" s="7" t="s">
        <v>16</v>
      </c>
      <c r="D287" s="5">
        <v>44096</v>
      </c>
      <c r="E287" s="77"/>
      <c r="F287" s="6">
        <v>156982683.56999999</v>
      </c>
      <c r="G287" s="6">
        <v>272669487.81999999</v>
      </c>
    </row>
    <row r="288" spans="1:41" s="174" customFormat="1" ht="13.5" x14ac:dyDescent="0.2">
      <c r="A288" s="186">
        <v>44096</v>
      </c>
      <c r="B288" s="187">
        <v>2400</v>
      </c>
      <c r="C288" s="179" t="s">
        <v>23</v>
      </c>
      <c r="D288" s="188">
        <v>44096</v>
      </c>
      <c r="E288" s="189">
        <v>175123309.5</v>
      </c>
      <c r="F288" s="190"/>
      <c r="G288" s="191">
        <v>97546178.319999993</v>
      </c>
      <c r="H288" s="192" t="s">
        <v>1849</v>
      </c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  <c r="AB288" s="173"/>
      <c r="AC288" s="173"/>
      <c r="AD288" s="173"/>
      <c r="AE288" s="173"/>
      <c r="AF288" s="173"/>
      <c r="AG288" s="173"/>
      <c r="AH288" s="173"/>
      <c r="AI288" s="173"/>
      <c r="AJ288" s="173"/>
      <c r="AK288" s="173"/>
      <c r="AL288" s="173"/>
      <c r="AM288" s="173"/>
      <c r="AN288" s="173"/>
      <c r="AO288" s="173"/>
    </row>
    <row r="289" spans="1:41" s="1" customFormat="1" ht="13.5" x14ac:dyDescent="0.2">
      <c r="A289" s="67">
        <v>44096</v>
      </c>
      <c r="B289" s="68">
        <v>2401</v>
      </c>
      <c r="C289" s="69" t="s">
        <v>79</v>
      </c>
      <c r="D289" s="70">
        <v>44096</v>
      </c>
      <c r="E289" s="71">
        <v>5745600.3200000003</v>
      </c>
      <c r="F289" s="72"/>
      <c r="G289" s="73">
        <v>91800578</v>
      </c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</row>
    <row r="290" spans="1:41" s="1" customFormat="1" ht="13.5" x14ac:dyDescent="0.2">
      <c r="A290" s="18">
        <v>44096</v>
      </c>
      <c r="B290" s="19">
        <v>2402</v>
      </c>
      <c r="C290" s="20" t="s">
        <v>18</v>
      </c>
      <c r="D290" s="21">
        <v>44096</v>
      </c>
      <c r="E290" s="78">
        <v>14364</v>
      </c>
      <c r="F290" s="23"/>
      <c r="G290" s="22">
        <v>91786214</v>
      </c>
    </row>
    <row r="291" spans="1:41" s="1" customFormat="1" ht="13.5" x14ac:dyDescent="0.2">
      <c r="A291" s="67">
        <v>44096</v>
      </c>
      <c r="B291" s="68">
        <v>2403</v>
      </c>
      <c r="C291" s="69" t="s">
        <v>80</v>
      </c>
      <c r="D291" s="70">
        <v>44096</v>
      </c>
      <c r="E291" s="71">
        <v>7557500</v>
      </c>
      <c r="F291" s="72"/>
      <c r="G291" s="73">
        <v>84228714</v>
      </c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</row>
    <row r="292" spans="1:41" s="1" customFormat="1" ht="13.5" x14ac:dyDescent="0.2">
      <c r="A292" s="18">
        <v>44096</v>
      </c>
      <c r="B292" s="19">
        <v>2404</v>
      </c>
      <c r="C292" s="20" t="s">
        <v>18</v>
      </c>
      <c r="D292" s="21">
        <v>44096</v>
      </c>
      <c r="E292" s="78">
        <v>18893.75</v>
      </c>
      <c r="F292" s="23"/>
      <c r="G292" s="22">
        <v>84209820.25</v>
      </c>
    </row>
    <row r="293" spans="1:41" s="1" customFormat="1" ht="13.5" x14ac:dyDescent="0.2">
      <c r="A293" s="67">
        <v>44096</v>
      </c>
      <c r="B293" s="68">
        <v>2405</v>
      </c>
      <c r="C293" s="69" t="s">
        <v>20</v>
      </c>
      <c r="D293" s="70">
        <v>44096</v>
      </c>
      <c r="E293" s="71">
        <v>52678636.100000001</v>
      </c>
      <c r="F293" s="72"/>
      <c r="G293" s="73">
        <v>31531184.149999999</v>
      </c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</row>
    <row r="294" spans="1:41" s="1" customFormat="1" ht="13.5" x14ac:dyDescent="0.2">
      <c r="A294" s="18">
        <v>44096</v>
      </c>
      <c r="B294" s="19">
        <v>2406</v>
      </c>
      <c r="C294" s="20" t="s">
        <v>18</v>
      </c>
      <c r="D294" s="21">
        <v>44096</v>
      </c>
      <c r="E294" s="78">
        <v>131696.59</v>
      </c>
      <c r="F294" s="23"/>
      <c r="G294" s="22">
        <v>31399487.559999999</v>
      </c>
    </row>
    <row r="295" spans="1:41" s="1" customFormat="1" ht="13.5" x14ac:dyDescent="0.2">
      <c r="A295" s="67">
        <v>44096</v>
      </c>
      <c r="B295" s="68">
        <v>2407</v>
      </c>
      <c r="C295" s="69" t="s">
        <v>19</v>
      </c>
      <c r="D295" s="70">
        <v>44096</v>
      </c>
      <c r="E295" s="71">
        <v>17879183.050000001</v>
      </c>
      <c r="F295" s="72"/>
      <c r="G295" s="73">
        <v>13520304.51</v>
      </c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</row>
    <row r="296" spans="1:41" s="1" customFormat="1" ht="13.5" x14ac:dyDescent="0.2">
      <c r="A296" s="18">
        <v>44096</v>
      </c>
      <c r="B296" s="19">
        <v>2408</v>
      </c>
      <c r="C296" s="20" t="s">
        <v>18</v>
      </c>
      <c r="D296" s="21">
        <v>44096</v>
      </c>
      <c r="E296" s="78">
        <v>44697.96</v>
      </c>
      <c r="F296" s="23"/>
      <c r="G296" s="22">
        <v>13475606.550000001</v>
      </c>
    </row>
    <row r="297" spans="1:41" s="74" customFormat="1" ht="13.5" x14ac:dyDescent="0.2">
      <c r="A297" s="67">
        <v>44096</v>
      </c>
      <c r="B297" s="68">
        <v>2409</v>
      </c>
      <c r="C297" s="69" t="s">
        <v>28</v>
      </c>
      <c r="D297" s="70">
        <v>44096</v>
      </c>
      <c r="E297" s="71">
        <v>5800000</v>
      </c>
      <c r="F297" s="72"/>
      <c r="G297" s="73">
        <v>7675606.5499999998</v>
      </c>
    </row>
    <row r="298" spans="1:41" s="1" customFormat="1" ht="13.5" x14ac:dyDescent="0.2">
      <c r="A298" s="18">
        <v>44096</v>
      </c>
      <c r="B298" s="19">
        <v>2410</v>
      </c>
      <c r="C298" s="20" t="s">
        <v>18</v>
      </c>
      <c r="D298" s="21">
        <v>44096</v>
      </c>
      <c r="E298" s="78">
        <v>14500</v>
      </c>
      <c r="F298" s="23"/>
      <c r="G298" s="22">
        <v>7661106.5499999998</v>
      </c>
    </row>
    <row r="299" spans="1:41" s="1" customFormat="1" ht="13.5" x14ac:dyDescent="0.2">
      <c r="A299" s="13">
        <v>44097</v>
      </c>
      <c r="B299" s="14">
        <v>2411</v>
      </c>
      <c r="C299" s="7" t="s">
        <v>24</v>
      </c>
      <c r="D299" s="15">
        <v>44097</v>
      </c>
      <c r="E299" s="79"/>
      <c r="F299" s="16">
        <v>205017.24</v>
      </c>
      <c r="G299" s="16">
        <v>7866123.79</v>
      </c>
    </row>
    <row r="300" spans="1:41" s="1" customFormat="1" ht="13.5" x14ac:dyDescent="0.2">
      <c r="A300" s="2">
        <v>44097</v>
      </c>
      <c r="B300" s="3">
        <v>2412</v>
      </c>
      <c r="C300" s="7" t="s">
        <v>16</v>
      </c>
      <c r="D300" s="5">
        <v>44097</v>
      </c>
      <c r="E300" s="77"/>
      <c r="F300" s="6">
        <v>193123277.56</v>
      </c>
      <c r="G300" s="6">
        <v>200989401.34999999</v>
      </c>
    </row>
    <row r="301" spans="1:41" s="175" customFormat="1" ht="13.5" x14ac:dyDescent="0.2">
      <c r="A301" s="186">
        <v>44097</v>
      </c>
      <c r="B301" s="187">
        <v>2413</v>
      </c>
      <c r="C301" s="179" t="s">
        <v>23</v>
      </c>
      <c r="D301" s="188">
        <v>44097</v>
      </c>
      <c r="E301" s="189">
        <v>97310307.700000003</v>
      </c>
      <c r="F301" s="190"/>
      <c r="G301" s="191">
        <v>103679093.65000001</v>
      </c>
      <c r="H301" s="192" t="s">
        <v>1845</v>
      </c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4"/>
      <c r="X301" s="174"/>
      <c r="Y301" s="174"/>
      <c r="Z301" s="174"/>
      <c r="AA301" s="174"/>
      <c r="AB301" s="174"/>
      <c r="AC301" s="174"/>
      <c r="AD301" s="174"/>
      <c r="AE301" s="174"/>
      <c r="AF301" s="174"/>
      <c r="AG301" s="174"/>
      <c r="AH301" s="174"/>
      <c r="AI301" s="174"/>
      <c r="AJ301" s="174"/>
      <c r="AK301" s="174"/>
      <c r="AL301" s="174"/>
      <c r="AM301" s="174"/>
      <c r="AN301" s="174"/>
      <c r="AO301" s="174"/>
    </row>
    <row r="302" spans="1:41" s="1" customFormat="1" ht="13.5" x14ac:dyDescent="0.2">
      <c r="A302" s="13">
        <v>44098</v>
      </c>
      <c r="B302" s="14">
        <v>2414</v>
      </c>
      <c r="C302" s="7" t="s">
        <v>24</v>
      </c>
      <c r="D302" s="15">
        <v>44098</v>
      </c>
      <c r="E302" s="79"/>
      <c r="F302" s="16">
        <v>2885894.35</v>
      </c>
      <c r="G302" s="16">
        <v>106564988</v>
      </c>
    </row>
    <row r="303" spans="1:41" s="1" customFormat="1" ht="13.5" x14ac:dyDescent="0.2">
      <c r="A303" s="2">
        <v>44098</v>
      </c>
      <c r="B303" s="3">
        <v>2415</v>
      </c>
      <c r="C303" s="7" t="s">
        <v>16</v>
      </c>
      <c r="D303" s="5">
        <v>44098</v>
      </c>
      <c r="E303" s="77"/>
      <c r="F303" s="6">
        <v>167699015.81</v>
      </c>
      <c r="G303" s="6">
        <v>274264003.81</v>
      </c>
    </row>
    <row r="304" spans="1:41" s="74" customFormat="1" ht="13.5" x14ac:dyDescent="0.2">
      <c r="A304" s="67">
        <v>44098</v>
      </c>
      <c r="B304" s="68">
        <v>2416</v>
      </c>
      <c r="C304" s="69" t="s">
        <v>23</v>
      </c>
      <c r="D304" s="70">
        <v>44098</v>
      </c>
      <c r="E304" s="71">
        <v>62880000</v>
      </c>
      <c r="F304" s="72"/>
      <c r="G304" s="73">
        <v>211384003.81</v>
      </c>
    </row>
    <row r="305" spans="1:41" s="74" customFormat="1" ht="13.5" x14ac:dyDescent="0.2">
      <c r="A305" s="67">
        <v>44098</v>
      </c>
      <c r="B305" s="68">
        <v>2417</v>
      </c>
      <c r="C305" s="69" t="s">
        <v>23</v>
      </c>
      <c r="D305" s="70">
        <v>44098</v>
      </c>
      <c r="E305" s="71">
        <v>25255384.600000001</v>
      </c>
      <c r="F305" s="72"/>
      <c r="G305" s="73">
        <v>186128619.21000001</v>
      </c>
    </row>
    <row r="306" spans="1:41" s="174" customFormat="1" ht="13.5" x14ac:dyDescent="0.2">
      <c r="A306" s="186">
        <v>44098</v>
      </c>
      <c r="B306" s="187">
        <v>2418</v>
      </c>
      <c r="C306" s="179" t="s">
        <v>19</v>
      </c>
      <c r="D306" s="188">
        <v>44098</v>
      </c>
      <c r="E306" s="189">
        <v>94000000</v>
      </c>
      <c r="F306" s="190"/>
      <c r="G306" s="191">
        <v>92128619.209999993</v>
      </c>
      <c r="H306" s="192" t="s">
        <v>1823</v>
      </c>
      <c r="I306" s="173"/>
      <c r="J306" s="173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  <c r="AA306" s="173"/>
      <c r="AB306" s="173"/>
      <c r="AC306" s="173"/>
      <c r="AD306" s="173"/>
      <c r="AE306" s="173"/>
      <c r="AF306" s="173"/>
      <c r="AG306" s="173"/>
      <c r="AH306" s="173"/>
      <c r="AI306" s="173"/>
      <c r="AJ306" s="173"/>
      <c r="AK306" s="173"/>
      <c r="AL306" s="173"/>
      <c r="AM306" s="173"/>
      <c r="AN306" s="173"/>
      <c r="AO306" s="173"/>
    </row>
    <row r="307" spans="1:41" s="1" customFormat="1" ht="13.5" x14ac:dyDescent="0.2">
      <c r="A307" s="18">
        <v>44098</v>
      </c>
      <c r="B307" s="19">
        <v>2419</v>
      </c>
      <c r="C307" s="20" t="s">
        <v>18</v>
      </c>
      <c r="D307" s="21">
        <v>44098</v>
      </c>
      <c r="E307" s="78">
        <v>235000</v>
      </c>
      <c r="F307" s="23"/>
      <c r="G307" s="22">
        <v>91893619.209999993</v>
      </c>
    </row>
    <row r="308" spans="1:41" s="1" customFormat="1" ht="13.5" x14ac:dyDescent="0.2">
      <c r="A308" s="13">
        <v>44099</v>
      </c>
      <c r="B308" s="14">
        <v>2420</v>
      </c>
      <c r="C308" s="7" t="s">
        <v>24</v>
      </c>
      <c r="D308" s="15">
        <v>44099</v>
      </c>
      <c r="E308" s="79"/>
      <c r="F308" s="16">
        <v>96674.95</v>
      </c>
      <c r="G308" s="16">
        <v>91990294.159999996</v>
      </c>
    </row>
    <row r="309" spans="1:41" s="1" customFormat="1" ht="13.5" x14ac:dyDescent="0.2">
      <c r="A309" s="2">
        <v>44099</v>
      </c>
      <c r="B309" s="3">
        <v>2421</v>
      </c>
      <c r="C309" s="7" t="s">
        <v>16</v>
      </c>
      <c r="D309" s="5">
        <v>44099</v>
      </c>
      <c r="E309" s="77"/>
      <c r="F309" s="6">
        <v>176978399.49000001</v>
      </c>
      <c r="G309" s="6">
        <v>268968693.64999998</v>
      </c>
    </row>
    <row r="310" spans="1:41" s="185" customFormat="1" ht="13.5" x14ac:dyDescent="0.2">
      <c r="A310" s="186">
        <v>44099</v>
      </c>
      <c r="B310" s="187">
        <v>2422</v>
      </c>
      <c r="C310" s="179" t="s">
        <v>23</v>
      </c>
      <c r="D310" s="188">
        <v>44099</v>
      </c>
      <c r="E310" s="189">
        <v>145773612.59999999</v>
      </c>
      <c r="F310" s="190"/>
      <c r="G310" s="191">
        <v>123195081.05</v>
      </c>
      <c r="H310" s="192" t="s">
        <v>1824</v>
      </c>
      <c r="I310" s="173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4"/>
      <c r="X310" s="174"/>
      <c r="Y310" s="174"/>
      <c r="Z310" s="174"/>
      <c r="AA310" s="174"/>
      <c r="AB310" s="174"/>
      <c r="AC310" s="174"/>
      <c r="AD310" s="174"/>
      <c r="AE310" s="174"/>
      <c r="AF310" s="174"/>
      <c r="AG310" s="174"/>
      <c r="AH310" s="174"/>
      <c r="AI310" s="174"/>
      <c r="AJ310" s="174"/>
      <c r="AK310" s="174"/>
      <c r="AL310" s="174"/>
      <c r="AM310" s="174"/>
      <c r="AN310" s="174"/>
      <c r="AO310" s="174"/>
    </row>
    <row r="311" spans="1:41" s="174" customFormat="1" ht="13.5" x14ac:dyDescent="0.2">
      <c r="A311" s="177">
        <v>44099</v>
      </c>
      <c r="B311" s="178">
        <v>2423</v>
      </c>
      <c r="C311" s="179" t="s">
        <v>81</v>
      </c>
      <c r="D311" s="180">
        <v>44099</v>
      </c>
      <c r="E311" s="181">
        <v>27705600</v>
      </c>
      <c r="F311" s="182"/>
      <c r="G311" s="183">
        <v>95489481.049999997</v>
      </c>
      <c r="H311" s="184" t="s">
        <v>1854</v>
      </c>
      <c r="I311" s="185"/>
      <c r="J311" s="239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  <c r="AA311" s="185"/>
      <c r="AB311" s="185"/>
      <c r="AC311" s="185"/>
      <c r="AD311" s="185"/>
      <c r="AE311" s="185"/>
      <c r="AF311" s="185"/>
      <c r="AG311" s="185"/>
      <c r="AH311" s="185"/>
      <c r="AI311" s="185"/>
      <c r="AJ311" s="185"/>
      <c r="AK311" s="185"/>
      <c r="AL311" s="185"/>
      <c r="AM311" s="185"/>
      <c r="AN311" s="185"/>
      <c r="AO311" s="185"/>
    </row>
    <row r="312" spans="1:41" s="1" customFormat="1" ht="13.5" x14ac:dyDescent="0.2">
      <c r="A312" s="18">
        <v>44099</v>
      </c>
      <c r="B312" s="19">
        <v>2424</v>
      </c>
      <c r="C312" s="20" t="s">
        <v>18</v>
      </c>
      <c r="D312" s="21">
        <v>44099</v>
      </c>
      <c r="E312" s="78">
        <v>69264</v>
      </c>
      <c r="F312" s="23"/>
      <c r="G312" s="22">
        <v>95420217.049999997</v>
      </c>
    </row>
    <row r="313" spans="1:41" s="175" customFormat="1" ht="13.5" x14ac:dyDescent="0.2">
      <c r="A313" s="186">
        <v>44099</v>
      </c>
      <c r="B313" s="187">
        <v>2425</v>
      </c>
      <c r="C313" s="179" t="s">
        <v>82</v>
      </c>
      <c r="D313" s="188">
        <v>44099</v>
      </c>
      <c r="E313" s="189">
        <v>50000000</v>
      </c>
      <c r="F313" s="190"/>
      <c r="G313" s="191">
        <v>45420217.049999997</v>
      </c>
      <c r="H313" s="192" t="s">
        <v>1821</v>
      </c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4"/>
      <c r="X313" s="174"/>
      <c r="Y313" s="174"/>
      <c r="Z313" s="174"/>
      <c r="AA313" s="174"/>
      <c r="AB313" s="174"/>
      <c r="AC313" s="174"/>
      <c r="AD313" s="174"/>
      <c r="AE313" s="174"/>
      <c r="AF313" s="174"/>
      <c r="AG313" s="174"/>
      <c r="AH313" s="174"/>
      <c r="AI313" s="174"/>
      <c r="AJ313" s="174"/>
      <c r="AK313" s="174"/>
      <c r="AL313" s="174"/>
      <c r="AM313" s="174"/>
      <c r="AN313" s="174"/>
      <c r="AO313" s="174"/>
    </row>
    <row r="314" spans="1:41" s="1" customFormat="1" ht="13.5" x14ac:dyDescent="0.2">
      <c r="A314" s="18">
        <v>44099</v>
      </c>
      <c r="B314" s="19">
        <v>2426</v>
      </c>
      <c r="C314" s="20" t="s">
        <v>18</v>
      </c>
      <c r="D314" s="21">
        <v>44099</v>
      </c>
      <c r="E314" s="78">
        <v>125000</v>
      </c>
      <c r="F314" s="23"/>
      <c r="G314" s="22">
        <v>45295217.049999997</v>
      </c>
    </row>
    <row r="315" spans="1:41" s="1" customFormat="1" ht="13.5" x14ac:dyDescent="0.2">
      <c r="A315" s="67">
        <v>44099</v>
      </c>
      <c r="B315" s="68">
        <v>2427</v>
      </c>
      <c r="C315" s="69" t="s">
        <v>27</v>
      </c>
      <c r="D315" s="70">
        <v>44099</v>
      </c>
      <c r="E315" s="71">
        <v>2870000</v>
      </c>
      <c r="F315" s="72"/>
      <c r="G315" s="73">
        <v>42425217.049999997</v>
      </c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</row>
    <row r="316" spans="1:41" s="1" customFormat="1" ht="13.5" x14ac:dyDescent="0.2">
      <c r="A316" s="24">
        <v>44099</v>
      </c>
      <c r="B316" s="25">
        <v>2428</v>
      </c>
      <c r="C316" s="26" t="s">
        <v>18</v>
      </c>
      <c r="D316" s="27">
        <v>44099</v>
      </c>
      <c r="E316" s="81">
        <v>7175</v>
      </c>
      <c r="F316" s="29"/>
      <c r="G316" s="28">
        <v>42418042.049999997</v>
      </c>
    </row>
    <row r="317" spans="1:41" s="1" customFormat="1" ht="13.5" x14ac:dyDescent="0.2">
      <c r="A317" s="13">
        <v>44100</v>
      </c>
      <c r="B317" s="14">
        <v>2429</v>
      </c>
      <c r="C317" s="4" t="s">
        <v>24</v>
      </c>
      <c r="D317" s="15">
        <v>44100</v>
      </c>
      <c r="E317" s="79"/>
      <c r="F317" s="16">
        <v>1229213.48</v>
      </c>
      <c r="G317" s="16">
        <v>43647255.530000001</v>
      </c>
    </row>
    <row r="318" spans="1:41" s="1" customFormat="1" ht="13.5" x14ac:dyDescent="0.2">
      <c r="A318" s="2">
        <v>44100</v>
      </c>
      <c r="B318" s="3">
        <v>2430</v>
      </c>
      <c r="C318" s="4" t="s">
        <v>16</v>
      </c>
      <c r="D318" s="5">
        <v>44100</v>
      </c>
      <c r="E318" s="77"/>
      <c r="F318" s="6">
        <v>231507236.24000001</v>
      </c>
      <c r="G318" s="6">
        <v>275154491.76999998</v>
      </c>
    </row>
    <row r="319" spans="1:41" s="1" customFormat="1" ht="13.5" x14ac:dyDescent="0.2">
      <c r="A319" s="13">
        <v>44101</v>
      </c>
      <c r="B319" s="14">
        <v>2431</v>
      </c>
      <c r="C319" s="4" t="s">
        <v>24</v>
      </c>
      <c r="D319" s="15">
        <v>44101</v>
      </c>
      <c r="E319" s="79"/>
      <c r="F319" s="16">
        <v>5064872.3</v>
      </c>
      <c r="G319" s="16">
        <v>280219364.06999999</v>
      </c>
    </row>
    <row r="320" spans="1:41" s="1" customFormat="1" ht="13.5" x14ac:dyDescent="0.2">
      <c r="A320" s="2">
        <v>44101</v>
      </c>
      <c r="B320" s="3">
        <v>2432</v>
      </c>
      <c r="C320" s="4" t="s">
        <v>16</v>
      </c>
      <c r="D320" s="5">
        <v>44101</v>
      </c>
      <c r="E320" s="77"/>
      <c r="F320" s="6">
        <v>325682528.00999999</v>
      </c>
      <c r="G320" s="6">
        <v>605901892.08000004</v>
      </c>
    </row>
    <row r="321" spans="1:41" s="1" customFormat="1" ht="13.5" x14ac:dyDescent="0.2">
      <c r="A321" s="13">
        <v>44102</v>
      </c>
      <c r="B321" s="14">
        <v>2433</v>
      </c>
      <c r="C321" s="4" t="s">
        <v>24</v>
      </c>
      <c r="D321" s="15">
        <v>44102</v>
      </c>
      <c r="E321" s="79"/>
      <c r="F321" s="16">
        <v>1924181.07</v>
      </c>
      <c r="G321" s="16">
        <v>607826073.14999998</v>
      </c>
    </row>
    <row r="322" spans="1:41" s="1" customFormat="1" ht="13.5" x14ac:dyDescent="0.2">
      <c r="A322" s="2">
        <v>44102</v>
      </c>
      <c r="B322" s="3">
        <v>2434</v>
      </c>
      <c r="C322" s="4" t="s">
        <v>16</v>
      </c>
      <c r="D322" s="5">
        <v>44102</v>
      </c>
      <c r="E322" s="77"/>
      <c r="F322" s="6">
        <v>216909821.03</v>
      </c>
      <c r="G322" s="6">
        <v>824735894.17999995</v>
      </c>
    </row>
    <row r="323" spans="1:41" s="38" customFormat="1" ht="13.5" x14ac:dyDescent="0.2">
      <c r="A323" s="42">
        <v>44102</v>
      </c>
      <c r="B323" s="43">
        <v>2435</v>
      </c>
      <c r="C323" s="49" t="s">
        <v>35</v>
      </c>
      <c r="D323" s="45">
        <v>44102</v>
      </c>
      <c r="E323" s="46">
        <v>4680000</v>
      </c>
      <c r="F323" s="47"/>
      <c r="G323" s="48">
        <v>820055894.17999995</v>
      </c>
    </row>
    <row r="324" spans="1:41" s="1" customFormat="1" ht="13.5" x14ac:dyDescent="0.2">
      <c r="A324" s="18">
        <v>44102</v>
      </c>
      <c r="B324" s="19">
        <v>2436</v>
      </c>
      <c r="C324" s="30" t="s">
        <v>18</v>
      </c>
      <c r="D324" s="21">
        <v>44102</v>
      </c>
      <c r="E324" s="78">
        <v>11700</v>
      </c>
      <c r="F324" s="23"/>
      <c r="G324" s="22">
        <v>820044194.17999995</v>
      </c>
    </row>
    <row r="325" spans="1:41" s="74" customFormat="1" ht="13.5" x14ac:dyDescent="0.2">
      <c r="A325" s="67">
        <v>44102</v>
      </c>
      <c r="B325" s="68">
        <v>2437</v>
      </c>
      <c r="C325" s="76" t="s">
        <v>27</v>
      </c>
      <c r="D325" s="70">
        <v>44102</v>
      </c>
      <c r="E325" s="71">
        <v>5796000</v>
      </c>
      <c r="F325" s="72"/>
      <c r="G325" s="73">
        <v>814248194.17999995</v>
      </c>
    </row>
    <row r="326" spans="1:41" s="1" customFormat="1" ht="13.5" x14ac:dyDescent="0.2">
      <c r="A326" s="18">
        <v>44102</v>
      </c>
      <c r="B326" s="19">
        <v>2438</v>
      </c>
      <c r="C326" s="30" t="s">
        <v>18</v>
      </c>
      <c r="D326" s="21">
        <v>44102</v>
      </c>
      <c r="E326" s="78">
        <v>14490</v>
      </c>
      <c r="F326" s="23"/>
      <c r="G326" s="22">
        <v>814233704.17999995</v>
      </c>
    </row>
    <row r="327" spans="1:41" s="74" customFormat="1" ht="13.5" x14ac:dyDescent="0.2">
      <c r="A327" s="67">
        <v>44102</v>
      </c>
      <c r="B327" s="68">
        <v>2439</v>
      </c>
      <c r="C327" s="76" t="s">
        <v>83</v>
      </c>
      <c r="D327" s="70">
        <v>44102</v>
      </c>
      <c r="E327" s="71">
        <v>14391000.619999999</v>
      </c>
      <c r="F327" s="72"/>
      <c r="G327" s="73">
        <v>799842703.55999994</v>
      </c>
    </row>
    <row r="328" spans="1:41" s="1" customFormat="1" ht="13.5" x14ac:dyDescent="0.2">
      <c r="A328" s="18">
        <v>44102</v>
      </c>
      <c r="B328" s="19">
        <v>2440</v>
      </c>
      <c r="C328" s="30" t="s">
        <v>18</v>
      </c>
      <c r="D328" s="21">
        <v>44102</v>
      </c>
      <c r="E328" s="78">
        <v>35977.5</v>
      </c>
      <c r="F328" s="23"/>
      <c r="G328" s="22">
        <v>799806726.05999994</v>
      </c>
    </row>
    <row r="329" spans="1:41" s="74" customFormat="1" ht="13.5" x14ac:dyDescent="0.2">
      <c r="A329" s="67">
        <v>44102</v>
      </c>
      <c r="B329" s="68">
        <v>2441</v>
      </c>
      <c r="C329" s="76" t="s">
        <v>29</v>
      </c>
      <c r="D329" s="70">
        <v>44102</v>
      </c>
      <c r="E329" s="71">
        <v>9749762.5</v>
      </c>
      <c r="F329" s="72"/>
      <c r="G329" s="73">
        <v>790056963.55999994</v>
      </c>
    </row>
    <row r="330" spans="1:41" s="1" customFormat="1" ht="13.5" x14ac:dyDescent="0.2">
      <c r="A330" s="18">
        <v>44102</v>
      </c>
      <c r="B330" s="19">
        <v>2442</v>
      </c>
      <c r="C330" s="30" t="s">
        <v>18</v>
      </c>
      <c r="D330" s="21">
        <v>44102</v>
      </c>
      <c r="E330" s="78">
        <v>24374.41</v>
      </c>
      <c r="F330" s="23"/>
      <c r="G330" s="22">
        <v>790032589.14999998</v>
      </c>
    </row>
    <row r="331" spans="1:41" s="1" customFormat="1" ht="13.5" x14ac:dyDescent="0.2">
      <c r="A331" s="67">
        <v>44102</v>
      </c>
      <c r="B331" s="68">
        <v>2443</v>
      </c>
      <c r="C331" s="76" t="s">
        <v>23</v>
      </c>
      <c r="D331" s="70">
        <v>44102</v>
      </c>
      <c r="E331" s="71">
        <v>32329853.48</v>
      </c>
      <c r="F331" s="72"/>
      <c r="G331" s="73">
        <v>757702735.66999996</v>
      </c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</row>
    <row r="332" spans="1:41" s="74" customFormat="1" ht="13.5" x14ac:dyDescent="0.2">
      <c r="A332" s="67">
        <v>44102</v>
      </c>
      <c r="B332" s="68">
        <v>2444</v>
      </c>
      <c r="C332" s="76" t="s">
        <v>23</v>
      </c>
      <c r="D332" s="70">
        <v>44102</v>
      </c>
      <c r="E332" s="71">
        <v>70038347.030000001</v>
      </c>
      <c r="F332" s="72"/>
      <c r="G332" s="73">
        <v>687664388.63999999</v>
      </c>
    </row>
    <row r="333" spans="1:41" s="192" customFormat="1" ht="15" x14ac:dyDescent="0.25">
      <c r="A333" s="186">
        <v>44102</v>
      </c>
      <c r="B333" s="187">
        <v>2445</v>
      </c>
      <c r="C333" s="193" t="s">
        <v>23</v>
      </c>
      <c r="D333" s="188">
        <v>44102</v>
      </c>
      <c r="E333" s="189">
        <v>78611849.579999998</v>
      </c>
      <c r="F333" s="190"/>
      <c r="G333" s="191">
        <v>609052539.05999994</v>
      </c>
      <c r="H333" s="194" t="s">
        <v>1850</v>
      </c>
    </row>
    <row r="334" spans="1:41" s="1" customFormat="1" ht="13.5" x14ac:dyDescent="0.2">
      <c r="A334" s="67">
        <v>44102</v>
      </c>
      <c r="B334" s="68">
        <v>2446</v>
      </c>
      <c r="C334" s="76" t="s">
        <v>23</v>
      </c>
      <c r="D334" s="70">
        <v>44102</v>
      </c>
      <c r="E334" s="71">
        <v>82964370.219999999</v>
      </c>
      <c r="F334" s="72"/>
      <c r="G334" s="73">
        <v>526088168.83999997</v>
      </c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</row>
    <row r="335" spans="1:41" s="1" customFormat="1" ht="13.5" x14ac:dyDescent="0.2">
      <c r="A335" s="13">
        <v>44103</v>
      </c>
      <c r="B335" s="14">
        <v>2447</v>
      </c>
      <c r="C335" s="4" t="s">
        <v>24</v>
      </c>
      <c r="D335" s="15">
        <v>44103</v>
      </c>
      <c r="E335" s="79"/>
      <c r="F335" s="16">
        <v>949494.49</v>
      </c>
      <c r="G335" s="16">
        <v>527037663.32999998</v>
      </c>
    </row>
    <row r="336" spans="1:41" s="1" customFormat="1" ht="13.5" x14ac:dyDescent="0.2">
      <c r="A336" s="2">
        <v>44103</v>
      </c>
      <c r="B336" s="3">
        <v>2448</v>
      </c>
      <c r="C336" s="4" t="s">
        <v>16</v>
      </c>
      <c r="D336" s="5">
        <v>44103</v>
      </c>
      <c r="E336" s="77"/>
      <c r="F336" s="6">
        <v>167022785.63999999</v>
      </c>
      <c r="G336" s="6">
        <v>694060448.97000003</v>
      </c>
    </row>
    <row r="337" spans="1:41" s="74" customFormat="1" ht="13.5" x14ac:dyDescent="0.2">
      <c r="A337" s="67">
        <v>44103</v>
      </c>
      <c r="B337" s="68">
        <v>2449</v>
      </c>
      <c r="C337" s="76" t="s">
        <v>84</v>
      </c>
      <c r="D337" s="70">
        <v>44103</v>
      </c>
      <c r="E337" s="71">
        <v>31951500</v>
      </c>
      <c r="F337" s="72"/>
      <c r="G337" s="73">
        <v>662108948.97000003</v>
      </c>
    </row>
    <row r="338" spans="1:41" s="1" customFormat="1" ht="13.5" x14ac:dyDescent="0.2">
      <c r="A338" s="18">
        <v>44103</v>
      </c>
      <c r="B338" s="19">
        <v>2450</v>
      </c>
      <c r="C338" s="30" t="s">
        <v>18</v>
      </c>
      <c r="D338" s="21">
        <v>44103</v>
      </c>
      <c r="E338" s="78">
        <v>79878.75</v>
      </c>
      <c r="F338" s="23"/>
      <c r="G338" s="22">
        <v>662029070.22000003</v>
      </c>
    </row>
    <row r="339" spans="1:41" s="74" customFormat="1" ht="13.5" x14ac:dyDescent="0.2">
      <c r="A339" s="67">
        <v>44103</v>
      </c>
      <c r="B339" s="68">
        <v>2451</v>
      </c>
      <c r="C339" s="76" t="s">
        <v>69</v>
      </c>
      <c r="D339" s="70">
        <v>44103</v>
      </c>
      <c r="E339" s="71">
        <v>25690000.010000002</v>
      </c>
      <c r="F339" s="72"/>
      <c r="G339" s="73">
        <v>636339070.21000004</v>
      </c>
    </row>
    <row r="340" spans="1:41" s="1" customFormat="1" ht="13.5" x14ac:dyDescent="0.2">
      <c r="A340" s="18">
        <v>44103</v>
      </c>
      <c r="B340" s="19">
        <v>2452</v>
      </c>
      <c r="C340" s="30" t="s">
        <v>18</v>
      </c>
      <c r="D340" s="21">
        <v>44103</v>
      </c>
      <c r="E340" s="78">
        <v>64225</v>
      </c>
      <c r="F340" s="23"/>
      <c r="G340" s="22">
        <v>636274845.21000004</v>
      </c>
    </row>
    <row r="341" spans="1:41" s="74" customFormat="1" ht="13.5" x14ac:dyDescent="0.2">
      <c r="A341" s="67">
        <v>44103</v>
      </c>
      <c r="B341" s="68">
        <v>2453</v>
      </c>
      <c r="C341" s="76" t="s">
        <v>28</v>
      </c>
      <c r="D341" s="70">
        <v>44103</v>
      </c>
      <c r="E341" s="71">
        <v>5394000</v>
      </c>
      <c r="F341" s="72"/>
      <c r="G341" s="73">
        <v>630880845.21000004</v>
      </c>
    </row>
    <row r="342" spans="1:41" s="1" customFormat="1" ht="13.5" x14ac:dyDescent="0.2">
      <c r="A342" s="18">
        <v>44103</v>
      </c>
      <c r="B342" s="19">
        <v>2454</v>
      </c>
      <c r="C342" s="30" t="s">
        <v>18</v>
      </c>
      <c r="D342" s="21">
        <v>44103</v>
      </c>
      <c r="E342" s="78">
        <v>13485</v>
      </c>
      <c r="F342" s="23"/>
      <c r="G342" s="22">
        <v>630867360.21000004</v>
      </c>
    </row>
    <row r="343" spans="1:41" s="74" customFormat="1" ht="13.5" x14ac:dyDescent="0.2">
      <c r="A343" s="67">
        <v>44103</v>
      </c>
      <c r="B343" s="68">
        <v>2455</v>
      </c>
      <c r="C343" s="76" t="s">
        <v>20</v>
      </c>
      <c r="D343" s="70">
        <v>44103</v>
      </c>
      <c r="E343" s="71">
        <v>49964314.899999999</v>
      </c>
      <c r="F343" s="72"/>
      <c r="G343" s="73">
        <v>580903045.30999994</v>
      </c>
    </row>
    <row r="344" spans="1:41" s="1" customFormat="1" ht="13.5" x14ac:dyDescent="0.2">
      <c r="A344" s="18">
        <v>44103</v>
      </c>
      <c r="B344" s="19">
        <v>2456</v>
      </c>
      <c r="C344" s="30" t="s">
        <v>18</v>
      </c>
      <c r="D344" s="21">
        <v>44103</v>
      </c>
      <c r="E344" s="78">
        <v>124910.79</v>
      </c>
      <c r="F344" s="23"/>
      <c r="G344" s="22">
        <v>580778134.51999998</v>
      </c>
    </row>
    <row r="345" spans="1:41" s="1" customFormat="1" ht="13.5" x14ac:dyDescent="0.2">
      <c r="A345" s="67">
        <v>44103</v>
      </c>
      <c r="B345" s="68">
        <v>2457</v>
      </c>
      <c r="C345" s="76" t="s">
        <v>19</v>
      </c>
      <c r="D345" s="70">
        <v>44103</v>
      </c>
      <c r="E345" s="71">
        <v>8007460.6600000001</v>
      </c>
      <c r="F345" s="72"/>
      <c r="G345" s="73">
        <v>572770673.86000001</v>
      </c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</row>
    <row r="346" spans="1:41" s="1" customFormat="1" ht="13.5" x14ac:dyDescent="0.2">
      <c r="A346" s="18">
        <v>44103</v>
      </c>
      <c r="B346" s="19">
        <v>2458</v>
      </c>
      <c r="C346" s="30" t="s">
        <v>18</v>
      </c>
      <c r="D346" s="21">
        <v>44103</v>
      </c>
      <c r="E346" s="78">
        <v>20018.650000000001</v>
      </c>
      <c r="F346" s="23"/>
      <c r="G346" s="22">
        <v>572750655.21000004</v>
      </c>
    </row>
    <row r="347" spans="1:41" s="174" customFormat="1" ht="13.5" x14ac:dyDescent="0.2">
      <c r="A347" s="186">
        <v>44103</v>
      </c>
      <c r="B347" s="187">
        <v>2459</v>
      </c>
      <c r="C347" s="193" t="s">
        <v>85</v>
      </c>
      <c r="D347" s="188">
        <v>44103</v>
      </c>
      <c r="E347" s="189">
        <v>34769280</v>
      </c>
      <c r="F347" s="190"/>
      <c r="G347" s="191">
        <v>537981375.21000004</v>
      </c>
      <c r="H347" s="192" t="s">
        <v>1828</v>
      </c>
      <c r="I347" s="173"/>
      <c r="J347" s="173"/>
      <c r="K347" s="211"/>
      <c r="L347" s="173"/>
      <c r="M347" s="173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  <c r="AA347" s="173"/>
      <c r="AB347" s="173"/>
      <c r="AC347" s="173"/>
      <c r="AD347" s="173"/>
      <c r="AE347" s="173"/>
      <c r="AF347" s="173"/>
      <c r="AG347" s="173"/>
      <c r="AH347" s="173"/>
      <c r="AI347" s="173"/>
      <c r="AJ347" s="173"/>
      <c r="AK347" s="173"/>
      <c r="AL347" s="173"/>
      <c r="AM347" s="173"/>
      <c r="AN347" s="173"/>
      <c r="AO347" s="173"/>
    </row>
    <row r="348" spans="1:41" s="1" customFormat="1" ht="13.5" x14ac:dyDescent="0.2">
      <c r="A348" s="18">
        <v>44103</v>
      </c>
      <c r="B348" s="19">
        <v>2460</v>
      </c>
      <c r="C348" s="30" t="s">
        <v>18</v>
      </c>
      <c r="D348" s="21">
        <v>44103</v>
      </c>
      <c r="E348" s="78">
        <v>86923.199999999997</v>
      </c>
      <c r="F348" s="23"/>
      <c r="G348" s="22">
        <v>537894452.00999999</v>
      </c>
    </row>
    <row r="349" spans="1:41" s="1" customFormat="1" ht="13.5" x14ac:dyDescent="0.2">
      <c r="A349" s="13">
        <v>44104</v>
      </c>
      <c r="B349" s="14">
        <v>2461</v>
      </c>
      <c r="C349" s="4" t="s">
        <v>24</v>
      </c>
      <c r="D349" s="15">
        <v>44104</v>
      </c>
      <c r="E349" s="79"/>
      <c r="F349" s="16">
        <v>5435955.8399999999</v>
      </c>
      <c r="G349" s="16">
        <v>543330407.85000002</v>
      </c>
    </row>
    <row r="350" spans="1:41" s="1" customFormat="1" ht="13.5" x14ac:dyDescent="0.2">
      <c r="A350" s="2">
        <v>44104</v>
      </c>
      <c r="B350" s="3">
        <v>2462</v>
      </c>
      <c r="C350" s="4" t="s">
        <v>16</v>
      </c>
      <c r="D350" s="5">
        <v>44104</v>
      </c>
      <c r="E350" s="77"/>
      <c r="F350" s="6">
        <v>247440135.44999999</v>
      </c>
      <c r="G350" s="6">
        <v>790770543.29999995</v>
      </c>
    </row>
    <row r="351" spans="1:41" s="74" customFormat="1" ht="13.5" customHeight="1" x14ac:dyDescent="0.25">
      <c r="A351" s="186">
        <v>44104</v>
      </c>
      <c r="B351" s="187">
        <v>2463</v>
      </c>
      <c r="C351" s="193" t="s">
        <v>86</v>
      </c>
      <c r="D351" s="188">
        <v>44104</v>
      </c>
      <c r="E351" s="189">
        <v>350000000</v>
      </c>
      <c r="F351" s="190"/>
      <c r="G351" s="191">
        <v>440770543.30000001</v>
      </c>
      <c r="H351" s="276" t="s">
        <v>1837</v>
      </c>
      <c r="I351" s="192"/>
      <c r="J351" s="192"/>
      <c r="K351" s="192"/>
      <c r="L351" s="192"/>
      <c r="M351" s="192"/>
      <c r="N351" s="192"/>
      <c r="O351" s="192"/>
      <c r="P351" s="192"/>
      <c r="Q351" s="192"/>
      <c r="R351" s="192"/>
      <c r="S351" s="192"/>
      <c r="T351" s="192"/>
      <c r="U351" s="192"/>
      <c r="V351" s="192"/>
      <c r="W351" s="192"/>
      <c r="X351" s="192"/>
      <c r="Y351" s="192"/>
      <c r="Z351" s="192"/>
      <c r="AA351" s="192"/>
      <c r="AB351" s="192"/>
      <c r="AC351" s="192"/>
      <c r="AD351" s="192"/>
      <c r="AE351" s="192"/>
      <c r="AF351" s="192"/>
      <c r="AG351" s="192"/>
      <c r="AH351" s="192"/>
      <c r="AI351" s="192"/>
      <c r="AJ351" s="192"/>
      <c r="AK351" s="192"/>
      <c r="AL351" s="192"/>
      <c r="AM351" s="192"/>
      <c r="AN351" s="192"/>
      <c r="AO351" s="192"/>
    </row>
    <row r="352" spans="1:41" s="1" customFormat="1" ht="13.5" x14ac:dyDescent="0.2">
      <c r="A352" s="18">
        <v>44104</v>
      </c>
      <c r="B352" s="19">
        <v>2464</v>
      </c>
      <c r="C352" s="30" t="s">
        <v>18</v>
      </c>
      <c r="D352" s="21">
        <v>44104</v>
      </c>
      <c r="E352" s="78">
        <v>875000</v>
      </c>
      <c r="F352" s="23"/>
      <c r="G352" s="22">
        <v>439895543.30000001</v>
      </c>
    </row>
    <row r="353" spans="1:41" s="38" customFormat="1" ht="13.5" x14ac:dyDescent="0.2">
      <c r="A353" s="42">
        <v>44104</v>
      </c>
      <c r="B353" s="43">
        <v>2465</v>
      </c>
      <c r="C353" s="49" t="s">
        <v>73</v>
      </c>
      <c r="D353" s="45">
        <v>44104</v>
      </c>
      <c r="E353" s="47"/>
      <c r="F353" s="46">
        <v>4680000</v>
      </c>
      <c r="G353" s="48">
        <v>444575543.30000001</v>
      </c>
    </row>
    <row r="354" spans="1:41" s="1" customFormat="1" ht="13.5" x14ac:dyDescent="0.2">
      <c r="A354" s="144">
        <v>44104</v>
      </c>
      <c r="B354" s="145">
        <v>2466</v>
      </c>
      <c r="C354" s="152" t="s">
        <v>23</v>
      </c>
      <c r="D354" s="147">
        <v>44104</v>
      </c>
      <c r="E354" s="252">
        <v>539692.30000000005</v>
      </c>
      <c r="F354" s="149"/>
      <c r="G354" s="150">
        <v>444035851</v>
      </c>
      <c r="H354" s="172" t="s">
        <v>1856</v>
      </c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</row>
    <row r="355" spans="1:41" s="74" customFormat="1" ht="13.5" x14ac:dyDescent="0.2">
      <c r="A355" s="144">
        <v>44104</v>
      </c>
      <c r="B355" s="145">
        <v>2467</v>
      </c>
      <c r="C355" s="152" t="s">
        <v>23</v>
      </c>
      <c r="D355" s="147">
        <v>44104</v>
      </c>
      <c r="E355" s="252">
        <v>649692.30000000005</v>
      </c>
      <c r="F355" s="149"/>
      <c r="G355" s="150">
        <v>443386158.69999999</v>
      </c>
      <c r="H355" s="172" t="s">
        <v>1858</v>
      </c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151"/>
      <c r="X355" s="151"/>
      <c r="Y355" s="151"/>
      <c r="Z355" s="151"/>
      <c r="AA355" s="151"/>
      <c r="AB355" s="151"/>
      <c r="AC355" s="151"/>
      <c r="AD355" s="151"/>
      <c r="AE355" s="151"/>
      <c r="AF355" s="151"/>
      <c r="AG355" s="151"/>
      <c r="AH355" s="151"/>
      <c r="AI355" s="151"/>
      <c r="AJ355" s="151"/>
      <c r="AK355" s="151"/>
      <c r="AL355" s="151"/>
      <c r="AM355" s="151"/>
      <c r="AN355" s="151"/>
      <c r="AO355" s="151"/>
    </row>
    <row r="356" spans="1:41" s="1" customFormat="1" ht="13.5" x14ac:dyDescent="0.2">
      <c r="A356" s="144">
        <v>44104</v>
      </c>
      <c r="B356" s="145">
        <v>2468</v>
      </c>
      <c r="C356" s="152" t="s">
        <v>23</v>
      </c>
      <c r="D356" s="147">
        <v>44104</v>
      </c>
      <c r="E356" s="252">
        <v>401358.97</v>
      </c>
      <c r="F356" s="149"/>
      <c r="G356" s="150">
        <v>442984799.73000002</v>
      </c>
      <c r="H356" s="172" t="s">
        <v>1855</v>
      </c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</row>
    <row r="357" spans="1:41" s="1" customFormat="1" ht="13.5" x14ac:dyDescent="0.2">
      <c r="A357" s="144">
        <v>44104</v>
      </c>
      <c r="B357" s="145">
        <v>2469</v>
      </c>
      <c r="C357" s="152" t="s">
        <v>23</v>
      </c>
      <c r="D357" s="147">
        <v>44104</v>
      </c>
      <c r="E357" s="252">
        <v>639692.29</v>
      </c>
      <c r="F357" s="149"/>
      <c r="G357" s="150">
        <v>442345107.44</v>
      </c>
      <c r="H357" s="172" t="s">
        <v>1857</v>
      </c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151"/>
      <c r="X357" s="151"/>
      <c r="Y357" s="151"/>
      <c r="Z357" s="151"/>
      <c r="AA357" s="151"/>
      <c r="AB357" s="151"/>
      <c r="AC357" s="151"/>
      <c r="AD357" s="151"/>
      <c r="AE357" s="151"/>
      <c r="AF357" s="151"/>
      <c r="AG357" s="151"/>
      <c r="AH357" s="151"/>
      <c r="AI357" s="151"/>
      <c r="AJ357" s="151"/>
      <c r="AK357" s="151"/>
      <c r="AL357" s="151"/>
      <c r="AM357" s="151"/>
      <c r="AN357" s="151"/>
      <c r="AO357" s="151"/>
    </row>
    <row r="358" spans="1:41" s="1" customFormat="1" ht="13.5" x14ac:dyDescent="0.2">
      <c r="A358" s="144">
        <v>44104</v>
      </c>
      <c r="B358" s="145">
        <v>2470</v>
      </c>
      <c r="C358" s="152" t="s">
        <v>23</v>
      </c>
      <c r="D358" s="147">
        <v>44104</v>
      </c>
      <c r="E358" s="252">
        <v>5251180</v>
      </c>
      <c r="F358" s="149"/>
      <c r="G358" s="150">
        <v>437093927.44</v>
      </c>
      <c r="H358" s="39" t="s">
        <v>1856</v>
      </c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</row>
    <row r="359" spans="1:41" s="74" customFormat="1" ht="13.5" x14ac:dyDescent="0.2">
      <c r="A359" s="144">
        <v>44104</v>
      </c>
      <c r="B359" s="145">
        <v>2471</v>
      </c>
      <c r="C359" s="152" t="s">
        <v>23</v>
      </c>
      <c r="D359" s="147">
        <v>44104</v>
      </c>
      <c r="E359" s="252">
        <v>5665550</v>
      </c>
      <c r="F359" s="149"/>
      <c r="G359" s="150">
        <v>431428377.44</v>
      </c>
      <c r="H359" s="39" t="s">
        <v>1857</v>
      </c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</row>
    <row r="360" spans="1:41" s="1" customFormat="1" ht="13.5" x14ac:dyDescent="0.2">
      <c r="A360" s="144">
        <v>44104</v>
      </c>
      <c r="B360" s="145">
        <v>2472</v>
      </c>
      <c r="C360" s="152" t="s">
        <v>23</v>
      </c>
      <c r="D360" s="147">
        <v>44104</v>
      </c>
      <c r="E360" s="252">
        <v>3564120</v>
      </c>
      <c r="F360" s="149"/>
      <c r="G360" s="150">
        <v>427864257.44</v>
      </c>
      <c r="H360" s="172" t="s">
        <v>1855</v>
      </c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151"/>
      <c r="X360" s="151"/>
      <c r="Y360" s="151"/>
      <c r="Z360" s="151"/>
      <c r="AA360" s="151"/>
      <c r="AB360" s="151"/>
      <c r="AC360" s="151"/>
      <c r="AD360" s="151"/>
      <c r="AE360" s="151"/>
      <c r="AF360" s="151"/>
      <c r="AG360" s="151"/>
      <c r="AH360" s="151"/>
      <c r="AI360" s="151"/>
      <c r="AJ360" s="151"/>
      <c r="AK360" s="151"/>
      <c r="AL360" s="151"/>
      <c r="AM360" s="151"/>
      <c r="AN360" s="151"/>
      <c r="AO360" s="151"/>
    </row>
    <row r="361" spans="1:41" s="175" customFormat="1" ht="13.5" x14ac:dyDescent="0.2">
      <c r="A361" s="144">
        <v>44104</v>
      </c>
      <c r="B361" s="145">
        <v>2473</v>
      </c>
      <c r="C361" s="152" t="s">
        <v>23</v>
      </c>
      <c r="D361" s="147">
        <v>44104</v>
      </c>
      <c r="E361" s="252">
        <v>5665550</v>
      </c>
      <c r="F361" s="149"/>
      <c r="G361" s="150">
        <v>422198707.44</v>
      </c>
      <c r="H361" s="39" t="s">
        <v>1858</v>
      </c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</row>
    <row r="362" spans="1:41" s="175" customFormat="1" ht="15" x14ac:dyDescent="0.25">
      <c r="A362" s="186">
        <v>44104</v>
      </c>
      <c r="B362" s="187">
        <v>2474</v>
      </c>
      <c r="C362" s="193" t="s">
        <v>23</v>
      </c>
      <c r="D362" s="188">
        <v>44104</v>
      </c>
      <c r="E362" s="189">
        <v>100000000</v>
      </c>
      <c r="F362" s="190"/>
      <c r="G362" s="191">
        <v>322198707.44</v>
      </c>
      <c r="H362" s="194" t="s">
        <v>1847</v>
      </c>
      <c r="I362" s="173"/>
      <c r="J362" s="173"/>
      <c r="K362" s="173"/>
      <c r="L362" s="173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3"/>
      <c r="Z362" s="173"/>
      <c r="AA362" s="173"/>
      <c r="AB362" s="173"/>
      <c r="AC362" s="173"/>
      <c r="AD362" s="173"/>
      <c r="AE362" s="173"/>
      <c r="AF362" s="173"/>
      <c r="AG362" s="173"/>
      <c r="AH362" s="173"/>
      <c r="AI362" s="173"/>
      <c r="AJ362" s="173"/>
      <c r="AK362" s="173"/>
      <c r="AL362" s="173"/>
      <c r="AM362" s="173"/>
      <c r="AN362" s="173"/>
      <c r="AO362" s="173"/>
    </row>
    <row r="363" spans="1:41" s="192" customFormat="1" ht="15" customHeight="1" x14ac:dyDescent="0.2">
      <c r="A363" s="186">
        <v>44104</v>
      </c>
      <c r="B363" s="187">
        <v>2475</v>
      </c>
      <c r="C363" s="193" t="s">
        <v>23</v>
      </c>
      <c r="D363" s="188">
        <v>44104</v>
      </c>
      <c r="E363" s="189">
        <v>50000000</v>
      </c>
      <c r="F363" s="190"/>
      <c r="G363" s="191">
        <v>272198707.44</v>
      </c>
      <c r="H363" s="277" t="s">
        <v>1846</v>
      </c>
      <c r="I363" s="173"/>
      <c r="J363" s="173"/>
      <c r="K363" s="173"/>
      <c r="L363" s="173"/>
      <c r="M363" s="173"/>
      <c r="N363" s="173"/>
      <c r="O363" s="173"/>
      <c r="P363" s="173"/>
      <c r="Q363" s="173"/>
      <c r="R363" s="173"/>
      <c r="S363" s="173"/>
      <c r="T363" s="173"/>
      <c r="U363" s="173"/>
      <c r="V363" s="173"/>
      <c r="W363" s="174"/>
      <c r="X363" s="174"/>
      <c r="Y363" s="174"/>
      <c r="Z363" s="174"/>
      <c r="AA363" s="174"/>
      <c r="AB363" s="174"/>
      <c r="AC363" s="174"/>
      <c r="AD363" s="174"/>
      <c r="AE363" s="174"/>
      <c r="AF363" s="174"/>
      <c r="AG363" s="174"/>
      <c r="AH363" s="174"/>
      <c r="AI363" s="174"/>
      <c r="AJ363" s="174"/>
      <c r="AK363" s="174"/>
      <c r="AL363" s="174"/>
      <c r="AM363" s="174"/>
      <c r="AN363" s="174"/>
      <c r="AO363" s="174"/>
    </row>
    <row r="364" spans="1:41" s="1" customFormat="1" ht="13.5" x14ac:dyDescent="0.2">
      <c r="A364" s="18">
        <v>44104</v>
      </c>
      <c r="B364" s="19">
        <v>2476</v>
      </c>
      <c r="C364" s="30" t="s">
        <v>87</v>
      </c>
      <c r="D364" s="21">
        <v>44104</v>
      </c>
      <c r="E364" s="78">
        <v>833</v>
      </c>
      <c r="F364" s="23"/>
      <c r="G364" s="22">
        <v>272197874.44</v>
      </c>
    </row>
    <row r="365" spans="1:41" s="1" customFormat="1" ht="13.5" x14ac:dyDescent="0.2">
      <c r="A365" s="18">
        <v>44104</v>
      </c>
      <c r="B365" s="19">
        <v>2477</v>
      </c>
      <c r="C365" s="30" t="s">
        <v>88</v>
      </c>
      <c r="D365" s="21">
        <v>44104</v>
      </c>
      <c r="E365" s="78">
        <v>18452</v>
      </c>
      <c r="F365" s="23"/>
      <c r="G365" s="22">
        <v>272179422.44</v>
      </c>
    </row>
    <row r="366" spans="1:41" x14ac:dyDescent="0.2">
      <c r="C366" s="210"/>
      <c r="D366" s="210"/>
    </row>
    <row r="369" spans="5:6" x14ac:dyDescent="0.2">
      <c r="E369" s="211">
        <f>-SUBTOTAL(9,E21:E366)</f>
        <v>-6987172299.6500044</v>
      </c>
      <c r="F369" s="212">
        <f>SUBTOTAL(9,F21:F366)</f>
        <v>6872908441.9699993</v>
      </c>
    </row>
    <row r="372" spans="5:6" x14ac:dyDescent="0.2">
      <c r="F372" s="212">
        <f>+E369+F369</f>
        <v>-114263857.68000507</v>
      </c>
    </row>
  </sheetData>
  <autoFilter ref="A21:AO365">
    <sortState ref="A22:AO365">
      <sortCondition ref="B21:B365"/>
    </sortState>
  </autoFilter>
  <pageMargins left="0.7" right="0.7" top="0.75" bottom="0.75" header="0.3" footer="0.3"/>
  <pageSetup orientation="landscape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C000"/>
  </sheetPr>
  <dimension ref="A1:I297"/>
  <sheetViews>
    <sheetView zoomScaleNormal="100" workbookViewId="0">
      <selection activeCell="H298" sqref="H298"/>
    </sheetView>
  </sheetViews>
  <sheetFormatPr baseColWidth="10" defaultRowHeight="12.75" x14ac:dyDescent="0.2"/>
  <cols>
    <col min="1" max="1" width="15.33203125" style="58" bestFit="1" customWidth="1"/>
    <col min="2" max="2" width="12" style="58" customWidth="1"/>
    <col min="3" max="3" width="17.83203125" style="58" customWidth="1"/>
    <col min="4" max="4" width="56.1640625" style="58" customWidth="1"/>
    <col min="5" max="5" width="23.6640625" style="92" customWidth="1"/>
    <col min="6" max="6" width="19" style="92" customWidth="1"/>
    <col min="7" max="7" width="21.33203125" style="57" bestFit="1" customWidth="1"/>
    <col min="8" max="8" width="12.1640625" style="57" bestFit="1" customWidth="1"/>
    <col min="9" max="9" width="57.83203125" style="57" bestFit="1" customWidth="1"/>
    <col min="10" max="16384" width="12" style="58"/>
  </cols>
  <sheetData>
    <row r="1" spans="1:9" ht="15" x14ac:dyDescent="0.25">
      <c r="A1" s="56" t="s">
        <v>89</v>
      </c>
      <c r="B1" s="56" t="s">
        <v>90</v>
      </c>
      <c r="C1" s="56" t="s">
        <v>91</v>
      </c>
      <c r="D1" s="56" t="s">
        <v>92</v>
      </c>
      <c r="E1" s="255" t="s">
        <v>93</v>
      </c>
      <c r="F1" s="255" t="s">
        <v>94</v>
      </c>
      <c r="G1" s="57" t="s">
        <v>95</v>
      </c>
      <c r="H1" s="57" t="s">
        <v>96</v>
      </c>
      <c r="I1" s="57" t="s">
        <v>97</v>
      </c>
    </row>
    <row r="2" spans="1:9" ht="14.25" hidden="1" customHeight="1" x14ac:dyDescent="0.2">
      <c r="A2" s="82">
        <v>44104</v>
      </c>
      <c r="B2" s="57" t="s">
        <v>578</v>
      </c>
      <c r="C2" s="83" t="s">
        <v>107</v>
      </c>
      <c r="D2" s="84" t="s">
        <v>560</v>
      </c>
      <c r="E2" s="260">
        <v>23878399.550000001</v>
      </c>
      <c r="F2" s="268">
        <v>0</v>
      </c>
      <c r="G2" s="57" t="s">
        <v>110</v>
      </c>
      <c r="H2" s="57" t="s">
        <v>109</v>
      </c>
      <c r="I2" s="57" t="s">
        <v>1672</v>
      </c>
    </row>
    <row r="3" spans="1:9" hidden="1" x14ac:dyDescent="0.2">
      <c r="A3" s="82">
        <v>44104</v>
      </c>
      <c r="B3" s="57" t="s">
        <v>578</v>
      </c>
      <c r="C3" s="83" t="s">
        <v>112</v>
      </c>
      <c r="D3" s="84" t="s">
        <v>560</v>
      </c>
      <c r="E3" s="240">
        <v>0</v>
      </c>
      <c r="F3" s="260">
        <v>23878399.550000001</v>
      </c>
      <c r="G3" s="57" t="s">
        <v>115</v>
      </c>
      <c r="H3" s="57" t="s">
        <v>114</v>
      </c>
    </row>
    <row r="4" spans="1:9" s="57" customFormat="1" hidden="1" x14ac:dyDescent="0.2">
      <c r="A4" s="82">
        <v>44104</v>
      </c>
      <c r="B4" s="57" t="s">
        <v>578</v>
      </c>
      <c r="C4" s="83" t="s">
        <v>107</v>
      </c>
      <c r="D4" s="84" t="s">
        <v>561</v>
      </c>
      <c r="E4" s="260">
        <v>72698858.519999996</v>
      </c>
      <c r="F4" s="269">
        <v>0</v>
      </c>
      <c r="G4" s="57" t="s">
        <v>117</v>
      </c>
      <c r="H4" s="57" t="s">
        <v>109</v>
      </c>
    </row>
    <row r="5" spans="1:9" s="57" customFormat="1" hidden="1" x14ac:dyDescent="0.2">
      <c r="A5" s="82">
        <v>44104</v>
      </c>
      <c r="B5" s="57" t="s">
        <v>578</v>
      </c>
      <c r="C5" s="83" t="s">
        <v>118</v>
      </c>
      <c r="D5" s="84" t="s">
        <v>561</v>
      </c>
      <c r="E5" s="270">
        <v>0</v>
      </c>
      <c r="F5" s="260">
        <v>369425.26</v>
      </c>
      <c r="G5" s="57" t="s">
        <v>117</v>
      </c>
      <c r="H5" s="57" t="s">
        <v>120</v>
      </c>
    </row>
    <row r="6" spans="1:9" s="57" customFormat="1" hidden="1" x14ac:dyDescent="0.2">
      <c r="A6" s="82">
        <v>44104</v>
      </c>
      <c r="B6" s="57" t="s">
        <v>578</v>
      </c>
      <c r="C6" s="87" t="s">
        <v>112</v>
      </c>
      <c r="D6" s="58" t="s">
        <v>561</v>
      </c>
      <c r="E6" s="240">
        <v>0</v>
      </c>
      <c r="F6" s="240">
        <v>32405931.27</v>
      </c>
      <c r="G6" s="57" t="s">
        <v>117</v>
      </c>
      <c r="H6" s="57" t="s">
        <v>114</v>
      </c>
    </row>
    <row r="7" spans="1:9" hidden="1" x14ac:dyDescent="0.2">
      <c r="A7" s="82">
        <v>44104</v>
      </c>
      <c r="B7" s="57" t="s">
        <v>578</v>
      </c>
      <c r="C7" s="87" t="s">
        <v>112</v>
      </c>
      <c r="D7" s="58" t="s">
        <v>561</v>
      </c>
      <c r="E7" s="240">
        <v>0</v>
      </c>
      <c r="F7" s="240">
        <v>40000000</v>
      </c>
      <c r="G7" s="57" t="s">
        <v>117</v>
      </c>
      <c r="H7" s="57" t="s">
        <v>114</v>
      </c>
    </row>
    <row r="8" spans="1:9" hidden="1" x14ac:dyDescent="0.2">
      <c r="A8" s="82">
        <v>44104</v>
      </c>
      <c r="B8" s="57" t="s">
        <v>578</v>
      </c>
      <c r="C8" s="87" t="s">
        <v>123</v>
      </c>
      <c r="D8" s="58" t="s">
        <v>561</v>
      </c>
      <c r="E8" s="240">
        <v>76498.009999999995</v>
      </c>
      <c r="F8" s="240">
        <v>0</v>
      </c>
      <c r="G8" s="57" t="s">
        <v>117</v>
      </c>
      <c r="H8" s="57" t="s">
        <v>114</v>
      </c>
    </row>
    <row r="9" spans="1:9" hidden="1" x14ac:dyDescent="0.2">
      <c r="A9" s="82">
        <v>44104</v>
      </c>
      <c r="B9" s="57" t="s">
        <v>578</v>
      </c>
      <c r="C9" s="87" t="s">
        <v>107</v>
      </c>
      <c r="D9" s="58" t="s">
        <v>562</v>
      </c>
      <c r="E9" s="240">
        <v>15842353.859999999</v>
      </c>
      <c r="F9" s="240">
        <v>0</v>
      </c>
      <c r="G9" s="57" t="s">
        <v>126</v>
      </c>
      <c r="H9" s="57" t="s">
        <v>109</v>
      </c>
    </row>
    <row r="10" spans="1:9" hidden="1" x14ac:dyDescent="0.2">
      <c r="A10" s="82">
        <v>44104</v>
      </c>
      <c r="B10" s="57" t="s">
        <v>578</v>
      </c>
      <c r="C10" s="87" t="s">
        <v>123</v>
      </c>
      <c r="D10" s="58" t="s">
        <v>562</v>
      </c>
      <c r="E10" s="240">
        <v>0</v>
      </c>
      <c r="F10" s="240">
        <v>15842353.859999999</v>
      </c>
      <c r="G10" s="57" t="s">
        <v>126</v>
      </c>
      <c r="H10" s="57" t="s">
        <v>114</v>
      </c>
    </row>
    <row r="11" spans="1:9" hidden="1" x14ac:dyDescent="0.2">
      <c r="A11" s="82">
        <v>44104</v>
      </c>
      <c r="B11" s="57" t="s">
        <v>578</v>
      </c>
      <c r="C11" s="87" t="s">
        <v>107</v>
      </c>
      <c r="D11" s="58" t="s">
        <v>1664</v>
      </c>
      <c r="E11" s="240">
        <v>154940040</v>
      </c>
      <c r="F11" s="240">
        <v>0</v>
      </c>
      <c r="G11" s="57" t="s">
        <v>129</v>
      </c>
      <c r="H11" s="57" t="s">
        <v>109</v>
      </c>
    </row>
    <row r="12" spans="1:9" hidden="1" x14ac:dyDescent="0.2">
      <c r="A12" s="82">
        <v>44104</v>
      </c>
      <c r="B12" s="57" t="s">
        <v>578</v>
      </c>
      <c r="C12" s="87">
        <v>1112001</v>
      </c>
      <c r="D12" s="58" t="s">
        <v>1664</v>
      </c>
      <c r="E12" s="240">
        <v>0</v>
      </c>
      <c r="F12" s="240">
        <v>192920680.41</v>
      </c>
      <c r="G12" s="57">
        <v>2135</v>
      </c>
      <c r="H12" s="57" t="s">
        <v>114</v>
      </c>
    </row>
    <row r="13" spans="1:9" hidden="1" x14ac:dyDescent="0.2">
      <c r="A13" s="82">
        <v>44104</v>
      </c>
      <c r="B13" s="57" t="s">
        <v>578</v>
      </c>
      <c r="C13" s="87" t="s">
        <v>123</v>
      </c>
      <c r="D13" s="58" t="s">
        <v>1664</v>
      </c>
      <c r="E13" s="240">
        <v>37980640.409999996</v>
      </c>
      <c r="F13" s="240">
        <v>0</v>
      </c>
      <c r="G13" s="57" t="s">
        <v>129</v>
      </c>
      <c r="H13" s="57" t="s">
        <v>132</v>
      </c>
    </row>
    <row r="14" spans="1:9" hidden="1" x14ac:dyDescent="0.2">
      <c r="A14" s="82">
        <v>44104</v>
      </c>
      <c r="B14" s="57" t="s">
        <v>578</v>
      </c>
      <c r="C14" s="87" t="s">
        <v>107</v>
      </c>
      <c r="D14" s="58" t="s">
        <v>563</v>
      </c>
      <c r="E14" s="240">
        <v>151839839.72999999</v>
      </c>
      <c r="F14" s="240">
        <v>0</v>
      </c>
      <c r="G14" s="57" t="s">
        <v>134</v>
      </c>
      <c r="H14" s="57" t="s">
        <v>109</v>
      </c>
    </row>
    <row r="15" spans="1:9" hidden="1" x14ac:dyDescent="0.2">
      <c r="A15" s="82">
        <v>44104</v>
      </c>
      <c r="B15" s="57" t="s">
        <v>578</v>
      </c>
      <c r="C15" s="87" t="s">
        <v>123</v>
      </c>
      <c r="D15" s="58" t="s">
        <v>563</v>
      </c>
      <c r="E15" s="240">
        <v>0</v>
      </c>
      <c r="F15" s="240">
        <v>135660050.13999999</v>
      </c>
      <c r="G15" s="57" t="s">
        <v>136</v>
      </c>
      <c r="H15" s="57" t="s">
        <v>130</v>
      </c>
    </row>
    <row r="16" spans="1:9" hidden="1" x14ac:dyDescent="0.2">
      <c r="A16" s="82">
        <v>44104</v>
      </c>
      <c r="B16" s="57" t="s">
        <v>578</v>
      </c>
      <c r="C16" s="87" t="s">
        <v>123</v>
      </c>
      <c r="D16" s="58" t="s">
        <v>563</v>
      </c>
      <c r="E16" s="240">
        <v>0</v>
      </c>
      <c r="F16" s="240">
        <v>20000000</v>
      </c>
      <c r="G16" s="57" t="s">
        <v>136</v>
      </c>
      <c r="H16" s="57" t="s">
        <v>130</v>
      </c>
    </row>
    <row r="17" spans="1:8" hidden="1" x14ac:dyDescent="0.2">
      <c r="A17" s="82">
        <v>44104</v>
      </c>
      <c r="B17" s="57" t="s">
        <v>578</v>
      </c>
      <c r="C17" s="87">
        <v>2131001</v>
      </c>
      <c r="D17" s="58" t="s">
        <v>563</v>
      </c>
      <c r="E17" s="240">
        <v>0</v>
      </c>
      <c r="F17" s="240">
        <v>3779273.32</v>
      </c>
      <c r="G17" s="57" t="s">
        <v>137</v>
      </c>
      <c r="H17" s="57" t="s">
        <v>120</v>
      </c>
    </row>
    <row r="18" spans="1:8" hidden="1" x14ac:dyDescent="0.2">
      <c r="A18" s="82">
        <v>44104</v>
      </c>
      <c r="B18" s="57" t="s">
        <v>578</v>
      </c>
      <c r="C18" s="87">
        <v>2131001</v>
      </c>
      <c r="D18" s="58" t="s">
        <v>563</v>
      </c>
      <c r="E18" s="240">
        <v>7599743.4500000002</v>
      </c>
      <c r="F18" s="240">
        <v>0</v>
      </c>
      <c r="G18" s="57" t="s">
        <v>142</v>
      </c>
      <c r="H18" s="57" t="s">
        <v>141</v>
      </c>
    </row>
    <row r="19" spans="1:8" hidden="1" x14ac:dyDescent="0.2">
      <c r="A19" s="82">
        <v>44104</v>
      </c>
      <c r="B19" s="57" t="s">
        <v>578</v>
      </c>
      <c r="C19" s="87">
        <v>1133001</v>
      </c>
      <c r="D19" s="58" t="s">
        <v>563</v>
      </c>
      <c r="E19" s="240">
        <v>0</v>
      </c>
      <c r="F19" s="240">
        <v>259.72000000000003</v>
      </c>
      <c r="G19" s="57" t="s">
        <v>134</v>
      </c>
      <c r="H19" s="57" t="s">
        <v>132</v>
      </c>
    </row>
    <row r="20" spans="1:8" hidden="1" x14ac:dyDescent="0.2">
      <c r="A20" s="82">
        <v>44104</v>
      </c>
      <c r="B20" s="57" t="s">
        <v>578</v>
      </c>
      <c r="C20" s="87" t="s">
        <v>107</v>
      </c>
      <c r="D20" s="58" t="s">
        <v>1568</v>
      </c>
      <c r="E20" s="240">
        <v>370231.2</v>
      </c>
      <c r="F20" s="240">
        <v>0</v>
      </c>
      <c r="G20" s="57" t="s">
        <v>145</v>
      </c>
      <c r="H20" s="57" t="s">
        <v>109</v>
      </c>
    </row>
    <row r="21" spans="1:8" hidden="1" x14ac:dyDescent="0.2">
      <c r="A21" s="82">
        <v>44104</v>
      </c>
      <c r="B21" s="57" t="s">
        <v>578</v>
      </c>
      <c r="C21" s="87" t="s">
        <v>123</v>
      </c>
      <c r="D21" s="58" t="s">
        <v>1568</v>
      </c>
      <c r="E21" s="240">
        <v>0</v>
      </c>
      <c r="F21" s="240">
        <v>370231.2</v>
      </c>
      <c r="G21" s="57" t="s">
        <v>145</v>
      </c>
      <c r="H21" s="57" t="s">
        <v>132</v>
      </c>
    </row>
    <row r="22" spans="1:8" hidden="1" x14ac:dyDescent="0.2">
      <c r="A22" s="82">
        <v>44104</v>
      </c>
      <c r="B22" s="57" t="s">
        <v>578</v>
      </c>
      <c r="C22" s="87">
        <v>2131001</v>
      </c>
      <c r="D22" s="58" t="s">
        <v>1569</v>
      </c>
      <c r="E22" s="240">
        <v>33526786.559999999</v>
      </c>
      <c r="F22" s="240">
        <v>0</v>
      </c>
      <c r="G22" s="57" t="s">
        <v>149</v>
      </c>
      <c r="H22" s="57" t="s">
        <v>109</v>
      </c>
    </row>
    <row r="23" spans="1:8" hidden="1" x14ac:dyDescent="0.2">
      <c r="A23" s="82">
        <v>44104</v>
      </c>
      <c r="B23" s="57" t="s">
        <v>578</v>
      </c>
      <c r="C23" s="87" t="s">
        <v>151</v>
      </c>
      <c r="D23" s="58" t="s">
        <v>1569</v>
      </c>
      <c r="E23" s="240">
        <v>0</v>
      </c>
      <c r="F23" s="240">
        <v>33526786.559999999</v>
      </c>
      <c r="G23" s="57" t="s">
        <v>153</v>
      </c>
      <c r="H23" s="57" t="s">
        <v>114</v>
      </c>
    </row>
    <row r="24" spans="1:8" hidden="1" x14ac:dyDescent="0.2">
      <c r="A24" s="82">
        <v>44104</v>
      </c>
      <c r="B24" s="57" t="s">
        <v>578</v>
      </c>
      <c r="C24" s="87" t="s">
        <v>107</v>
      </c>
      <c r="D24" s="58" t="s">
        <v>1570</v>
      </c>
      <c r="E24" s="240">
        <v>44505388.560000002</v>
      </c>
      <c r="F24" s="240">
        <v>0</v>
      </c>
      <c r="G24" s="57" t="s">
        <v>154</v>
      </c>
      <c r="H24" s="57" t="s">
        <v>109</v>
      </c>
    </row>
    <row r="25" spans="1:8" hidden="1" x14ac:dyDescent="0.2">
      <c r="A25" s="82">
        <v>44104</v>
      </c>
      <c r="B25" s="57" t="s">
        <v>578</v>
      </c>
      <c r="C25" s="87" t="s">
        <v>151</v>
      </c>
      <c r="D25" s="58" t="s">
        <v>1570</v>
      </c>
      <c r="E25" s="240">
        <v>0</v>
      </c>
      <c r="F25" s="240">
        <v>44505388.560000002</v>
      </c>
      <c r="G25" s="57" t="s">
        <v>153</v>
      </c>
      <c r="H25" s="57" t="s">
        <v>114</v>
      </c>
    </row>
    <row r="26" spans="1:8" hidden="1" x14ac:dyDescent="0.2">
      <c r="A26" s="82">
        <v>44104</v>
      </c>
      <c r="B26" s="57" t="s">
        <v>578</v>
      </c>
      <c r="C26" s="87" t="s">
        <v>107</v>
      </c>
      <c r="D26" s="58" t="s">
        <v>1571</v>
      </c>
      <c r="E26" s="240">
        <v>89480370</v>
      </c>
      <c r="F26" s="240">
        <v>0</v>
      </c>
      <c r="G26" s="57" t="s">
        <v>156</v>
      </c>
      <c r="H26" s="57" t="s">
        <v>109</v>
      </c>
    </row>
    <row r="27" spans="1:8" hidden="1" x14ac:dyDescent="0.2">
      <c r="A27" s="82">
        <v>44104</v>
      </c>
      <c r="B27" s="57" t="s">
        <v>578</v>
      </c>
      <c r="C27" s="87" t="s">
        <v>151</v>
      </c>
      <c r="D27" s="58" t="s">
        <v>1571</v>
      </c>
      <c r="E27" s="240">
        <v>0</v>
      </c>
      <c r="F27" s="240">
        <v>89480370</v>
      </c>
      <c r="G27" s="57" t="s">
        <v>153</v>
      </c>
      <c r="H27" s="57" t="s">
        <v>114</v>
      </c>
    </row>
    <row r="28" spans="1:8" hidden="1" x14ac:dyDescent="0.2">
      <c r="A28" s="82">
        <v>44104</v>
      </c>
      <c r="B28" s="57" t="s">
        <v>578</v>
      </c>
      <c r="C28" s="87" t="s">
        <v>107</v>
      </c>
      <c r="D28" s="58" t="s">
        <v>1572</v>
      </c>
      <c r="E28" s="240">
        <v>118624880.98</v>
      </c>
      <c r="F28" s="240">
        <v>1</v>
      </c>
      <c r="G28" s="57" t="s">
        <v>158</v>
      </c>
      <c r="H28" s="57" t="s">
        <v>109</v>
      </c>
    </row>
    <row r="29" spans="1:8" hidden="1" x14ac:dyDescent="0.2">
      <c r="A29" s="82">
        <v>44104</v>
      </c>
      <c r="B29" s="57" t="s">
        <v>578</v>
      </c>
      <c r="C29" s="87" t="s">
        <v>98</v>
      </c>
      <c r="D29" s="58" t="s">
        <v>1572</v>
      </c>
      <c r="E29" s="240">
        <v>0</v>
      </c>
      <c r="F29" s="240">
        <v>130514035.42</v>
      </c>
      <c r="G29" s="57" t="s">
        <v>161</v>
      </c>
      <c r="H29" s="57" t="s">
        <v>114</v>
      </c>
    </row>
    <row r="30" spans="1:8" hidden="1" x14ac:dyDescent="0.2">
      <c r="A30" s="82">
        <v>44104</v>
      </c>
      <c r="B30" s="57" t="s">
        <v>578</v>
      </c>
      <c r="C30" s="87" t="s">
        <v>123</v>
      </c>
      <c r="D30" s="58" t="s">
        <v>1572</v>
      </c>
      <c r="E30" s="240">
        <v>11889154.439999999</v>
      </c>
      <c r="F30" s="240">
        <v>0</v>
      </c>
      <c r="G30" s="57" t="s">
        <v>158</v>
      </c>
      <c r="H30" s="57" t="s">
        <v>132</v>
      </c>
    </row>
    <row r="31" spans="1:8" hidden="1" x14ac:dyDescent="0.2">
      <c r="A31" s="82">
        <v>44104</v>
      </c>
      <c r="B31" s="57" t="s">
        <v>578</v>
      </c>
      <c r="C31" s="87" t="s">
        <v>107</v>
      </c>
      <c r="D31" s="58" t="s">
        <v>1573</v>
      </c>
      <c r="E31" s="240">
        <v>104538036.2</v>
      </c>
      <c r="F31" s="240">
        <v>0</v>
      </c>
      <c r="G31" s="57" t="s">
        <v>163</v>
      </c>
      <c r="H31" s="57" t="s">
        <v>109</v>
      </c>
    </row>
    <row r="32" spans="1:8" hidden="1" x14ac:dyDescent="0.2">
      <c r="A32" s="82">
        <v>44104</v>
      </c>
      <c r="B32" s="57" t="s">
        <v>578</v>
      </c>
      <c r="C32" s="87" t="s">
        <v>165</v>
      </c>
      <c r="D32" s="58" t="s">
        <v>1573</v>
      </c>
      <c r="E32" s="240">
        <v>0</v>
      </c>
      <c r="F32" s="240">
        <v>112014370.01000001</v>
      </c>
      <c r="G32" s="57" t="s">
        <v>167</v>
      </c>
      <c r="H32" s="57" t="s">
        <v>114</v>
      </c>
    </row>
    <row r="33" spans="1:8" hidden="1" x14ac:dyDescent="0.2">
      <c r="A33" s="82">
        <v>44104</v>
      </c>
      <c r="B33" s="57" t="s">
        <v>578</v>
      </c>
      <c r="C33" s="87" t="s">
        <v>169</v>
      </c>
      <c r="D33" s="58" t="s">
        <v>1573</v>
      </c>
      <c r="E33" s="240">
        <v>0</v>
      </c>
      <c r="F33" s="240">
        <v>3000000</v>
      </c>
      <c r="G33" s="57" t="s">
        <v>171</v>
      </c>
      <c r="H33" s="57" t="s">
        <v>114</v>
      </c>
    </row>
    <row r="34" spans="1:8" hidden="1" x14ac:dyDescent="0.2">
      <c r="A34" s="82">
        <v>44104</v>
      </c>
      <c r="B34" s="57" t="s">
        <v>578</v>
      </c>
      <c r="C34" s="87" t="s">
        <v>123</v>
      </c>
      <c r="D34" s="58" t="s">
        <v>1573</v>
      </c>
      <c r="E34" s="240">
        <v>10476333.810000001</v>
      </c>
      <c r="F34" s="240">
        <v>0</v>
      </c>
      <c r="G34" s="57" t="s">
        <v>163</v>
      </c>
      <c r="H34" s="57" t="s">
        <v>132</v>
      </c>
    </row>
    <row r="35" spans="1:8" hidden="1" x14ac:dyDescent="0.2">
      <c r="A35" s="82">
        <v>44104</v>
      </c>
      <c r="B35" s="57" t="s">
        <v>578</v>
      </c>
      <c r="C35" s="87" t="s">
        <v>107</v>
      </c>
      <c r="D35" s="58" t="s">
        <v>1574</v>
      </c>
      <c r="E35" s="240">
        <v>51967955.200000003</v>
      </c>
      <c r="F35" s="240">
        <v>0</v>
      </c>
      <c r="G35" s="57" t="s">
        <v>173</v>
      </c>
      <c r="H35" s="57" t="s">
        <v>109</v>
      </c>
    </row>
    <row r="36" spans="1:8" hidden="1" x14ac:dyDescent="0.2">
      <c r="A36" s="82">
        <v>44104</v>
      </c>
      <c r="B36" s="57" t="s">
        <v>578</v>
      </c>
      <c r="C36" s="87" t="s">
        <v>98</v>
      </c>
      <c r="D36" s="58" t="s">
        <v>1574</v>
      </c>
      <c r="E36" s="240">
        <v>0</v>
      </c>
      <c r="F36" s="240">
        <v>59981597.390000001</v>
      </c>
      <c r="G36" s="57" t="s">
        <v>175</v>
      </c>
      <c r="H36" s="57" t="s">
        <v>114</v>
      </c>
    </row>
    <row r="37" spans="1:8" hidden="1" x14ac:dyDescent="0.2">
      <c r="A37" s="82">
        <v>44104</v>
      </c>
      <c r="B37" s="57" t="s">
        <v>578</v>
      </c>
      <c r="C37" s="87" t="s">
        <v>123</v>
      </c>
      <c r="D37" s="58" t="s">
        <v>1574</v>
      </c>
      <c r="E37" s="240">
        <v>8013642.1900000004</v>
      </c>
      <c r="F37" s="240">
        <v>0</v>
      </c>
      <c r="G37" s="57" t="s">
        <v>173</v>
      </c>
      <c r="H37" s="57" t="s">
        <v>132</v>
      </c>
    </row>
    <row r="38" spans="1:8" hidden="1" x14ac:dyDescent="0.2">
      <c r="A38" s="82">
        <v>44104</v>
      </c>
      <c r="B38" s="57" t="s">
        <v>578</v>
      </c>
      <c r="C38" s="87" t="s">
        <v>107</v>
      </c>
      <c r="D38" s="58" t="s">
        <v>1575</v>
      </c>
      <c r="E38" s="240">
        <v>43850284.039999999</v>
      </c>
      <c r="F38" s="240">
        <v>0</v>
      </c>
      <c r="G38" s="57" t="s">
        <v>177</v>
      </c>
      <c r="H38" s="57" t="s">
        <v>109</v>
      </c>
    </row>
    <row r="39" spans="1:8" hidden="1" x14ac:dyDescent="0.2">
      <c r="A39" s="82">
        <v>44104</v>
      </c>
      <c r="B39" s="57" t="s">
        <v>578</v>
      </c>
      <c r="C39" s="87" t="s">
        <v>98</v>
      </c>
      <c r="D39" s="58" t="s">
        <v>1575</v>
      </c>
      <c r="E39" s="240">
        <v>0</v>
      </c>
      <c r="F39" s="240">
        <v>43850284.039999999</v>
      </c>
      <c r="G39" s="57" t="s">
        <v>179</v>
      </c>
      <c r="H39" s="57" t="s">
        <v>114</v>
      </c>
    </row>
    <row r="40" spans="1:8" x14ac:dyDescent="0.2">
      <c r="A40" s="82">
        <v>44104</v>
      </c>
      <c r="B40" s="57" t="s">
        <v>578</v>
      </c>
      <c r="C40" s="87">
        <v>2131001</v>
      </c>
      <c r="D40" s="58" t="s">
        <v>1576</v>
      </c>
      <c r="E40" s="240">
        <v>47996636.219999999</v>
      </c>
      <c r="F40" s="240">
        <v>0</v>
      </c>
      <c r="G40" s="57" t="s">
        <v>180</v>
      </c>
      <c r="H40" s="57" t="s">
        <v>109</v>
      </c>
    </row>
    <row r="41" spans="1:8" x14ac:dyDescent="0.2">
      <c r="A41" s="82">
        <v>44104</v>
      </c>
      <c r="B41" s="57" t="s">
        <v>578</v>
      </c>
      <c r="C41" s="87" t="s">
        <v>98</v>
      </c>
      <c r="D41" s="58" t="s">
        <v>1576</v>
      </c>
      <c r="E41" s="240">
        <v>0</v>
      </c>
      <c r="F41" s="240">
        <v>50873145.619999997</v>
      </c>
      <c r="G41" s="57" t="s">
        <v>182</v>
      </c>
      <c r="H41" s="57" t="s">
        <v>130</v>
      </c>
    </row>
    <row r="42" spans="1:8" x14ac:dyDescent="0.2">
      <c r="A42" s="82">
        <v>44104</v>
      </c>
      <c r="B42" s="57" t="s">
        <v>578</v>
      </c>
      <c r="C42" s="87" t="s">
        <v>123</v>
      </c>
      <c r="D42" s="58" t="s">
        <v>1576</v>
      </c>
      <c r="E42" s="240">
        <v>2876509.4</v>
      </c>
      <c r="F42" s="240">
        <v>0</v>
      </c>
      <c r="G42" s="57" t="s">
        <v>180</v>
      </c>
      <c r="H42" s="57" t="s">
        <v>132</v>
      </c>
    </row>
    <row r="43" spans="1:8" hidden="1" x14ac:dyDescent="0.2">
      <c r="A43" s="82">
        <v>44104</v>
      </c>
      <c r="B43" s="57" t="s">
        <v>578</v>
      </c>
      <c r="C43" s="87" t="s">
        <v>107</v>
      </c>
      <c r="D43" s="58" t="s">
        <v>1863</v>
      </c>
      <c r="E43" s="240">
        <v>15183808.59</v>
      </c>
      <c r="F43" s="240">
        <v>0</v>
      </c>
      <c r="G43" s="57" t="s">
        <v>184</v>
      </c>
      <c r="H43" s="57" t="s">
        <v>109</v>
      </c>
    </row>
    <row r="44" spans="1:8" hidden="1" x14ac:dyDescent="0.2">
      <c r="A44" s="82">
        <v>44104</v>
      </c>
      <c r="B44" s="57" t="s">
        <v>578</v>
      </c>
      <c r="C44" s="87" t="s">
        <v>123</v>
      </c>
      <c r="D44" s="58" t="s">
        <v>1863</v>
      </c>
      <c r="E44" s="240">
        <v>0</v>
      </c>
      <c r="F44" s="240">
        <v>15183808.59</v>
      </c>
      <c r="G44" s="57" t="s">
        <v>186</v>
      </c>
      <c r="H44" s="57" t="s">
        <v>130</v>
      </c>
    </row>
    <row r="45" spans="1:8" hidden="1" x14ac:dyDescent="0.2">
      <c r="A45" s="82">
        <v>44104</v>
      </c>
      <c r="B45" s="57" t="s">
        <v>578</v>
      </c>
      <c r="C45" s="87" t="s">
        <v>107</v>
      </c>
      <c r="D45" s="58" t="s">
        <v>1577</v>
      </c>
      <c r="E45" s="240">
        <v>2701188.96</v>
      </c>
      <c r="F45" s="240">
        <v>0</v>
      </c>
      <c r="G45" s="57" t="s">
        <v>188</v>
      </c>
      <c r="H45" s="57" t="s">
        <v>109</v>
      </c>
    </row>
    <row r="46" spans="1:8" hidden="1" x14ac:dyDescent="0.2">
      <c r="A46" s="82">
        <v>44104</v>
      </c>
      <c r="B46" s="57" t="s">
        <v>578</v>
      </c>
      <c r="C46" s="87" t="s">
        <v>98</v>
      </c>
      <c r="D46" s="58" t="s">
        <v>1577</v>
      </c>
      <c r="E46" s="240">
        <v>0</v>
      </c>
      <c r="F46" s="240">
        <v>2701188.96</v>
      </c>
      <c r="G46" s="57" t="s">
        <v>190</v>
      </c>
      <c r="H46" s="57" t="s">
        <v>114</v>
      </c>
    </row>
    <row r="47" spans="1:8" hidden="1" x14ac:dyDescent="0.2">
      <c r="A47" s="82">
        <v>44104</v>
      </c>
      <c r="B47" s="57" t="s">
        <v>578</v>
      </c>
      <c r="C47" s="87" t="s">
        <v>107</v>
      </c>
      <c r="D47" s="58" t="s">
        <v>1578</v>
      </c>
      <c r="E47" s="240">
        <v>7676000</v>
      </c>
      <c r="F47" s="240">
        <v>0</v>
      </c>
      <c r="G47" s="57" t="s">
        <v>192</v>
      </c>
      <c r="H47" s="57" t="s">
        <v>109</v>
      </c>
    </row>
    <row r="48" spans="1:8" hidden="1" x14ac:dyDescent="0.2">
      <c r="A48" s="82">
        <v>44104</v>
      </c>
      <c r="B48" s="57" t="s">
        <v>578</v>
      </c>
      <c r="C48" s="87">
        <v>2131001</v>
      </c>
      <c r="D48" s="58" t="s">
        <v>1578</v>
      </c>
      <c r="E48" s="240">
        <v>0</v>
      </c>
      <c r="F48" s="240">
        <v>473754.44</v>
      </c>
      <c r="G48" s="57" t="s">
        <v>194</v>
      </c>
      <c r="H48" s="57" t="s">
        <v>120</v>
      </c>
    </row>
    <row r="49" spans="1:8" hidden="1" x14ac:dyDescent="0.2">
      <c r="A49" s="82">
        <v>44104</v>
      </c>
      <c r="B49" s="57" t="s">
        <v>578</v>
      </c>
      <c r="C49" s="87">
        <v>2131001</v>
      </c>
      <c r="D49" s="58" t="s">
        <v>1578</v>
      </c>
      <c r="E49" s="240">
        <v>0</v>
      </c>
      <c r="F49" s="240">
        <v>1431600</v>
      </c>
      <c r="G49" s="57" t="s">
        <v>196</v>
      </c>
      <c r="H49" s="57" t="s">
        <v>120</v>
      </c>
    </row>
    <row r="50" spans="1:8" hidden="1" x14ac:dyDescent="0.2">
      <c r="A50" s="82">
        <v>44104</v>
      </c>
      <c r="B50" s="57" t="s">
        <v>578</v>
      </c>
      <c r="C50" s="87" t="s">
        <v>98</v>
      </c>
      <c r="D50" s="58" t="s">
        <v>1578</v>
      </c>
      <c r="E50" s="240">
        <v>0</v>
      </c>
      <c r="F50" s="240">
        <v>5770645.5599999996</v>
      </c>
      <c r="G50" s="57" t="s">
        <v>198</v>
      </c>
      <c r="H50" s="57" t="s">
        <v>114</v>
      </c>
    </row>
    <row r="51" spans="1:8" hidden="1" x14ac:dyDescent="0.2">
      <c r="A51" s="82">
        <v>44104</v>
      </c>
      <c r="B51" s="57" t="s">
        <v>578</v>
      </c>
      <c r="C51" s="87" t="s">
        <v>107</v>
      </c>
      <c r="D51" s="58" t="s">
        <v>1579</v>
      </c>
      <c r="E51" s="240">
        <v>22523206.219999999</v>
      </c>
      <c r="F51" s="240">
        <v>0</v>
      </c>
      <c r="G51" s="57" t="s">
        <v>200</v>
      </c>
      <c r="H51" s="57" t="s">
        <v>109</v>
      </c>
    </row>
    <row r="52" spans="1:8" hidden="1" x14ac:dyDescent="0.2">
      <c r="A52" s="82">
        <v>44104</v>
      </c>
      <c r="B52" s="57" t="s">
        <v>578</v>
      </c>
      <c r="C52" s="87">
        <v>2131001</v>
      </c>
      <c r="D52" s="58" t="s">
        <v>1579</v>
      </c>
      <c r="E52" s="240">
        <v>0</v>
      </c>
      <c r="F52" s="240">
        <v>19076655.879999999</v>
      </c>
      <c r="G52" s="57" t="s">
        <v>202</v>
      </c>
      <c r="H52" s="57" t="s">
        <v>120</v>
      </c>
    </row>
    <row r="53" spans="1:8" hidden="1" x14ac:dyDescent="0.2">
      <c r="A53" s="82">
        <v>44104</v>
      </c>
      <c r="B53" s="57" t="s">
        <v>578</v>
      </c>
      <c r="C53" s="87" t="s">
        <v>98</v>
      </c>
      <c r="D53" s="58" t="s">
        <v>1579</v>
      </c>
      <c r="E53" s="240">
        <v>0</v>
      </c>
      <c r="F53" s="240">
        <v>3446550.34</v>
      </c>
      <c r="G53" s="57" t="s">
        <v>204</v>
      </c>
      <c r="H53" s="57" t="s">
        <v>114</v>
      </c>
    </row>
    <row r="54" spans="1:8" hidden="1" x14ac:dyDescent="0.2">
      <c r="A54" s="82">
        <v>44104</v>
      </c>
      <c r="B54" s="57" t="s">
        <v>578</v>
      </c>
      <c r="C54" s="87" t="s">
        <v>107</v>
      </c>
      <c r="D54" s="58" t="s">
        <v>1580</v>
      </c>
      <c r="E54" s="240">
        <v>30876210.5</v>
      </c>
      <c r="F54" s="240">
        <v>0</v>
      </c>
      <c r="G54" s="57" t="s">
        <v>205</v>
      </c>
      <c r="H54" s="57" t="s">
        <v>109</v>
      </c>
    </row>
    <row r="55" spans="1:8" hidden="1" x14ac:dyDescent="0.2">
      <c r="A55" s="82">
        <v>44104</v>
      </c>
      <c r="B55" s="57" t="s">
        <v>578</v>
      </c>
      <c r="C55" s="87">
        <v>2131001</v>
      </c>
      <c r="D55" s="58" t="s">
        <v>1580</v>
      </c>
      <c r="E55" s="240">
        <v>0</v>
      </c>
      <c r="F55" s="240">
        <v>236267.64</v>
      </c>
      <c r="G55" s="57" t="s">
        <v>207</v>
      </c>
      <c r="H55" s="57" t="s">
        <v>120</v>
      </c>
    </row>
    <row r="56" spans="1:8" hidden="1" x14ac:dyDescent="0.2">
      <c r="A56" s="82">
        <v>44104</v>
      </c>
      <c r="B56" s="57" t="s">
        <v>578</v>
      </c>
      <c r="C56" s="87">
        <v>2131001</v>
      </c>
      <c r="D56" s="58" t="s">
        <v>1580</v>
      </c>
      <c r="E56" s="240">
        <v>0</v>
      </c>
      <c r="F56" s="240">
        <v>291269.81</v>
      </c>
      <c r="G56" s="57" t="s">
        <v>209</v>
      </c>
      <c r="H56" s="57" t="s">
        <v>120</v>
      </c>
    </row>
    <row r="57" spans="1:8" hidden="1" x14ac:dyDescent="0.2">
      <c r="A57" s="82">
        <v>44104</v>
      </c>
      <c r="B57" s="57" t="s">
        <v>578</v>
      </c>
      <c r="C57" s="87" t="s">
        <v>98</v>
      </c>
      <c r="D57" s="58" t="s">
        <v>1580</v>
      </c>
      <c r="E57" s="240">
        <v>0</v>
      </c>
      <c r="F57" s="240">
        <v>33662639.770000003</v>
      </c>
      <c r="G57" s="57" t="s">
        <v>211</v>
      </c>
      <c r="H57" s="57" t="s">
        <v>114</v>
      </c>
    </row>
    <row r="58" spans="1:8" hidden="1" x14ac:dyDescent="0.2">
      <c r="A58" s="82">
        <v>44104</v>
      </c>
      <c r="B58" s="57" t="s">
        <v>578</v>
      </c>
      <c r="C58" s="87" t="s">
        <v>123</v>
      </c>
      <c r="D58" s="58" t="s">
        <v>1580</v>
      </c>
      <c r="E58" s="240">
        <v>3313966.72</v>
      </c>
      <c r="F58" s="240">
        <v>0</v>
      </c>
      <c r="G58" s="57" t="s">
        <v>211</v>
      </c>
      <c r="H58" s="57" t="s">
        <v>132</v>
      </c>
    </row>
    <row r="59" spans="1:8" hidden="1" x14ac:dyDescent="0.2">
      <c r="A59" s="82">
        <v>44104</v>
      </c>
      <c r="B59" s="57" t="s">
        <v>578</v>
      </c>
      <c r="C59" s="87" t="s">
        <v>107</v>
      </c>
      <c r="D59" s="58" t="s">
        <v>1581</v>
      </c>
      <c r="E59" s="240">
        <v>20263106.699999999</v>
      </c>
      <c r="F59" s="240">
        <v>0</v>
      </c>
      <c r="G59" s="57" t="s">
        <v>213</v>
      </c>
      <c r="H59" s="57" t="s">
        <v>109</v>
      </c>
    </row>
    <row r="60" spans="1:8" hidden="1" x14ac:dyDescent="0.2">
      <c r="A60" s="82">
        <v>44104</v>
      </c>
      <c r="B60" s="57" t="s">
        <v>578</v>
      </c>
      <c r="C60" s="87" t="s">
        <v>123</v>
      </c>
      <c r="D60" s="58" t="s">
        <v>1581</v>
      </c>
      <c r="E60" s="240">
        <v>0</v>
      </c>
      <c r="F60" s="240">
        <v>20263106.699999999</v>
      </c>
      <c r="G60" s="57" t="s">
        <v>215</v>
      </c>
      <c r="H60" s="57" t="s">
        <v>130</v>
      </c>
    </row>
    <row r="61" spans="1:8" hidden="1" x14ac:dyDescent="0.2">
      <c r="A61" s="82">
        <v>44104</v>
      </c>
      <c r="B61" s="57" t="s">
        <v>578</v>
      </c>
      <c r="C61" s="87" t="s">
        <v>107</v>
      </c>
      <c r="D61" s="58" t="s">
        <v>1582</v>
      </c>
      <c r="E61" s="240">
        <v>2846408.84</v>
      </c>
      <c r="F61" s="240">
        <v>0</v>
      </c>
      <c r="G61" s="57" t="s">
        <v>217</v>
      </c>
      <c r="H61" s="57" t="s">
        <v>109</v>
      </c>
    </row>
    <row r="62" spans="1:8" hidden="1" x14ac:dyDescent="0.2">
      <c r="A62" s="82">
        <v>44104</v>
      </c>
      <c r="B62" s="57" t="s">
        <v>578</v>
      </c>
      <c r="C62" s="87" t="s">
        <v>98</v>
      </c>
      <c r="D62" s="58" t="s">
        <v>1582</v>
      </c>
      <c r="E62" s="240">
        <v>0</v>
      </c>
      <c r="F62" s="240">
        <v>2846408.84</v>
      </c>
      <c r="G62" s="57" t="s">
        <v>219</v>
      </c>
      <c r="H62" s="57" t="s">
        <v>114</v>
      </c>
    </row>
    <row r="63" spans="1:8" hidden="1" x14ac:dyDescent="0.2">
      <c r="A63" s="82">
        <v>44104</v>
      </c>
      <c r="B63" s="57" t="s">
        <v>578</v>
      </c>
      <c r="C63" s="87" t="s">
        <v>107</v>
      </c>
      <c r="D63" s="58" t="s">
        <v>1583</v>
      </c>
      <c r="E63" s="240">
        <v>91694000.049999997</v>
      </c>
      <c r="F63" s="240">
        <v>0</v>
      </c>
      <c r="G63" s="57" t="s">
        <v>221</v>
      </c>
      <c r="H63" s="57" t="s">
        <v>109</v>
      </c>
    </row>
    <row r="64" spans="1:8" hidden="1" x14ac:dyDescent="0.2">
      <c r="A64" s="82">
        <v>44104</v>
      </c>
      <c r="B64" s="57" t="s">
        <v>578</v>
      </c>
      <c r="C64" s="87" t="s">
        <v>123</v>
      </c>
      <c r="D64" s="58" t="s">
        <v>1583</v>
      </c>
      <c r="E64" s="240">
        <v>0</v>
      </c>
      <c r="F64" s="240">
        <v>77990181.209999993</v>
      </c>
      <c r="G64" s="57" t="s">
        <v>223</v>
      </c>
      <c r="H64" s="57" t="s">
        <v>130</v>
      </c>
    </row>
    <row r="65" spans="1:8" hidden="1" x14ac:dyDescent="0.2">
      <c r="A65" s="82">
        <v>44104</v>
      </c>
      <c r="B65" s="57" t="s">
        <v>578</v>
      </c>
      <c r="C65" s="87">
        <v>2131001</v>
      </c>
      <c r="D65" s="58" t="s">
        <v>1583</v>
      </c>
      <c r="E65" s="240">
        <v>0</v>
      </c>
      <c r="F65" s="240">
        <v>9758514.3200000003</v>
      </c>
      <c r="G65" s="57" t="s">
        <v>225</v>
      </c>
      <c r="H65" s="57" t="s">
        <v>120</v>
      </c>
    </row>
    <row r="66" spans="1:8" hidden="1" x14ac:dyDescent="0.2">
      <c r="A66" s="82">
        <v>44104</v>
      </c>
      <c r="B66" s="57" t="s">
        <v>578</v>
      </c>
      <c r="C66" s="87">
        <v>2131001</v>
      </c>
      <c r="D66" s="58" t="s">
        <v>1583</v>
      </c>
      <c r="E66" s="240">
        <v>0</v>
      </c>
      <c r="F66" s="240">
        <v>3945304.52</v>
      </c>
      <c r="G66" s="57" t="s">
        <v>227</v>
      </c>
      <c r="H66" s="57" t="s">
        <v>120</v>
      </c>
    </row>
    <row r="67" spans="1:8" hidden="1" x14ac:dyDescent="0.2">
      <c r="A67" s="82">
        <v>44104</v>
      </c>
      <c r="B67" s="57" t="s">
        <v>578</v>
      </c>
      <c r="C67" s="87" t="s">
        <v>107</v>
      </c>
      <c r="D67" s="58" t="s">
        <v>1584</v>
      </c>
      <c r="E67" s="240">
        <v>44085222.100000001</v>
      </c>
      <c r="F67" s="240">
        <v>0</v>
      </c>
      <c r="G67" s="57" t="s">
        <v>229</v>
      </c>
      <c r="H67" s="57" t="s">
        <v>109</v>
      </c>
    </row>
    <row r="68" spans="1:8" hidden="1" x14ac:dyDescent="0.2">
      <c r="A68" s="82">
        <v>44104</v>
      </c>
      <c r="B68" s="57" t="s">
        <v>578</v>
      </c>
      <c r="C68" s="87" t="s">
        <v>123</v>
      </c>
      <c r="D68" s="58" t="s">
        <v>1584</v>
      </c>
      <c r="E68" s="240">
        <v>0</v>
      </c>
      <c r="F68" s="240">
        <v>41364775.43</v>
      </c>
      <c r="G68" s="57" t="s">
        <v>231</v>
      </c>
      <c r="H68" s="57" t="s">
        <v>130</v>
      </c>
    </row>
    <row r="69" spans="1:8" hidden="1" x14ac:dyDescent="0.2">
      <c r="A69" s="82">
        <v>44104</v>
      </c>
      <c r="B69" s="57" t="s">
        <v>578</v>
      </c>
      <c r="C69" s="87">
        <v>2131001</v>
      </c>
      <c r="D69" s="58" t="s">
        <v>1584</v>
      </c>
      <c r="E69" s="240">
        <v>0</v>
      </c>
      <c r="F69" s="240">
        <v>2720446.67</v>
      </c>
      <c r="G69" s="57" t="s">
        <v>232</v>
      </c>
      <c r="H69" s="57" t="s">
        <v>120</v>
      </c>
    </row>
    <row r="70" spans="1:8" hidden="1" x14ac:dyDescent="0.2">
      <c r="A70" s="82">
        <v>44104</v>
      </c>
      <c r="B70" s="57" t="s">
        <v>578</v>
      </c>
      <c r="C70" s="87" t="s">
        <v>107</v>
      </c>
      <c r="D70" s="58" t="s">
        <v>1585</v>
      </c>
      <c r="E70" s="240">
        <v>22650900.399999999</v>
      </c>
      <c r="F70" s="240">
        <v>0</v>
      </c>
      <c r="G70" s="57" t="s">
        <v>234</v>
      </c>
      <c r="H70" s="57" t="s">
        <v>109</v>
      </c>
    </row>
    <row r="71" spans="1:8" hidden="1" x14ac:dyDescent="0.2">
      <c r="A71" s="82">
        <v>44104</v>
      </c>
      <c r="B71" s="57" t="s">
        <v>578</v>
      </c>
      <c r="C71" s="87" t="s">
        <v>107</v>
      </c>
      <c r="D71" s="58" t="s">
        <v>1585</v>
      </c>
      <c r="E71" s="240">
        <v>1222342.47</v>
      </c>
      <c r="F71" s="240">
        <v>0</v>
      </c>
      <c r="G71" s="57" t="s">
        <v>236</v>
      </c>
      <c r="H71" s="57" t="s">
        <v>109</v>
      </c>
    </row>
    <row r="72" spans="1:8" hidden="1" x14ac:dyDescent="0.2">
      <c r="A72" s="82">
        <v>44104</v>
      </c>
      <c r="B72" s="57" t="s">
        <v>578</v>
      </c>
      <c r="C72" s="87" t="s">
        <v>123</v>
      </c>
      <c r="D72" s="58" t="s">
        <v>1585</v>
      </c>
      <c r="E72" s="240">
        <v>0</v>
      </c>
      <c r="F72" s="240">
        <v>23871944.41</v>
      </c>
      <c r="G72" s="57" t="s">
        <v>238</v>
      </c>
      <c r="H72" s="57" t="s">
        <v>130</v>
      </c>
    </row>
    <row r="73" spans="1:8" hidden="1" x14ac:dyDescent="0.2">
      <c r="A73" s="82">
        <v>44104</v>
      </c>
      <c r="B73" s="57" t="s">
        <v>578</v>
      </c>
      <c r="C73" s="87">
        <v>1133001</v>
      </c>
      <c r="D73" s="58" t="s">
        <v>111</v>
      </c>
      <c r="E73" s="240">
        <v>0</v>
      </c>
      <c r="F73" s="240">
        <v>1298.46</v>
      </c>
      <c r="G73" s="57" t="s">
        <v>238</v>
      </c>
      <c r="H73" s="57" t="s">
        <v>130</v>
      </c>
    </row>
    <row r="74" spans="1:8" hidden="1" x14ac:dyDescent="0.2">
      <c r="A74" s="82">
        <v>44104</v>
      </c>
      <c r="B74" s="57" t="s">
        <v>578</v>
      </c>
      <c r="C74" s="87">
        <v>2131001</v>
      </c>
      <c r="D74" s="58" t="s">
        <v>1586</v>
      </c>
      <c r="E74" s="240">
        <v>23688893.039999999</v>
      </c>
      <c r="F74" s="240">
        <v>0</v>
      </c>
      <c r="G74" s="57" t="s">
        <v>240</v>
      </c>
      <c r="H74" s="57" t="s">
        <v>109</v>
      </c>
    </row>
    <row r="75" spans="1:8" hidden="1" x14ac:dyDescent="0.2">
      <c r="A75" s="82">
        <v>44104</v>
      </c>
      <c r="B75" s="57" t="s">
        <v>578</v>
      </c>
      <c r="C75" s="87">
        <v>1112001</v>
      </c>
      <c r="D75" s="58" t="s">
        <v>1586</v>
      </c>
      <c r="E75" s="240">
        <v>0</v>
      </c>
      <c r="F75" s="240">
        <v>23688893.039999999</v>
      </c>
      <c r="G75" s="57" t="s">
        <v>242</v>
      </c>
      <c r="H75" s="57" t="s">
        <v>130</v>
      </c>
    </row>
    <row r="76" spans="1:8" hidden="1" x14ac:dyDescent="0.2">
      <c r="A76" s="82">
        <v>44104</v>
      </c>
      <c r="B76" s="57" t="s">
        <v>578</v>
      </c>
      <c r="C76" s="87" t="s">
        <v>107</v>
      </c>
      <c r="D76" s="58" t="s">
        <v>1587</v>
      </c>
      <c r="E76" s="240">
        <v>191351740.43000001</v>
      </c>
      <c r="F76" s="240">
        <v>0</v>
      </c>
      <c r="G76" s="57" t="s">
        <v>243</v>
      </c>
      <c r="H76" s="57" t="s">
        <v>109</v>
      </c>
    </row>
    <row r="77" spans="1:8" hidden="1" x14ac:dyDescent="0.2">
      <c r="A77" s="82">
        <v>44104</v>
      </c>
      <c r="B77" s="57" t="s">
        <v>578</v>
      </c>
      <c r="C77" s="87" t="s">
        <v>98</v>
      </c>
      <c r="D77" s="58" t="s">
        <v>1587</v>
      </c>
      <c r="E77" s="240">
        <v>0</v>
      </c>
      <c r="F77" s="240">
        <v>80000000</v>
      </c>
      <c r="G77" s="57" t="s">
        <v>245</v>
      </c>
      <c r="H77" s="57" t="s">
        <v>114</v>
      </c>
    </row>
    <row r="78" spans="1:8" hidden="1" x14ac:dyDescent="0.2">
      <c r="A78" s="82">
        <v>44104</v>
      </c>
      <c r="B78" s="57" t="s">
        <v>578</v>
      </c>
      <c r="C78" s="87" t="s">
        <v>123</v>
      </c>
      <c r="D78" s="58" t="s">
        <v>1587</v>
      </c>
      <c r="E78" s="240">
        <v>0</v>
      </c>
      <c r="F78" s="240">
        <v>30351740.43</v>
      </c>
      <c r="G78" s="57" t="s">
        <v>246</v>
      </c>
      <c r="H78" s="57" t="s">
        <v>130</v>
      </c>
    </row>
    <row r="79" spans="1:8" hidden="1" x14ac:dyDescent="0.2">
      <c r="A79" s="82">
        <v>44104</v>
      </c>
      <c r="B79" s="57" t="s">
        <v>578</v>
      </c>
      <c r="C79" s="87" t="s">
        <v>169</v>
      </c>
      <c r="D79" s="58" t="s">
        <v>1587</v>
      </c>
      <c r="E79" s="240">
        <v>0</v>
      </c>
      <c r="F79" s="240">
        <v>81000000</v>
      </c>
      <c r="G79" s="57" t="s">
        <v>247</v>
      </c>
      <c r="H79" s="57" t="s">
        <v>114</v>
      </c>
    </row>
    <row r="80" spans="1:8" hidden="1" x14ac:dyDescent="0.2">
      <c r="A80" s="82">
        <v>44104</v>
      </c>
      <c r="B80" s="57" t="s">
        <v>578</v>
      </c>
      <c r="C80" s="87" t="s">
        <v>107</v>
      </c>
      <c r="D80" s="58" t="s">
        <v>1588</v>
      </c>
      <c r="E80" s="240">
        <v>2088000</v>
      </c>
      <c r="F80" s="240">
        <v>0</v>
      </c>
      <c r="G80" s="57" t="s">
        <v>249</v>
      </c>
      <c r="H80" s="57" t="s">
        <v>109</v>
      </c>
    </row>
    <row r="81" spans="1:8" hidden="1" x14ac:dyDescent="0.2">
      <c r="A81" s="82">
        <v>44104</v>
      </c>
      <c r="B81" s="57" t="s">
        <v>578</v>
      </c>
      <c r="C81" s="87" t="s">
        <v>98</v>
      </c>
      <c r="D81" s="58" t="s">
        <v>1588</v>
      </c>
      <c r="E81" s="240">
        <v>0</v>
      </c>
      <c r="F81" s="240">
        <v>2088000</v>
      </c>
      <c r="G81" s="57" t="s">
        <v>251</v>
      </c>
      <c r="H81" s="57" t="s">
        <v>114</v>
      </c>
    </row>
    <row r="82" spans="1:8" hidden="1" x14ac:dyDescent="0.2">
      <c r="A82" s="82">
        <v>44104</v>
      </c>
      <c r="B82" s="57" t="s">
        <v>578</v>
      </c>
      <c r="C82" s="87" t="s">
        <v>107</v>
      </c>
      <c r="D82" s="58" t="s">
        <v>1589</v>
      </c>
      <c r="E82" s="240">
        <v>5432000</v>
      </c>
      <c r="F82" s="240">
        <v>0</v>
      </c>
      <c r="G82" s="57" t="s">
        <v>252</v>
      </c>
      <c r="H82" s="57" t="s">
        <v>109</v>
      </c>
    </row>
    <row r="83" spans="1:8" hidden="1" x14ac:dyDescent="0.2">
      <c r="A83" s="82">
        <v>44104</v>
      </c>
      <c r="B83" s="57" t="s">
        <v>578</v>
      </c>
      <c r="C83" s="87" t="s">
        <v>98</v>
      </c>
      <c r="D83" s="58" t="s">
        <v>1589</v>
      </c>
      <c r="E83" s="240">
        <v>0</v>
      </c>
      <c r="F83" s="240">
        <v>5432000</v>
      </c>
      <c r="G83" s="57" t="s">
        <v>254</v>
      </c>
      <c r="H83" s="57" t="s">
        <v>114</v>
      </c>
    </row>
    <row r="84" spans="1:8" hidden="1" x14ac:dyDescent="0.2">
      <c r="A84" s="82">
        <v>44104</v>
      </c>
      <c r="B84" s="57" t="s">
        <v>578</v>
      </c>
      <c r="C84" s="87" t="s">
        <v>107</v>
      </c>
      <c r="D84" s="58" t="s">
        <v>1590</v>
      </c>
      <c r="E84" s="240">
        <v>15733568</v>
      </c>
      <c r="F84" s="240">
        <v>0</v>
      </c>
      <c r="G84" s="57" t="s">
        <v>256</v>
      </c>
      <c r="H84" s="57" t="s">
        <v>109</v>
      </c>
    </row>
    <row r="85" spans="1:8" hidden="1" x14ac:dyDescent="0.2">
      <c r="A85" s="82">
        <v>44104</v>
      </c>
      <c r="B85" s="57" t="s">
        <v>578</v>
      </c>
      <c r="C85" s="87" t="s">
        <v>98</v>
      </c>
      <c r="D85" s="58" t="s">
        <v>1590</v>
      </c>
      <c r="E85" s="240">
        <v>0</v>
      </c>
      <c r="F85" s="240">
        <v>15733568</v>
      </c>
      <c r="G85" s="57" t="s">
        <v>258</v>
      </c>
      <c r="H85" s="57" t="s">
        <v>114</v>
      </c>
    </row>
    <row r="86" spans="1:8" hidden="1" x14ac:dyDescent="0.2">
      <c r="A86" s="82">
        <v>44104</v>
      </c>
      <c r="B86" s="57" t="s">
        <v>578</v>
      </c>
      <c r="C86" s="87" t="s">
        <v>107</v>
      </c>
      <c r="D86" s="58" t="s">
        <v>1591</v>
      </c>
      <c r="E86" s="240">
        <v>167064504</v>
      </c>
      <c r="F86" s="240">
        <v>0</v>
      </c>
      <c r="G86" s="57" t="s">
        <v>259</v>
      </c>
      <c r="H86" s="57" t="s">
        <v>109</v>
      </c>
    </row>
    <row r="87" spans="1:8" hidden="1" x14ac:dyDescent="0.2">
      <c r="A87" s="82">
        <v>44104</v>
      </c>
      <c r="B87" s="57" t="s">
        <v>578</v>
      </c>
      <c r="C87" s="87" t="s">
        <v>98</v>
      </c>
      <c r="D87" s="58" t="s">
        <v>1591</v>
      </c>
      <c r="E87" s="240">
        <v>0</v>
      </c>
      <c r="F87" s="240">
        <v>130098818.59999999</v>
      </c>
      <c r="G87" s="57" t="s">
        <v>261</v>
      </c>
      <c r="H87" s="57" t="s">
        <v>114</v>
      </c>
    </row>
    <row r="88" spans="1:8" hidden="1" x14ac:dyDescent="0.2">
      <c r="A88" s="82">
        <v>44104</v>
      </c>
      <c r="B88" s="57" t="s">
        <v>578</v>
      </c>
      <c r="C88" s="87" t="s">
        <v>169</v>
      </c>
      <c r="D88" s="58" t="s">
        <v>1591</v>
      </c>
      <c r="E88" s="240">
        <v>0</v>
      </c>
      <c r="F88" s="240">
        <v>52000000</v>
      </c>
      <c r="G88" s="57" t="s">
        <v>263</v>
      </c>
      <c r="H88" s="57" t="s">
        <v>114</v>
      </c>
    </row>
    <row r="89" spans="1:8" hidden="1" x14ac:dyDescent="0.2">
      <c r="A89" s="82">
        <v>44104</v>
      </c>
      <c r="B89" s="57" t="s">
        <v>578</v>
      </c>
      <c r="C89" s="87" t="s">
        <v>123</v>
      </c>
      <c r="D89" s="58" t="s">
        <v>1591</v>
      </c>
      <c r="E89" s="240">
        <v>15034314.6</v>
      </c>
      <c r="F89" s="240">
        <v>0</v>
      </c>
      <c r="G89" s="57" t="s">
        <v>263</v>
      </c>
      <c r="H89" s="57" t="s">
        <v>132</v>
      </c>
    </row>
    <row r="90" spans="1:8" hidden="1" x14ac:dyDescent="0.2">
      <c r="A90" s="82">
        <v>44104</v>
      </c>
      <c r="B90" s="57" t="s">
        <v>578</v>
      </c>
      <c r="C90" s="87" t="s">
        <v>107</v>
      </c>
      <c r="D90" s="58" t="s">
        <v>1592</v>
      </c>
      <c r="E90" s="240">
        <v>18638928</v>
      </c>
      <c r="F90" s="240">
        <v>0</v>
      </c>
      <c r="G90" s="57" t="s">
        <v>265</v>
      </c>
      <c r="H90" s="57" t="s">
        <v>109</v>
      </c>
    </row>
    <row r="91" spans="1:8" hidden="1" x14ac:dyDescent="0.2">
      <c r="A91" s="82">
        <v>44104</v>
      </c>
      <c r="B91" s="57" t="s">
        <v>578</v>
      </c>
      <c r="C91" s="87" t="s">
        <v>107</v>
      </c>
      <c r="D91" s="58" t="s">
        <v>1593</v>
      </c>
      <c r="E91" s="240">
        <v>295176876</v>
      </c>
      <c r="F91" s="240">
        <v>0</v>
      </c>
      <c r="G91" s="57" t="s">
        <v>267</v>
      </c>
      <c r="H91" s="57" t="s">
        <v>109</v>
      </c>
    </row>
    <row r="92" spans="1:8" hidden="1" x14ac:dyDescent="0.2">
      <c r="A92" s="82">
        <v>44104</v>
      </c>
      <c r="B92" s="57" t="s">
        <v>578</v>
      </c>
      <c r="C92" s="87" t="s">
        <v>98</v>
      </c>
      <c r="D92" s="58" t="s">
        <v>1594</v>
      </c>
      <c r="E92" s="240">
        <v>0</v>
      </c>
      <c r="F92" s="240">
        <v>20316265.199999999</v>
      </c>
      <c r="G92" s="57" t="s">
        <v>269</v>
      </c>
      <c r="H92" s="57" t="s">
        <v>114</v>
      </c>
    </row>
    <row r="93" spans="1:8" hidden="1" x14ac:dyDescent="0.2">
      <c r="A93" s="82">
        <v>44104</v>
      </c>
      <c r="B93" s="57" t="s">
        <v>578</v>
      </c>
      <c r="C93" s="87" t="s">
        <v>98</v>
      </c>
      <c r="D93" s="58" t="s">
        <v>1594</v>
      </c>
      <c r="E93" s="240">
        <v>0</v>
      </c>
      <c r="F93" s="240">
        <v>321740160.89999998</v>
      </c>
      <c r="G93" s="57" t="s">
        <v>271</v>
      </c>
      <c r="H93" s="57" t="s">
        <v>114</v>
      </c>
    </row>
    <row r="94" spans="1:8" hidden="1" x14ac:dyDescent="0.2">
      <c r="A94" s="82">
        <v>44104</v>
      </c>
      <c r="B94" s="57" t="s">
        <v>578</v>
      </c>
      <c r="C94" s="87" t="s">
        <v>123</v>
      </c>
      <c r="D94" s="58" t="s">
        <v>1594</v>
      </c>
      <c r="E94" s="240">
        <v>28240622.100000001</v>
      </c>
      <c r="F94" s="240">
        <v>0</v>
      </c>
      <c r="G94" s="57" t="s">
        <v>271</v>
      </c>
      <c r="H94" s="57" t="s">
        <v>132</v>
      </c>
    </row>
    <row r="95" spans="1:8" hidden="1" x14ac:dyDescent="0.2">
      <c r="A95" s="82">
        <v>44104</v>
      </c>
      <c r="B95" s="57" t="s">
        <v>578</v>
      </c>
      <c r="C95" s="87" t="s">
        <v>107</v>
      </c>
      <c r="D95" s="58" t="s">
        <v>1595</v>
      </c>
      <c r="E95" s="240">
        <v>1395827.4</v>
      </c>
      <c r="F95" s="240">
        <v>0</v>
      </c>
      <c r="G95" s="57" t="s">
        <v>272</v>
      </c>
      <c r="H95" s="57" t="s">
        <v>109</v>
      </c>
    </row>
    <row r="96" spans="1:8" hidden="1" x14ac:dyDescent="0.2">
      <c r="A96" s="82">
        <v>44104</v>
      </c>
      <c r="B96" s="57" t="s">
        <v>578</v>
      </c>
      <c r="C96" s="87" t="s">
        <v>123</v>
      </c>
      <c r="D96" s="58" t="s">
        <v>1595</v>
      </c>
      <c r="E96" s="240">
        <v>0</v>
      </c>
      <c r="F96" s="240">
        <v>1395827.4</v>
      </c>
      <c r="G96" s="57" t="s">
        <v>274</v>
      </c>
      <c r="H96" s="57" t="s">
        <v>132</v>
      </c>
    </row>
    <row r="97" spans="1:8" hidden="1" x14ac:dyDescent="0.2">
      <c r="A97" s="82">
        <v>44104</v>
      </c>
      <c r="B97" s="57" t="s">
        <v>578</v>
      </c>
      <c r="C97" s="87" t="s">
        <v>107</v>
      </c>
      <c r="D97" s="58" t="s">
        <v>1596</v>
      </c>
      <c r="E97" s="240">
        <v>659575.09</v>
      </c>
      <c r="F97" s="240">
        <v>0</v>
      </c>
      <c r="G97" s="57" t="s">
        <v>275</v>
      </c>
      <c r="H97" s="57" t="s">
        <v>109</v>
      </c>
    </row>
    <row r="98" spans="1:8" hidden="1" x14ac:dyDescent="0.2">
      <c r="A98" s="82">
        <v>44104</v>
      </c>
      <c r="B98" s="57" t="s">
        <v>578</v>
      </c>
      <c r="C98" s="87" t="s">
        <v>123</v>
      </c>
      <c r="D98" s="58" t="s">
        <v>1596</v>
      </c>
      <c r="E98" s="240">
        <v>0</v>
      </c>
      <c r="F98" s="240">
        <v>659575.09</v>
      </c>
      <c r="G98" s="57" t="s">
        <v>277</v>
      </c>
      <c r="H98" s="57" t="s">
        <v>132</v>
      </c>
    </row>
    <row r="99" spans="1:8" hidden="1" x14ac:dyDescent="0.2">
      <c r="A99" s="82">
        <v>44104</v>
      </c>
      <c r="B99" s="57" t="s">
        <v>578</v>
      </c>
      <c r="C99" s="87" t="s">
        <v>107</v>
      </c>
      <c r="D99" s="58" t="s">
        <v>1597</v>
      </c>
      <c r="E99" s="240">
        <v>1810557.19</v>
      </c>
      <c r="F99" s="240">
        <v>0</v>
      </c>
      <c r="G99" s="57" t="s">
        <v>278</v>
      </c>
      <c r="H99" s="57" t="s">
        <v>109</v>
      </c>
    </row>
    <row r="100" spans="1:8" hidden="1" x14ac:dyDescent="0.2">
      <c r="A100" s="82">
        <v>44104</v>
      </c>
      <c r="B100" s="57" t="s">
        <v>578</v>
      </c>
      <c r="C100" s="87">
        <v>1112001</v>
      </c>
      <c r="D100" s="58" t="s">
        <v>1597</v>
      </c>
      <c r="E100" s="240">
        <v>0</v>
      </c>
      <c r="F100" s="240">
        <v>1810557.19</v>
      </c>
      <c r="G100" s="57">
        <v>2139</v>
      </c>
      <c r="H100" s="57" t="s">
        <v>114</v>
      </c>
    </row>
    <row r="101" spans="1:8" hidden="1" x14ac:dyDescent="0.2">
      <c r="A101" s="82">
        <v>44104</v>
      </c>
      <c r="B101" s="57" t="s">
        <v>578</v>
      </c>
      <c r="C101" s="87" t="s">
        <v>107</v>
      </c>
      <c r="D101" s="58" t="s">
        <v>1598</v>
      </c>
      <c r="E101" s="240">
        <v>91032000</v>
      </c>
      <c r="F101" s="240">
        <v>0</v>
      </c>
      <c r="G101" s="57" t="s">
        <v>280</v>
      </c>
      <c r="H101" s="57" t="s">
        <v>109</v>
      </c>
    </row>
    <row r="102" spans="1:8" hidden="1" x14ac:dyDescent="0.2">
      <c r="A102" s="82">
        <v>44104</v>
      </c>
      <c r="B102" s="57" t="s">
        <v>578</v>
      </c>
      <c r="C102" s="87" t="s">
        <v>165</v>
      </c>
      <c r="D102" s="58" t="s">
        <v>1598</v>
      </c>
      <c r="E102" s="240">
        <v>0</v>
      </c>
      <c r="F102" s="240">
        <v>91032000</v>
      </c>
      <c r="G102" s="57" t="s">
        <v>282</v>
      </c>
      <c r="H102" s="57" t="s">
        <v>114</v>
      </c>
    </row>
    <row r="103" spans="1:8" hidden="1" x14ac:dyDescent="0.2">
      <c r="A103" s="82">
        <v>44104</v>
      </c>
      <c r="B103" s="57" t="s">
        <v>578</v>
      </c>
      <c r="C103" s="87" t="s">
        <v>107</v>
      </c>
      <c r="D103" s="58" t="s">
        <v>1599</v>
      </c>
      <c r="E103" s="240">
        <v>16165760</v>
      </c>
      <c r="F103" s="240">
        <v>0</v>
      </c>
      <c r="G103" s="57" t="s">
        <v>283</v>
      </c>
      <c r="H103" s="57" t="s">
        <v>109</v>
      </c>
    </row>
    <row r="104" spans="1:8" hidden="1" x14ac:dyDescent="0.2">
      <c r="A104" s="82">
        <v>44104</v>
      </c>
      <c r="B104" s="57" t="s">
        <v>578</v>
      </c>
      <c r="C104" s="87" t="s">
        <v>98</v>
      </c>
      <c r="D104" s="58" t="s">
        <v>1599</v>
      </c>
      <c r="E104" s="240">
        <v>0</v>
      </c>
      <c r="F104" s="240">
        <v>10165760</v>
      </c>
      <c r="G104" s="57" t="s">
        <v>285</v>
      </c>
      <c r="H104" s="57" t="s">
        <v>114</v>
      </c>
    </row>
    <row r="105" spans="1:8" hidden="1" x14ac:dyDescent="0.2">
      <c r="A105" s="82">
        <v>44104</v>
      </c>
      <c r="B105" s="57" t="s">
        <v>578</v>
      </c>
      <c r="C105" s="87" t="s">
        <v>112</v>
      </c>
      <c r="D105" s="58" t="s">
        <v>1599</v>
      </c>
      <c r="E105" s="240">
        <v>0</v>
      </c>
      <c r="F105" s="240">
        <v>6000000</v>
      </c>
      <c r="G105" s="57" t="s">
        <v>286</v>
      </c>
      <c r="H105" s="57" t="s">
        <v>114</v>
      </c>
    </row>
    <row r="106" spans="1:8" hidden="1" x14ac:dyDescent="0.2">
      <c r="A106" s="82">
        <v>44104</v>
      </c>
      <c r="B106" s="57" t="s">
        <v>578</v>
      </c>
      <c r="C106" s="87" t="s">
        <v>107</v>
      </c>
      <c r="D106" s="58" t="s">
        <v>1600</v>
      </c>
      <c r="E106" s="240">
        <v>12454457.82</v>
      </c>
      <c r="F106" s="240">
        <v>0</v>
      </c>
      <c r="G106" s="57" t="s">
        <v>287</v>
      </c>
      <c r="H106" s="57" t="s">
        <v>109</v>
      </c>
    </row>
    <row r="107" spans="1:8" hidden="1" x14ac:dyDescent="0.2">
      <c r="A107" s="82">
        <v>44104</v>
      </c>
      <c r="B107" s="57" t="s">
        <v>578</v>
      </c>
      <c r="C107" s="87" t="s">
        <v>98</v>
      </c>
      <c r="D107" s="58" t="s">
        <v>1600</v>
      </c>
      <c r="E107" s="240">
        <v>0</v>
      </c>
      <c r="F107" s="240">
        <v>13278394.34</v>
      </c>
      <c r="G107" s="57" t="s">
        <v>289</v>
      </c>
      <c r="H107" s="57" t="s">
        <v>114</v>
      </c>
    </row>
    <row r="108" spans="1:8" hidden="1" x14ac:dyDescent="0.2">
      <c r="A108" s="82">
        <v>44104</v>
      </c>
      <c r="B108" s="57" t="s">
        <v>578</v>
      </c>
      <c r="C108" s="87" t="s">
        <v>107</v>
      </c>
      <c r="D108" s="58" t="s">
        <v>1600</v>
      </c>
      <c r="E108" s="240">
        <v>823936.52</v>
      </c>
      <c r="F108" s="240">
        <v>0</v>
      </c>
      <c r="G108" s="57" t="s">
        <v>209</v>
      </c>
      <c r="H108" s="57" t="s">
        <v>109</v>
      </c>
    </row>
    <row r="109" spans="1:8" hidden="1" x14ac:dyDescent="0.2">
      <c r="A109" s="82">
        <v>44104</v>
      </c>
      <c r="B109" s="57" t="s">
        <v>578</v>
      </c>
      <c r="C109" s="87" t="s">
        <v>107</v>
      </c>
      <c r="D109" s="58" t="s">
        <v>1601</v>
      </c>
      <c r="E109" s="240">
        <v>93580829.230000004</v>
      </c>
      <c r="F109" s="240">
        <v>0</v>
      </c>
      <c r="G109" s="57" t="s">
        <v>291</v>
      </c>
      <c r="H109" s="57" t="s">
        <v>109</v>
      </c>
    </row>
    <row r="110" spans="1:8" hidden="1" x14ac:dyDescent="0.2">
      <c r="A110" s="82">
        <v>44104</v>
      </c>
      <c r="B110" s="57" t="s">
        <v>578</v>
      </c>
      <c r="C110" s="87" t="s">
        <v>118</v>
      </c>
      <c r="D110" s="58" t="s">
        <v>1601</v>
      </c>
      <c r="E110" s="240">
        <v>0</v>
      </c>
      <c r="F110" s="240">
        <v>1103202.76</v>
      </c>
      <c r="G110" s="57" t="s">
        <v>293</v>
      </c>
      <c r="H110" s="57" t="s">
        <v>120</v>
      </c>
    </row>
    <row r="111" spans="1:8" hidden="1" x14ac:dyDescent="0.2">
      <c r="A111" s="82">
        <v>44104</v>
      </c>
      <c r="B111" s="57" t="s">
        <v>578</v>
      </c>
      <c r="C111" s="87" t="s">
        <v>98</v>
      </c>
      <c r="D111" s="58" t="s">
        <v>1601</v>
      </c>
      <c r="E111" s="240">
        <v>0</v>
      </c>
      <c r="F111" s="240">
        <v>94552010.290000007</v>
      </c>
      <c r="G111" s="57" t="s">
        <v>295</v>
      </c>
      <c r="H111" s="57" t="s">
        <v>114</v>
      </c>
    </row>
    <row r="112" spans="1:8" hidden="1" x14ac:dyDescent="0.2">
      <c r="A112" s="82">
        <v>44104</v>
      </c>
      <c r="B112" s="57" t="s">
        <v>578</v>
      </c>
      <c r="C112" s="87" t="s">
        <v>123</v>
      </c>
      <c r="D112" s="58" t="s">
        <v>1601</v>
      </c>
      <c r="E112" s="240">
        <v>2074383.82</v>
      </c>
      <c r="F112" s="240">
        <v>0</v>
      </c>
      <c r="G112" s="57" t="s">
        <v>295</v>
      </c>
      <c r="H112" s="57" t="s">
        <v>132</v>
      </c>
    </row>
    <row r="113" spans="1:8" hidden="1" x14ac:dyDescent="0.2">
      <c r="A113" s="82">
        <v>44104</v>
      </c>
      <c r="B113" s="57" t="s">
        <v>578</v>
      </c>
      <c r="C113" s="87" t="s">
        <v>107</v>
      </c>
      <c r="D113" s="58" t="s">
        <v>1602</v>
      </c>
      <c r="E113" s="240">
        <v>66874754.520000003</v>
      </c>
      <c r="F113" s="240">
        <v>0</v>
      </c>
      <c r="G113" s="57" t="s">
        <v>297</v>
      </c>
      <c r="H113" s="57" t="s">
        <v>109</v>
      </c>
    </row>
    <row r="114" spans="1:8" hidden="1" x14ac:dyDescent="0.2">
      <c r="A114" s="82">
        <v>44104</v>
      </c>
      <c r="B114" s="57" t="s">
        <v>578</v>
      </c>
      <c r="C114" s="87" t="s">
        <v>98</v>
      </c>
      <c r="D114" s="58" t="s">
        <v>1602</v>
      </c>
      <c r="E114" s="240">
        <v>0</v>
      </c>
      <c r="F114" s="240">
        <v>66874754.520000003</v>
      </c>
      <c r="G114" s="57" t="s">
        <v>299</v>
      </c>
      <c r="H114" s="57" t="s">
        <v>114</v>
      </c>
    </row>
    <row r="115" spans="1:8" hidden="1" x14ac:dyDescent="0.2">
      <c r="A115" s="82">
        <v>44104</v>
      </c>
      <c r="B115" s="57" t="s">
        <v>578</v>
      </c>
      <c r="C115" s="87" t="s">
        <v>107</v>
      </c>
      <c r="D115" s="58" t="s">
        <v>1603</v>
      </c>
      <c r="E115" s="240">
        <v>3052000</v>
      </c>
      <c r="F115" s="240">
        <v>0</v>
      </c>
      <c r="G115" s="57" t="s">
        <v>300</v>
      </c>
      <c r="H115" s="57" t="s">
        <v>109</v>
      </c>
    </row>
    <row r="116" spans="1:8" hidden="1" x14ac:dyDescent="0.2">
      <c r="A116" s="82">
        <v>44104</v>
      </c>
      <c r="B116" s="57" t="s">
        <v>578</v>
      </c>
      <c r="C116" s="87" t="s">
        <v>98</v>
      </c>
      <c r="D116" s="58" t="s">
        <v>1603</v>
      </c>
      <c r="E116" s="240">
        <v>0</v>
      </c>
      <c r="F116" s="240">
        <v>3052000</v>
      </c>
      <c r="G116" s="57" t="s">
        <v>302</v>
      </c>
      <c r="H116" s="57" t="s">
        <v>114</v>
      </c>
    </row>
    <row r="117" spans="1:8" hidden="1" x14ac:dyDescent="0.2">
      <c r="A117" s="82">
        <v>44104</v>
      </c>
      <c r="B117" s="57" t="s">
        <v>578</v>
      </c>
      <c r="C117" s="87" t="s">
        <v>107</v>
      </c>
      <c r="D117" s="58" t="s">
        <v>1604</v>
      </c>
      <c r="E117" s="240">
        <v>27293000.289999999</v>
      </c>
      <c r="F117" s="240">
        <v>0</v>
      </c>
      <c r="G117" s="57" t="s">
        <v>304</v>
      </c>
      <c r="H117" s="57" t="s">
        <v>109</v>
      </c>
    </row>
    <row r="118" spans="1:8" hidden="1" x14ac:dyDescent="0.2">
      <c r="A118" s="82">
        <v>44104</v>
      </c>
      <c r="B118" s="57" t="s">
        <v>578</v>
      </c>
      <c r="C118" s="87" t="s">
        <v>98</v>
      </c>
      <c r="D118" s="58" t="s">
        <v>1604</v>
      </c>
      <c r="E118" s="240">
        <v>0</v>
      </c>
      <c r="F118" s="240">
        <v>27293000.289999999</v>
      </c>
      <c r="G118" s="57" t="s">
        <v>306</v>
      </c>
      <c r="H118" s="57" t="s">
        <v>114</v>
      </c>
    </row>
    <row r="119" spans="1:8" hidden="1" x14ac:dyDescent="0.2">
      <c r="A119" s="82">
        <v>44104</v>
      </c>
      <c r="B119" s="57" t="s">
        <v>578</v>
      </c>
      <c r="C119" s="87" t="s">
        <v>107</v>
      </c>
      <c r="D119" s="58" t="s">
        <v>1605</v>
      </c>
      <c r="E119" s="240">
        <v>8544239.9900000002</v>
      </c>
      <c r="F119" s="240">
        <v>0</v>
      </c>
      <c r="G119" s="57" t="s">
        <v>307</v>
      </c>
      <c r="H119" s="57" t="s">
        <v>109</v>
      </c>
    </row>
    <row r="120" spans="1:8" hidden="1" x14ac:dyDescent="0.2">
      <c r="A120" s="82">
        <v>44104</v>
      </c>
      <c r="B120" s="57" t="s">
        <v>578</v>
      </c>
      <c r="C120" s="87">
        <v>2131001</v>
      </c>
      <c r="D120" s="58" t="s">
        <v>1605</v>
      </c>
      <c r="E120" s="240">
        <v>0</v>
      </c>
      <c r="F120" s="240">
        <v>427211.99</v>
      </c>
      <c r="G120" s="57" t="s">
        <v>309</v>
      </c>
      <c r="H120" s="57" t="s">
        <v>120</v>
      </c>
    </row>
    <row r="121" spans="1:8" hidden="1" x14ac:dyDescent="0.2">
      <c r="A121" s="82">
        <v>44104</v>
      </c>
      <c r="B121" s="57" t="s">
        <v>578</v>
      </c>
      <c r="C121" s="87" t="s">
        <v>98</v>
      </c>
      <c r="D121" s="58" t="s">
        <v>111</v>
      </c>
      <c r="E121" s="240">
        <v>0</v>
      </c>
      <c r="F121" s="240">
        <v>8117028</v>
      </c>
      <c r="G121" s="57" t="s">
        <v>311</v>
      </c>
      <c r="H121" s="57" t="s">
        <v>114</v>
      </c>
    </row>
    <row r="122" spans="1:8" hidden="1" x14ac:dyDescent="0.2">
      <c r="A122" s="82">
        <v>44104</v>
      </c>
      <c r="B122" s="57" t="s">
        <v>578</v>
      </c>
      <c r="C122" s="87" t="s">
        <v>107</v>
      </c>
      <c r="D122" s="58" t="s">
        <v>1606</v>
      </c>
      <c r="E122" s="240">
        <v>27532159.23</v>
      </c>
      <c r="F122" s="240">
        <v>0</v>
      </c>
      <c r="G122" s="57" t="s">
        <v>313</v>
      </c>
      <c r="H122" s="57" t="s">
        <v>109</v>
      </c>
    </row>
    <row r="123" spans="1:8" hidden="1" x14ac:dyDescent="0.2">
      <c r="A123" s="82">
        <v>44104</v>
      </c>
      <c r="B123" s="57" t="s">
        <v>578</v>
      </c>
      <c r="C123" s="87" t="s">
        <v>98</v>
      </c>
      <c r="D123" s="58" t="s">
        <v>1606</v>
      </c>
      <c r="E123" s="240">
        <v>0</v>
      </c>
      <c r="F123" s="240">
        <v>27532159.23</v>
      </c>
      <c r="G123" s="57" t="s">
        <v>315</v>
      </c>
      <c r="H123" s="57" t="s">
        <v>114</v>
      </c>
    </row>
    <row r="124" spans="1:8" hidden="1" x14ac:dyDescent="0.2">
      <c r="A124" s="82">
        <v>44104</v>
      </c>
      <c r="B124" s="57" t="s">
        <v>578</v>
      </c>
      <c r="C124" s="87" t="s">
        <v>107</v>
      </c>
      <c r="D124" s="58" t="s">
        <v>1607</v>
      </c>
      <c r="E124" s="240">
        <v>3900000</v>
      </c>
      <c r="F124" s="240">
        <v>0</v>
      </c>
      <c r="G124" s="57" t="s">
        <v>317</v>
      </c>
      <c r="H124" s="57" t="s">
        <v>109</v>
      </c>
    </row>
    <row r="125" spans="1:8" hidden="1" x14ac:dyDescent="0.2">
      <c r="A125" s="82">
        <v>44104</v>
      </c>
      <c r="B125" s="57" t="s">
        <v>578</v>
      </c>
      <c r="C125" s="87" t="s">
        <v>98</v>
      </c>
      <c r="D125" s="58" t="s">
        <v>1607</v>
      </c>
      <c r="E125" s="240">
        <v>0</v>
      </c>
      <c r="F125" s="240">
        <v>3900000</v>
      </c>
      <c r="G125" s="57" t="s">
        <v>319</v>
      </c>
      <c r="H125" s="57" t="s">
        <v>114</v>
      </c>
    </row>
    <row r="126" spans="1:8" hidden="1" x14ac:dyDescent="0.2">
      <c r="A126" s="82">
        <v>44104</v>
      </c>
      <c r="B126" s="57" t="s">
        <v>578</v>
      </c>
      <c r="C126" s="87" t="s">
        <v>107</v>
      </c>
      <c r="D126" s="58" t="s">
        <v>1608</v>
      </c>
      <c r="E126" s="240">
        <v>7882304</v>
      </c>
      <c r="F126" s="240">
        <v>0</v>
      </c>
      <c r="G126" s="57" t="s">
        <v>321</v>
      </c>
      <c r="H126" s="57" t="s">
        <v>109</v>
      </c>
    </row>
    <row r="127" spans="1:8" hidden="1" x14ac:dyDescent="0.2">
      <c r="A127" s="82">
        <v>44104</v>
      </c>
      <c r="B127" s="57" t="s">
        <v>578</v>
      </c>
      <c r="C127" s="87" t="s">
        <v>98</v>
      </c>
      <c r="D127" s="58" t="s">
        <v>1608</v>
      </c>
      <c r="E127" s="240">
        <v>0</v>
      </c>
      <c r="F127" s="240">
        <v>7882304</v>
      </c>
      <c r="G127" s="57" t="s">
        <v>323</v>
      </c>
      <c r="H127" s="57" t="s">
        <v>114</v>
      </c>
    </row>
    <row r="128" spans="1:8" hidden="1" x14ac:dyDescent="0.2">
      <c r="A128" s="82">
        <v>44104</v>
      </c>
      <c r="B128" s="57" t="s">
        <v>578</v>
      </c>
      <c r="C128" s="87" t="s">
        <v>107</v>
      </c>
      <c r="D128" s="58" t="s">
        <v>1609</v>
      </c>
      <c r="E128" s="240">
        <v>334043330.39999998</v>
      </c>
      <c r="F128" s="240">
        <v>0</v>
      </c>
      <c r="G128" s="57" t="s">
        <v>325</v>
      </c>
      <c r="H128" s="57" t="s">
        <v>109</v>
      </c>
    </row>
    <row r="129" spans="1:8" hidden="1" x14ac:dyDescent="0.2">
      <c r="A129" s="82">
        <v>44104</v>
      </c>
      <c r="B129" s="57" t="s">
        <v>578</v>
      </c>
      <c r="C129" s="87" t="s">
        <v>98</v>
      </c>
      <c r="D129" s="58" t="s">
        <v>1609</v>
      </c>
      <c r="E129" s="240">
        <v>0</v>
      </c>
      <c r="F129" s="240">
        <v>161043330</v>
      </c>
      <c r="G129" s="57" t="s">
        <v>327</v>
      </c>
      <c r="H129" s="57" t="s">
        <v>114</v>
      </c>
    </row>
    <row r="130" spans="1:8" hidden="1" x14ac:dyDescent="0.2">
      <c r="A130" s="82">
        <v>44104</v>
      </c>
      <c r="B130" s="57" t="s">
        <v>578</v>
      </c>
      <c r="C130" s="87" t="s">
        <v>328</v>
      </c>
      <c r="D130" s="58" t="s">
        <v>1609</v>
      </c>
      <c r="E130" s="240">
        <v>0</v>
      </c>
      <c r="F130" s="240">
        <v>173000000.40000001</v>
      </c>
      <c r="G130" s="57" t="s">
        <v>330</v>
      </c>
      <c r="H130" s="57" t="s">
        <v>114</v>
      </c>
    </row>
    <row r="131" spans="1:8" hidden="1" x14ac:dyDescent="0.2">
      <c r="A131" s="82">
        <v>44104</v>
      </c>
      <c r="B131" s="57" t="s">
        <v>578</v>
      </c>
      <c r="C131" s="87" t="s">
        <v>107</v>
      </c>
      <c r="D131" s="58" t="s">
        <v>1610</v>
      </c>
      <c r="E131" s="240">
        <v>6338464.4500000002</v>
      </c>
      <c r="F131" s="240">
        <v>0</v>
      </c>
      <c r="G131" s="57" t="s">
        <v>331</v>
      </c>
      <c r="H131" s="57" t="s">
        <v>109</v>
      </c>
    </row>
    <row r="132" spans="1:8" hidden="1" x14ac:dyDescent="0.2">
      <c r="A132" s="82">
        <v>44104</v>
      </c>
      <c r="B132" s="57" t="s">
        <v>578</v>
      </c>
      <c r="C132" s="87" t="s">
        <v>169</v>
      </c>
      <c r="D132" s="58" t="s">
        <v>1610</v>
      </c>
      <c r="E132" s="240">
        <v>0</v>
      </c>
      <c r="F132" s="240">
        <v>6611242.6500000004</v>
      </c>
      <c r="G132" s="57" t="s">
        <v>333</v>
      </c>
      <c r="H132" s="57" t="s">
        <v>114</v>
      </c>
    </row>
    <row r="133" spans="1:8" hidden="1" x14ac:dyDescent="0.2">
      <c r="A133" s="82">
        <v>44104</v>
      </c>
      <c r="B133" s="57" t="s">
        <v>578</v>
      </c>
      <c r="C133" s="87" t="s">
        <v>107</v>
      </c>
      <c r="D133" s="58" t="s">
        <v>1610</v>
      </c>
      <c r="E133" s="240">
        <v>272638.43</v>
      </c>
      <c r="F133" s="240">
        <v>0</v>
      </c>
      <c r="G133" s="57" t="s">
        <v>334</v>
      </c>
      <c r="H133" s="57" t="s">
        <v>109</v>
      </c>
    </row>
    <row r="134" spans="1:8" hidden="1" x14ac:dyDescent="0.2">
      <c r="A134" s="82">
        <v>44104</v>
      </c>
      <c r="B134" s="57" t="s">
        <v>578</v>
      </c>
      <c r="C134" s="87" t="s">
        <v>123</v>
      </c>
      <c r="D134" s="58" t="s">
        <v>1610</v>
      </c>
      <c r="E134" s="240">
        <v>139.77000000000001</v>
      </c>
      <c r="F134" s="240">
        <v>0</v>
      </c>
      <c r="G134" s="57" t="s">
        <v>334</v>
      </c>
      <c r="H134" s="57" t="s">
        <v>132</v>
      </c>
    </row>
    <row r="135" spans="1:8" hidden="1" x14ac:dyDescent="0.2">
      <c r="A135" s="82">
        <v>44104</v>
      </c>
      <c r="B135" s="57" t="s">
        <v>578</v>
      </c>
      <c r="C135" s="87" t="s">
        <v>107</v>
      </c>
      <c r="D135" s="58" t="s">
        <v>1611</v>
      </c>
      <c r="E135" s="240">
        <v>5264000</v>
      </c>
      <c r="F135" s="240">
        <v>0</v>
      </c>
      <c r="G135" s="57" t="s">
        <v>337</v>
      </c>
      <c r="H135" s="57" t="s">
        <v>109</v>
      </c>
    </row>
    <row r="136" spans="1:8" hidden="1" x14ac:dyDescent="0.2">
      <c r="A136" s="82">
        <v>44104</v>
      </c>
      <c r="B136" s="57" t="s">
        <v>578</v>
      </c>
      <c r="C136" s="87" t="s">
        <v>112</v>
      </c>
      <c r="D136" s="58" t="s">
        <v>1611</v>
      </c>
      <c r="E136" s="240">
        <v>0</v>
      </c>
      <c r="F136" s="240">
        <v>5264000</v>
      </c>
      <c r="G136" s="57" t="s">
        <v>339</v>
      </c>
      <c r="H136" s="57" t="s">
        <v>114</v>
      </c>
    </row>
    <row r="137" spans="1:8" hidden="1" x14ac:dyDescent="0.2">
      <c r="A137" s="82">
        <v>44104</v>
      </c>
      <c r="B137" s="57" t="s">
        <v>578</v>
      </c>
      <c r="C137" s="87" t="s">
        <v>107</v>
      </c>
      <c r="D137" s="58" t="s">
        <v>1612</v>
      </c>
      <c r="E137" s="240">
        <v>89789900.25</v>
      </c>
      <c r="F137" s="240">
        <v>0</v>
      </c>
      <c r="G137" s="57" t="s">
        <v>341</v>
      </c>
      <c r="H137" s="57" t="s">
        <v>109</v>
      </c>
    </row>
    <row r="138" spans="1:8" hidden="1" x14ac:dyDescent="0.2">
      <c r="A138" s="82">
        <v>44104</v>
      </c>
      <c r="B138" s="57" t="s">
        <v>578</v>
      </c>
      <c r="C138" s="87" t="s">
        <v>118</v>
      </c>
      <c r="D138" s="58" t="s">
        <v>1612</v>
      </c>
      <c r="E138" s="240">
        <v>0</v>
      </c>
      <c r="F138" s="240">
        <v>978408</v>
      </c>
      <c r="G138" s="57" t="s">
        <v>343</v>
      </c>
      <c r="H138" s="57" t="s">
        <v>120</v>
      </c>
    </row>
    <row r="139" spans="1:8" hidden="1" x14ac:dyDescent="0.2">
      <c r="A139" s="82">
        <v>44104</v>
      </c>
      <c r="B139" s="57" t="s">
        <v>578</v>
      </c>
      <c r="C139" s="87" t="s">
        <v>98</v>
      </c>
      <c r="D139" s="58" t="s">
        <v>1612</v>
      </c>
      <c r="E139" s="240">
        <v>0</v>
      </c>
      <c r="F139" s="240">
        <v>92211478.439999998</v>
      </c>
      <c r="G139" s="57" t="s">
        <v>345</v>
      </c>
      <c r="H139" s="57" t="s">
        <v>114</v>
      </c>
    </row>
    <row r="140" spans="1:8" hidden="1" x14ac:dyDescent="0.2">
      <c r="A140" s="82">
        <v>44104</v>
      </c>
      <c r="B140" s="57" t="s">
        <v>578</v>
      </c>
      <c r="C140" s="87" t="s">
        <v>123</v>
      </c>
      <c r="D140" s="58" t="s">
        <v>1612</v>
      </c>
      <c r="E140" s="240">
        <v>3399986.19</v>
      </c>
      <c r="F140" s="240">
        <v>0</v>
      </c>
      <c r="G140" s="57" t="s">
        <v>345</v>
      </c>
      <c r="H140" s="57" t="s">
        <v>132</v>
      </c>
    </row>
    <row r="141" spans="1:8" hidden="1" x14ac:dyDescent="0.2">
      <c r="A141" s="82">
        <v>44104</v>
      </c>
      <c r="B141" s="57" t="s">
        <v>578</v>
      </c>
      <c r="C141" s="87" t="s">
        <v>107</v>
      </c>
      <c r="D141" s="58" t="s">
        <v>1613</v>
      </c>
      <c r="E141" s="240">
        <v>48960000</v>
      </c>
      <c r="F141" s="240">
        <v>0</v>
      </c>
      <c r="G141" s="57" t="s">
        <v>347</v>
      </c>
      <c r="H141" s="57" t="s">
        <v>109</v>
      </c>
    </row>
    <row r="142" spans="1:8" hidden="1" x14ac:dyDescent="0.2">
      <c r="A142" s="82">
        <v>44104</v>
      </c>
      <c r="B142" s="57" t="s">
        <v>578</v>
      </c>
      <c r="C142" s="87" t="s">
        <v>98</v>
      </c>
      <c r="D142" s="58" t="s">
        <v>1613</v>
      </c>
      <c r="E142" s="240">
        <v>0</v>
      </c>
      <c r="F142" s="240">
        <v>48960000</v>
      </c>
      <c r="G142" s="57" t="s">
        <v>349</v>
      </c>
      <c r="H142" s="57" t="s">
        <v>114</v>
      </c>
    </row>
    <row r="143" spans="1:8" hidden="1" x14ac:dyDescent="0.2">
      <c r="A143" s="82">
        <v>44104</v>
      </c>
      <c r="B143" s="57" t="s">
        <v>578</v>
      </c>
      <c r="C143" s="87" t="s">
        <v>107</v>
      </c>
      <c r="D143" s="58" t="s">
        <v>1614</v>
      </c>
      <c r="E143" s="240">
        <v>14818152.6</v>
      </c>
      <c r="F143" s="240">
        <v>0</v>
      </c>
      <c r="G143" s="57" t="s">
        <v>350</v>
      </c>
      <c r="H143" s="57" t="s">
        <v>109</v>
      </c>
    </row>
    <row r="144" spans="1:8" hidden="1" x14ac:dyDescent="0.2">
      <c r="A144" s="82">
        <v>44104</v>
      </c>
      <c r="B144" s="57" t="s">
        <v>578</v>
      </c>
      <c r="C144" s="87" t="s">
        <v>107</v>
      </c>
      <c r="D144" s="58" t="s">
        <v>1614</v>
      </c>
      <c r="E144" s="240">
        <v>7627136.6399999997</v>
      </c>
      <c r="F144" s="240">
        <v>0</v>
      </c>
      <c r="G144" s="57" t="s">
        <v>352</v>
      </c>
      <c r="H144" s="57" t="s">
        <v>109</v>
      </c>
    </row>
    <row r="145" spans="1:8" hidden="1" x14ac:dyDescent="0.2">
      <c r="A145" s="82">
        <v>44104</v>
      </c>
      <c r="B145" s="57" t="s">
        <v>578</v>
      </c>
      <c r="C145" s="87">
        <v>2131001</v>
      </c>
      <c r="D145" s="58" t="s">
        <v>1614</v>
      </c>
      <c r="E145" s="240">
        <v>0</v>
      </c>
      <c r="F145" s="240">
        <v>383800</v>
      </c>
      <c r="G145" s="57" t="s">
        <v>354</v>
      </c>
      <c r="H145" s="57" t="s">
        <v>120</v>
      </c>
    </row>
    <row r="146" spans="1:8" hidden="1" x14ac:dyDescent="0.2">
      <c r="A146" s="82">
        <v>44104</v>
      </c>
      <c r="B146" s="57" t="s">
        <v>578</v>
      </c>
      <c r="C146" s="87">
        <v>2131001</v>
      </c>
      <c r="D146" s="58" t="s">
        <v>1614</v>
      </c>
      <c r="E146" s="240">
        <v>0</v>
      </c>
      <c r="F146" s="240">
        <v>727304.21</v>
      </c>
      <c r="G146" s="57" t="s">
        <v>356</v>
      </c>
      <c r="H146" s="57" t="s">
        <v>120</v>
      </c>
    </row>
    <row r="147" spans="1:8" hidden="1" x14ac:dyDescent="0.2">
      <c r="A147" s="82">
        <v>44104</v>
      </c>
      <c r="B147" s="57" t="s">
        <v>578</v>
      </c>
      <c r="C147" s="87" t="s">
        <v>98</v>
      </c>
      <c r="D147" s="58" t="s">
        <v>111</v>
      </c>
      <c r="E147" s="240">
        <v>0</v>
      </c>
      <c r="F147" s="240">
        <v>13707048.390000001</v>
      </c>
      <c r="G147" s="57" t="s">
        <v>358</v>
      </c>
      <c r="H147" s="57" t="s">
        <v>114</v>
      </c>
    </row>
    <row r="148" spans="1:8" hidden="1" x14ac:dyDescent="0.2">
      <c r="A148" s="82">
        <v>44104</v>
      </c>
      <c r="B148" s="57" t="s">
        <v>578</v>
      </c>
      <c r="C148" s="87" t="s">
        <v>98</v>
      </c>
      <c r="D148" s="58" t="s">
        <v>111</v>
      </c>
      <c r="E148" s="240">
        <v>0</v>
      </c>
      <c r="F148" s="240">
        <v>7627136.6399999997</v>
      </c>
      <c r="G148" s="57" t="s">
        <v>360</v>
      </c>
      <c r="H148" s="57" t="s">
        <v>114</v>
      </c>
    </row>
    <row r="149" spans="1:8" hidden="1" x14ac:dyDescent="0.2">
      <c r="A149" s="82">
        <v>44104</v>
      </c>
      <c r="B149" s="57" t="s">
        <v>578</v>
      </c>
      <c r="C149" s="87" t="s">
        <v>107</v>
      </c>
      <c r="D149" s="58" t="s">
        <v>1615</v>
      </c>
      <c r="E149" s="240">
        <v>59197641.740000002</v>
      </c>
      <c r="F149" s="240">
        <v>0</v>
      </c>
      <c r="G149" s="57" t="s">
        <v>361</v>
      </c>
      <c r="H149" s="57" t="s">
        <v>109</v>
      </c>
    </row>
    <row r="150" spans="1:8" hidden="1" x14ac:dyDescent="0.2">
      <c r="A150" s="82">
        <v>44104</v>
      </c>
      <c r="B150" s="57" t="s">
        <v>578</v>
      </c>
      <c r="C150" s="87" t="s">
        <v>107</v>
      </c>
      <c r="D150" s="58" t="s">
        <v>1616</v>
      </c>
      <c r="E150" s="240">
        <v>14305184.119999999</v>
      </c>
      <c r="F150" s="240">
        <v>0</v>
      </c>
      <c r="G150" s="57" t="s">
        <v>363</v>
      </c>
      <c r="H150" s="57" t="s">
        <v>109</v>
      </c>
    </row>
    <row r="151" spans="1:8" hidden="1" x14ac:dyDescent="0.2">
      <c r="A151" s="82">
        <v>44104</v>
      </c>
      <c r="B151" s="57" t="s">
        <v>578</v>
      </c>
      <c r="C151" s="87" t="s">
        <v>98</v>
      </c>
      <c r="D151" s="58" t="s">
        <v>1615</v>
      </c>
      <c r="E151" s="240">
        <v>0</v>
      </c>
      <c r="F151" s="240">
        <v>59197641.740000002</v>
      </c>
      <c r="G151" s="57" t="s">
        <v>365</v>
      </c>
      <c r="H151" s="57" t="s">
        <v>114</v>
      </c>
    </row>
    <row r="152" spans="1:8" hidden="1" x14ac:dyDescent="0.2">
      <c r="A152" s="82">
        <v>44104</v>
      </c>
      <c r="B152" s="57" t="s">
        <v>578</v>
      </c>
      <c r="C152" s="87" t="s">
        <v>98</v>
      </c>
      <c r="D152" s="58" t="s">
        <v>1616</v>
      </c>
      <c r="E152" s="240">
        <v>0</v>
      </c>
      <c r="F152" s="240">
        <v>14305184.119999999</v>
      </c>
      <c r="G152" s="57" t="s">
        <v>366</v>
      </c>
      <c r="H152" s="57" t="s">
        <v>114</v>
      </c>
    </row>
    <row r="153" spans="1:8" hidden="1" x14ac:dyDescent="0.2">
      <c r="A153" s="82">
        <v>44104</v>
      </c>
      <c r="B153" s="57" t="s">
        <v>578</v>
      </c>
      <c r="C153" s="87" t="s">
        <v>107</v>
      </c>
      <c r="D153" s="58" t="s">
        <v>1617</v>
      </c>
      <c r="E153" s="240">
        <v>59206532.159999996</v>
      </c>
      <c r="F153" s="240">
        <v>0</v>
      </c>
      <c r="G153" s="57" t="s">
        <v>368</v>
      </c>
      <c r="H153" s="57" t="s">
        <v>109</v>
      </c>
    </row>
    <row r="154" spans="1:8" hidden="1" x14ac:dyDescent="0.2">
      <c r="A154" s="82">
        <v>44104</v>
      </c>
      <c r="B154" s="57" t="s">
        <v>578</v>
      </c>
      <c r="C154" s="87" t="s">
        <v>98</v>
      </c>
      <c r="D154" s="58" t="s">
        <v>1617</v>
      </c>
      <c r="E154" s="240">
        <v>0</v>
      </c>
      <c r="F154" s="240">
        <v>59206532.159999996</v>
      </c>
      <c r="G154" s="57" t="s">
        <v>370</v>
      </c>
      <c r="H154" s="57" t="s">
        <v>114</v>
      </c>
    </row>
    <row r="155" spans="1:8" hidden="1" x14ac:dyDescent="0.2">
      <c r="A155" s="82">
        <v>44104</v>
      </c>
      <c r="B155" s="57" t="s">
        <v>578</v>
      </c>
      <c r="C155" s="87" t="s">
        <v>107</v>
      </c>
      <c r="D155" s="58" t="s">
        <v>1618</v>
      </c>
      <c r="E155" s="240">
        <v>3588553.8</v>
      </c>
      <c r="F155" s="240">
        <v>0</v>
      </c>
      <c r="G155" s="57" t="s">
        <v>372</v>
      </c>
      <c r="H155" s="57" t="s">
        <v>109</v>
      </c>
    </row>
    <row r="156" spans="1:8" hidden="1" x14ac:dyDescent="0.2">
      <c r="A156" s="82">
        <v>44104</v>
      </c>
      <c r="B156" s="57" t="s">
        <v>578</v>
      </c>
      <c r="C156" s="87" t="s">
        <v>98</v>
      </c>
      <c r="D156" s="58" t="s">
        <v>1618</v>
      </c>
      <c r="E156" s="240">
        <v>0</v>
      </c>
      <c r="F156" s="240">
        <v>3631649.8</v>
      </c>
      <c r="G156" s="57" t="s">
        <v>374</v>
      </c>
      <c r="H156" s="57" t="s">
        <v>114</v>
      </c>
    </row>
    <row r="157" spans="1:8" hidden="1" x14ac:dyDescent="0.2">
      <c r="A157" s="82">
        <v>44104</v>
      </c>
      <c r="B157" s="57" t="s">
        <v>578</v>
      </c>
      <c r="C157" s="87" t="s">
        <v>123</v>
      </c>
      <c r="D157" s="58" t="s">
        <v>1618</v>
      </c>
      <c r="E157" s="240">
        <v>43096</v>
      </c>
      <c r="F157" s="240">
        <v>0</v>
      </c>
      <c r="G157" s="57" t="s">
        <v>374</v>
      </c>
      <c r="H157" s="57" t="s">
        <v>132</v>
      </c>
    </row>
    <row r="158" spans="1:8" hidden="1" x14ac:dyDescent="0.2">
      <c r="A158" s="82">
        <v>44104</v>
      </c>
      <c r="B158" s="57" t="s">
        <v>578</v>
      </c>
      <c r="C158" s="87" t="s">
        <v>107</v>
      </c>
      <c r="D158" s="58" t="s">
        <v>1619</v>
      </c>
      <c r="E158" s="240">
        <v>63261066.189999998</v>
      </c>
      <c r="F158" s="240">
        <v>0</v>
      </c>
      <c r="G158" s="57" t="s">
        <v>376</v>
      </c>
      <c r="H158" s="57" t="s">
        <v>109</v>
      </c>
    </row>
    <row r="159" spans="1:8" hidden="1" x14ac:dyDescent="0.2">
      <c r="A159" s="82">
        <v>44104</v>
      </c>
      <c r="B159" s="57" t="s">
        <v>578</v>
      </c>
      <c r="C159" s="87" t="s">
        <v>98</v>
      </c>
      <c r="D159" s="58" t="s">
        <v>1619</v>
      </c>
      <c r="E159" s="240">
        <v>0</v>
      </c>
      <c r="F159" s="240">
        <v>67375046.200000003</v>
      </c>
      <c r="G159" s="57" t="s">
        <v>378</v>
      </c>
      <c r="H159" s="57" t="s">
        <v>114</v>
      </c>
    </row>
    <row r="160" spans="1:8" hidden="1" x14ac:dyDescent="0.2">
      <c r="A160" s="82">
        <v>44104</v>
      </c>
      <c r="B160" s="57" t="s">
        <v>578</v>
      </c>
      <c r="C160" s="87" t="s">
        <v>123</v>
      </c>
      <c r="D160" s="58" t="s">
        <v>1619</v>
      </c>
      <c r="E160" s="240">
        <v>4113980.01</v>
      </c>
      <c r="F160" s="240">
        <v>0</v>
      </c>
      <c r="G160" s="57" t="s">
        <v>378</v>
      </c>
      <c r="H160" s="57" t="s">
        <v>132</v>
      </c>
    </row>
    <row r="161" spans="1:8" hidden="1" x14ac:dyDescent="0.2">
      <c r="A161" s="82">
        <v>44104</v>
      </c>
      <c r="B161" s="57" t="s">
        <v>578</v>
      </c>
      <c r="C161" s="87" t="s">
        <v>107</v>
      </c>
      <c r="D161" s="58" t="s">
        <v>1620</v>
      </c>
      <c r="E161" s="240">
        <v>39210780.07</v>
      </c>
      <c r="F161" s="240">
        <v>0</v>
      </c>
      <c r="G161" s="57" t="s">
        <v>380</v>
      </c>
      <c r="H161" s="57" t="s">
        <v>109</v>
      </c>
    </row>
    <row r="162" spans="1:8" hidden="1" x14ac:dyDescent="0.2">
      <c r="A162" s="82">
        <v>44104</v>
      </c>
      <c r="B162" s="57" t="s">
        <v>578</v>
      </c>
      <c r="C162" s="87" t="s">
        <v>112</v>
      </c>
      <c r="D162" s="58" t="s">
        <v>1620</v>
      </c>
      <c r="E162" s="240">
        <v>0</v>
      </c>
      <c r="F162" s="240">
        <v>39210780.07</v>
      </c>
      <c r="G162" s="57" t="s">
        <v>382</v>
      </c>
      <c r="H162" s="57" t="s">
        <v>114</v>
      </c>
    </row>
    <row r="163" spans="1:8" hidden="1" x14ac:dyDescent="0.2">
      <c r="A163" s="82">
        <v>44104</v>
      </c>
      <c r="B163" s="57" t="s">
        <v>578</v>
      </c>
      <c r="C163" s="87" t="s">
        <v>107</v>
      </c>
      <c r="D163" s="58" t="s">
        <v>1621</v>
      </c>
      <c r="E163" s="240">
        <v>53029664.109999999</v>
      </c>
      <c r="F163" s="240">
        <v>0</v>
      </c>
      <c r="G163" s="57" t="s">
        <v>384</v>
      </c>
      <c r="H163" s="57" t="s">
        <v>109</v>
      </c>
    </row>
    <row r="164" spans="1:8" hidden="1" x14ac:dyDescent="0.2">
      <c r="A164" s="82">
        <v>44104</v>
      </c>
      <c r="B164" s="57" t="s">
        <v>578</v>
      </c>
      <c r="C164" s="87">
        <v>2131001</v>
      </c>
      <c r="D164" s="58" t="s">
        <v>1621</v>
      </c>
      <c r="E164" s="240">
        <v>0</v>
      </c>
      <c r="F164" s="240">
        <v>4101233.17</v>
      </c>
      <c r="G164" s="57" t="s">
        <v>386</v>
      </c>
      <c r="H164" s="57" t="s">
        <v>120</v>
      </c>
    </row>
    <row r="165" spans="1:8" hidden="1" x14ac:dyDescent="0.2">
      <c r="A165" s="82">
        <v>44104</v>
      </c>
      <c r="B165" s="57" t="s">
        <v>578</v>
      </c>
      <c r="C165" s="87" t="s">
        <v>98</v>
      </c>
      <c r="D165" s="58" t="s">
        <v>1621</v>
      </c>
      <c r="E165" s="240">
        <v>0</v>
      </c>
      <c r="F165" s="240">
        <v>48928430.939999998</v>
      </c>
      <c r="G165" s="57" t="s">
        <v>388</v>
      </c>
      <c r="H165" s="57" t="s">
        <v>114</v>
      </c>
    </row>
    <row r="166" spans="1:8" hidden="1" x14ac:dyDescent="0.2">
      <c r="A166" s="82">
        <v>44104</v>
      </c>
      <c r="B166" s="57" t="s">
        <v>578</v>
      </c>
      <c r="C166" s="87" t="s">
        <v>107</v>
      </c>
      <c r="D166" s="58" t="s">
        <v>1622</v>
      </c>
      <c r="E166" s="240">
        <v>28560000.050000001</v>
      </c>
      <c r="F166" s="240">
        <v>0</v>
      </c>
      <c r="G166" s="57" t="s">
        <v>389</v>
      </c>
      <c r="H166" s="57" t="s">
        <v>109</v>
      </c>
    </row>
    <row r="167" spans="1:8" hidden="1" x14ac:dyDescent="0.2">
      <c r="A167" s="82">
        <v>44104</v>
      </c>
      <c r="B167" s="57" t="s">
        <v>578</v>
      </c>
      <c r="C167" s="87" t="s">
        <v>98</v>
      </c>
      <c r="D167" s="58" t="s">
        <v>1622</v>
      </c>
      <c r="E167" s="240">
        <v>0</v>
      </c>
      <c r="F167" s="240">
        <v>28560000.050000001</v>
      </c>
      <c r="G167" s="57" t="s">
        <v>391</v>
      </c>
      <c r="H167" s="57" t="s">
        <v>114</v>
      </c>
    </row>
    <row r="168" spans="1:8" hidden="1" x14ac:dyDescent="0.2">
      <c r="A168" s="82">
        <v>44104</v>
      </c>
      <c r="B168" s="57" t="s">
        <v>578</v>
      </c>
      <c r="C168" s="87" t="s">
        <v>107</v>
      </c>
      <c r="D168" s="58" t="s">
        <v>1623</v>
      </c>
      <c r="E168" s="240">
        <v>152677828.30000001</v>
      </c>
      <c r="F168" s="240">
        <v>0</v>
      </c>
      <c r="G168" s="57" t="s">
        <v>392</v>
      </c>
      <c r="H168" s="57" t="s">
        <v>109</v>
      </c>
    </row>
    <row r="169" spans="1:8" hidden="1" x14ac:dyDescent="0.2">
      <c r="A169" s="82">
        <v>44104</v>
      </c>
      <c r="B169" s="57" t="s">
        <v>578</v>
      </c>
      <c r="C169" s="87">
        <v>2131001</v>
      </c>
      <c r="D169" s="130" t="s">
        <v>1623</v>
      </c>
      <c r="E169" s="240">
        <v>0</v>
      </c>
      <c r="F169" s="240">
        <v>1575087.21</v>
      </c>
      <c r="G169" s="57" t="s">
        <v>394</v>
      </c>
      <c r="H169" s="57" t="s">
        <v>120</v>
      </c>
    </row>
    <row r="170" spans="1:8" hidden="1" x14ac:dyDescent="0.2">
      <c r="A170" s="82">
        <v>44104</v>
      </c>
      <c r="B170" s="57" t="s">
        <v>578</v>
      </c>
      <c r="C170" s="87" t="s">
        <v>169</v>
      </c>
      <c r="D170" s="58" t="s">
        <v>1623</v>
      </c>
      <c r="E170" s="240">
        <v>0</v>
      </c>
      <c r="F170" s="240">
        <v>152425022.55000001</v>
      </c>
      <c r="G170" s="57" t="s">
        <v>396</v>
      </c>
      <c r="H170" s="57" t="s">
        <v>114</v>
      </c>
    </row>
    <row r="171" spans="1:8" hidden="1" x14ac:dyDescent="0.2">
      <c r="A171" s="82">
        <v>44104</v>
      </c>
      <c r="B171" s="57" t="s">
        <v>578</v>
      </c>
      <c r="C171" s="87">
        <v>2131001</v>
      </c>
      <c r="D171" s="58" t="s">
        <v>1623</v>
      </c>
      <c r="E171" s="243"/>
      <c r="F171" s="240">
        <v>1323808.7</v>
      </c>
      <c r="G171" s="57" t="s">
        <v>396</v>
      </c>
    </row>
    <row r="172" spans="1:8" hidden="1" x14ac:dyDescent="0.2">
      <c r="A172" s="82">
        <v>44104</v>
      </c>
      <c r="B172" s="57" t="s">
        <v>578</v>
      </c>
      <c r="C172" s="87" t="s">
        <v>107</v>
      </c>
      <c r="D172" s="58" t="s">
        <v>1624</v>
      </c>
      <c r="E172" s="240">
        <v>27040399</v>
      </c>
      <c r="F172" s="240">
        <v>0</v>
      </c>
      <c r="G172" s="57" t="s">
        <v>398</v>
      </c>
      <c r="H172" s="57" t="s">
        <v>109</v>
      </c>
    </row>
    <row r="173" spans="1:8" hidden="1" x14ac:dyDescent="0.2">
      <c r="A173" s="82">
        <v>44104</v>
      </c>
      <c r="B173" s="57" t="s">
        <v>578</v>
      </c>
      <c r="C173" s="87" t="s">
        <v>98</v>
      </c>
      <c r="D173" s="58" t="s">
        <v>1624</v>
      </c>
      <c r="E173" s="240">
        <v>0</v>
      </c>
      <c r="F173" s="240">
        <v>28271128.899999999</v>
      </c>
      <c r="G173" s="57" t="s">
        <v>400</v>
      </c>
      <c r="H173" s="57" t="s">
        <v>114</v>
      </c>
    </row>
    <row r="174" spans="1:8" hidden="1" x14ac:dyDescent="0.2">
      <c r="A174" s="82">
        <v>44104</v>
      </c>
      <c r="B174" s="57" t="s">
        <v>578</v>
      </c>
      <c r="C174" s="87" t="s">
        <v>123</v>
      </c>
      <c r="D174" s="58" t="s">
        <v>1624</v>
      </c>
      <c r="E174" s="240">
        <v>1230729.8999999999</v>
      </c>
      <c r="F174" s="240">
        <v>0</v>
      </c>
      <c r="G174" s="57" t="s">
        <v>400</v>
      </c>
      <c r="H174" s="57" t="s">
        <v>132</v>
      </c>
    </row>
    <row r="175" spans="1:8" hidden="1" x14ac:dyDescent="0.2">
      <c r="A175" s="82">
        <v>44104</v>
      </c>
      <c r="B175" s="57" t="s">
        <v>578</v>
      </c>
      <c r="C175" s="87" t="s">
        <v>107</v>
      </c>
      <c r="D175" s="58" t="s">
        <v>1625</v>
      </c>
      <c r="E175" s="240">
        <v>23760000.010000002</v>
      </c>
      <c r="F175" s="240">
        <v>0</v>
      </c>
      <c r="G175" s="57" t="s">
        <v>402</v>
      </c>
      <c r="H175" s="57" t="s">
        <v>109</v>
      </c>
    </row>
    <row r="176" spans="1:8" hidden="1" x14ac:dyDescent="0.2">
      <c r="A176" s="82">
        <v>44104</v>
      </c>
      <c r="B176" s="57" t="s">
        <v>578</v>
      </c>
      <c r="C176" s="87" t="s">
        <v>98</v>
      </c>
      <c r="D176" s="58" t="s">
        <v>1625</v>
      </c>
      <c r="E176" s="240">
        <v>0</v>
      </c>
      <c r="F176" s="240">
        <v>23760000.010000002</v>
      </c>
      <c r="G176" s="57" t="s">
        <v>404</v>
      </c>
      <c r="H176" s="57" t="s">
        <v>114</v>
      </c>
    </row>
    <row r="177" spans="1:8" hidden="1" x14ac:dyDescent="0.2">
      <c r="A177" s="82">
        <v>44104</v>
      </c>
      <c r="B177" s="57" t="s">
        <v>578</v>
      </c>
      <c r="C177" s="87" t="s">
        <v>107</v>
      </c>
      <c r="D177" s="58" t="s">
        <v>1626</v>
      </c>
      <c r="E177" s="240">
        <v>45665013.619999997</v>
      </c>
      <c r="F177" s="240">
        <v>0</v>
      </c>
      <c r="G177" s="57" t="s">
        <v>406</v>
      </c>
      <c r="H177" s="57" t="s">
        <v>109</v>
      </c>
    </row>
    <row r="178" spans="1:8" hidden="1" x14ac:dyDescent="0.2">
      <c r="A178" s="82">
        <v>44104</v>
      </c>
      <c r="B178" s="57" t="s">
        <v>578</v>
      </c>
      <c r="C178" s="87" t="s">
        <v>98</v>
      </c>
      <c r="D178" s="58" t="s">
        <v>1626</v>
      </c>
      <c r="E178" s="240">
        <v>0</v>
      </c>
      <c r="F178" s="240">
        <v>45665013.619999997</v>
      </c>
      <c r="G178" s="57" t="s">
        <v>408</v>
      </c>
      <c r="H178" s="57" t="s">
        <v>114</v>
      </c>
    </row>
    <row r="179" spans="1:8" hidden="1" x14ac:dyDescent="0.2">
      <c r="A179" s="82">
        <v>44104</v>
      </c>
      <c r="B179" s="57" t="s">
        <v>578</v>
      </c>
      <c r="C179" s="87" t="s">
        <v>107</v>
      </c>
      <c r="D179" s="58" t="s">
        <v>1627</v>
      </c>
      <c r="E179" s="240">
        <v>5096000</v>
      </c>
      <c r="F179" s="240">
        <v>0</v>
      </c>
      <c r="G179" s="57" t="s">
        <v>409</v>
      </c>
      <c r="H179" s="57" t="s">
        <v>109</v>
      </c>
    </row>
    <row r="180" spans="1:8" hidden="1" x14ac:dyDescent="0.2">
      <c r="A180" s="82">
        <v>44104</v>
      </c>
      <c r="B180" s="57" t="s">
        <v>578</v>
      </c>
      <c r="C180" s="87" t="s">
        <v>98</v>
      </c>
      <c r="D180" s="58" t="s">
        <v>1627</v>
      </c>
      <c r="E180" s="240">
        <v>0</v>
      </c>
      <c r="F180" s="240">
        <v>5096000</v>
      </c>
      <c r="G180" s="57" t="s">
        <v>411</v>
      </c>
      <c r="H180" s="57" t="s">
        <v>114</v>
      </c>
    </row>
    <row r="181" spans="1:8" hidden="1" x14ac:dyDescent="0.2">
      <c r="A181" s="82">
        <v>44104</v>
      </c>
      <c r="B181" s="57" t="s">
        <v>578</v>
      </c>
      <c r="C181" s="87" t="s">
        <v>107</v>
      </c>
      <c r="D181" s="58" t="s">
        <v>1628</v>
      </c>
      <c r="E181" s="240">
        <v>5642019.5999999996</v>
      </c>
      <c r="F181" s="240">
        <v>0</v>
      </c>
      <c r="G181" s="57" t="s">
        <v>412</v>
      </c>
      <c r="H181" s="57" t="s">
        <v>109</v>
      </c>
    </row>
    <row r="182" spans="1:8" hidden="1" x14ac:dyDescent="0.2">
      <c r="A182" s="82">
        <v>44104</v>
      </c>
      <c r="B182" s="57" t="s">
        <v>578</v>
      </c>
      <c r="C182" s="87" t="s">
        <v>98</v>
      </c>
      <c r="D182" s="58" t="s">
        <v>1628</v>
      </c>
      <c r="E182" s="240">
        <v>0</v>
      </c>
      <c r="F182" s="240">
        <v>5642019.5999999996</v>
      </c>
      <c r="G182" s="57" t="s">
        <v>414</v>
      </c>
      <c r="H182" s="57" t="s">
        <v>114</v>
      </c>
    </row>
    <row r="183" spans="1:8" hidden="1" x14ac:dyDescent="0.2">
      <c r="A183" s="82">
        <v>44104</v>
      </c>
      <c r="B183" s="57" t="s">
        <v>578</v>
      </c>
      <c r="C183" s="87" t="s">
        <v>98</v>
      </c>
      <c r="D183" s="58" t="s">
        <v>1630</v>
      </c>
      <c r="E183" s="240">
        <v>5642019.5999999996</v>
      </c>
      <c r="F183" s="240">
        <v>0</v>
      </c>
      <c r="G183" s="57">
        <v>2357</v>
      </c>
      <c r="H183" s="57" t="s">
        <v>1629</v>
      </c>
    </row>
    <row r="184" spans="1:8" hidden="1" x14ac:dyDescent="0.2">
      <c r="A184" s="82">
        <v>44104</v>
      </c>
      <c r="B184" s="57" t="s">
        <v>578</v>
      </c>
      <c r="C184" s="87" t="s">
        <v>98</v>
      </c>
      <c r="D184" s="58" t="s">
        <v>1630</v>
      </c>
      <c r="E184" s="240">
        <v>0</v>
      </c>
      <c r="F184" s="240">
        <v>5642019.5999999996</v>
      </c>
      <c r="G184" s="57">
        <v>2361</v>
      </c>
      <c r="H184" s="57" t="s">
        <v>1629</v>
      </c>
    </row>
    <row r="185" spans="1:8" hidden="1" x14ac:dyDescent="0.2">
      <c r="A185" s="82">
        <v>44104</v>
      </c>
      <c r="B185" s="57" t="s">
        <v>578</v>
      </c>
      <c r="C185" s="87" t="s">
        <v>107</v>
      </c>
      <c r="D185" s="58" t="s">
        <v>1631</v>
      </c>
      <c r="E185" s="240">
        <v>72687470.75</v>
      </c>
      <c r="F185" s="240">
        <v>0</v>
      </c>
      <c r="G185" s="57" t="s">
        <v>415</v>
      </c>
      <c r="H185" s="57" t="s">
        <v>109</v>
      </c>
    </row>
    <row r="186" spans="1:8" hidden="1" x14ac:dyDescent="0.2">
      <c r="A186" s="82">
        <v>44104</v>
      </c>
      <c r="B186" s="57" t="s">
        <v>578</v>
      </c>
      <c r="C186" s="87" t="s">
        <v>98</v>
      </c>
      <c r="D186" s="58" t="s">
        <v>1631</v>
      </c>
      <c r="E186" s="240">
        <v>0</v>
      </c>
      <c r="F186" s="240">
        <v>72813204.420000002</v>
      </c>
      <c r="G186" s="57" t="s">
        <v>417</v>
      </c>
      <c r="H186" s="57" t="s">
        <v>114</v>
      </c>
    </row>
    <row r="187" spans="1:8" hidden="1" x14ac:dyDescent="0.2">
      <c r="A187" s="82">
        <v>44104</v>
      </c>
      <c r="B187" s="57" t="s">
        <v>578</v>
      </c>
      <c r="C187" s="87" t="s">
        <v>118</v>
      </c>
      <c r="D187" s="58" t="s">
        <v>1631</v>
      </c>
      <c r="E187" s="240">
        <v>0</v>
      </c>
      <c r="F187" s="240">
        <v>483009.42</v>
      </c>
      <c r="G187" s="57">
        <v>13509</v>
      </c>
      <c r="H187" s="57" t="s">
        <v>120</v>
      </c>
    </row>
    <row r="188" spans="1:8" hidden="1" x14ac:dyDescent="0.2">
      <c r="A188" s="82">
        <v>44104</v>
      </c>
      <c r="B188" s="57" t="s">
        <v>578</v>
      </c>
      <c r="C188" s="87" t="s">
        <v>123</v>
      </c>
      <c r="D188" s="58" t="s">
        <v>1631</v>
      </c>
      <c r="E188" s="240">
        <v>608743.09000000195</v>
      </c>
      <c r="F188" s="240">
        <v>0</v>
      </c>
      <c r="G188" s="57" t="s">
        <v>417</v>
      </c>
      <c r="H188" s="57" t="s">
        <v>132</v>
      </c>
    </row>
    <row r="189" spans="1:8" hidden="1" x14ac:dyDescent="0.2">
      <c r="A189" s="82">
        <v>44104</v>
      </c>
      <c r="B189" s="57" t="s">
        <v>578</v>
      </c>
      <c r="C189" s="87" t="s">
        <v>107</v>
      </c>
      <c r="D189" s="58" t="s">
        <v>1632</v>
      </c>
      <c r="E189" s="240">
        <v>18918186.399999999</v>
      </c>
      <c r="F189" s="240">
        <v>0</v>
      </c>
      <c r="G189" s="57" t="s">
        <v>419</v>
      </c>
      <c r="H189" s="57" t="s">
        <v>109</v>
      </c>
    </row>
    <row r="190" spans="1:8" hidden="1" x14ac:dyDescent="0.2">
      <c r="A190" s="82">
        <v>44104</v>
      </c>
      <c r="B190" s="57" t="s">
        <v>578</v>
      </c>
      <c r="C190" s="87" t="s">
        <v>98</v>
      </c>
      <c r="D190" s="58" t="s">
        <v>1632</v>
      </c>
      <c r="E190" s="240">
        <v>0</v>
      </c>
      <c r="F190" s="240">
        <v>18918186.399999999</v>
      </c>
      <c r="G190" s="57" t="s">
        <v>420</v>
      </c>
      <c r="H190" s="57" t="s">
        <v>114</v>
      </c>
    </row>
    <row r="191" spans="1:8" hidden="1" x14ac:dyDescent="0.2">
      <c r="A191" s="82">
        <v>44104</v>
      </c>
      <c r="B191" s="57" t="s">
        <v>578</v>
      </c>
      <c r="C191" s="87" t="s">
        <v>107</v>
      </c>
      <c r="D191" s="58" t="s">
        <v>1633</v>
      </c>
      <c r="E191" s="240">
        <v>57801156</v>
      </c>
      <c r="F191" s="240">
        <v>0</v>
      </c>
      <c r="G191" s="57" t="s">
        <v>422</v>
      </c>
      <c r="H191" s="57" t="s">
        <v>109</v>
      </c>
    </row>
    <row r="192" spans="1:8" hidden="1" x14ac:dyDescent="0.2">
      <c r="A192" s="82">
        <v>44104</v>
      </c>
      <c r="B192" s="57" t="s">
        <v>578</v>
      </c>
      <c r="C192" s="87" t="s">
        <v>118</v>
      </c>
      <c r="D192" s="58" t="s">
        <v>1633</v>
      </c>
      <c r="E192" s="240">
        <v>0</v>
      </c>
      <c r="F192" s="240">
        <v>8670173.4000000004</v>
      </c>
      <c r="H192" s="57" t="s">
        <v>120</v>
      </c>
    </row>
    <row r="193" spans="1:8" hidden="1" x14ac:dyDescent="0.2">
      <c r="A193" s="82">
        <v>44104</v>
      </c>
      <c r="B193" s="57" t="s">
        <v>578</v>
      </c>
      <c r="C193" s="87" t="s">
        <v>118</v>
      </c>
      <c r="D193" s="58" t="s">
        <v>1633</v>
      </c>
      <c r="E193" s="240">
        <v>0</v>
      </c>
      <c r="F193" s="240">
        <v>3970092</v>
      </c>
      <c r="H193" s="57" t="s">
        <v>120</v>
      </c>
    </row>
    <row r="194" spans="1:8" hidden="1" x14ac:dyDescent="0.2">
      <c r="A194" s="82">
        <v>44104</v>
      </c>
      <c r="B194" s="57" t="s">
        <v>578</v>
      </c>
      <c r="C194" s="87" t="s">
        <v>98</v>
      </c>
      <c r="D194" s="58" t="s">
        <v>1633</v>
      </c>
      <c r="E194" s="240">
        <v>0</v>
      </c>
      <c r="F194" s="240">
        <v>45160890.600000001</v>
      </c>
      <c r="G194" s="57" t="s">
        <v>424</v>
      </c>
      <c r="H194" s="57" t="s">
        <v>114</v>
      </c>
    </row>
    <row r="195" spans="1:8" hidden="1" x14ac:dyDescent="0.2">
      <c r="A195" s="82">
        <v>44104</v>
      </c>
      <c r="B195" s="57" t="s">
        <v>578</v>
      </c>
      <c r="C195" s="87" t="s">
        <v>107</v>
      </c>
      <c r="D195" s="58" t="s">
        <v>1634</v>
      </c>
      <c r="E195" s="240">
        <v>39977030.490000002</v>
      </c>
      <c r="F195" s="240">
        <v>0</v>
      </c>
      <c r="G195" s="57" t="s">
        <v>426</v>
      </c>
      <c r="H195" s="57" t="s">
        <v>109</v>
      </c>
    </row>
    <row r="196" spans="1:8" hidden="1" x14ac:dyDescent="0.2">
      <c r="A196" s="82">
        <v>44104</v>
      </c>
      <c r="B196" s="57" t="s">
        <v>578</v>
      </c>
      <c r="C196" s="87">
        <v>2131001</v>
      </c>
      <c r="D196" s="58" t="s">
        <v>1634</v>
      </c>
      <c r="E196" s="240">
        <v>0</v>
      </c>
      <c r="F196" s="240">
        <v>6203015.9000000004</v>
      </c>
      <c r="G196" s="57" t="s">
        <v>427</v>
      </c>
      <c r="H196" s="57" t="s">
        <v>120</v>
      </c>
    </row>
    <row r="197" spans="1:8" hidden="1" x14ac:dyDescent="0.2">
      <c r="A197" s="82">
        <v>44104</v>
      </c>
      <c r="B197" s="57" t="s">
        <v>578</v>
      </c>
      <c r="C197" s="87">
        <v>2131001</v>
      </c>
      <c r="D197" s="58" t="s">
        <v>1634</v>
      </c>
      <c r="E197" s="240">
        <v>0</v>
      </c>
      <c r="F197" s="240">
        <v>24024252.09</v>
      </c>
      <c r="G197" s="57" t="s">
        <v>429</v>
      </c>
      <c r="H197" s="57" t="s">
        <v>120</v>
      </c>
    </row>
    <row r="198" spans="1:8" hidden="1" x14ac:dyDescent="0.2">
      <c r="A198" s="82">
        <v>44104</v>
      </c>
      <c r="B198" s="57" t="s">
        <v>578</v>
      </c>
      <c r="C198" s="87" t="s">
        <v>98</v>
      </c>
      <c r="D198" s="58" t="s">
        <v>1634</v>
      </c>
      <c r="E198" s="240">
        <v>0</v>
      </c>
      <c r="F198" s="240">
        <v>9749762.5</v>
      </c>
      <c r="G198" s="57" t="s">
        <v>430</v>
      </c>
      <c r="H198" s="57" t="s">
        <v>114</v>
      </c>
    </row>
    <row r="199" spans="1:8" hidden="1" x14ac:dyDescent="0.2">
      <c r="A199" s="82">
        <v>44104</v>
      </c>
      <c r="B199" s="57" t="s">
        <v>578</v>
      </c>
      <c r="C199" s="87" t="s">
        <v>107</v>
      </c>
      <c r="D199" s="58" t="s">
        <v>1635</v>
      </c>
      <c r="E199" s="240">
        <v>34650000</v>
      </c>
      <c r="F199" s="240">
        <v>0</v>
      </c>
      <c r="G199" s="57" t="s">
        <v>432</v>
      </c>
      <c r="H199" s="57" t="s">
        <v>109</v>
      </c>
    </row>
    <row r="200" spans="1:8" hidden="1" x14ac:dyDescent="0.2">
      <c r="A200" s="82">
        <v>44104</v>
      </c>
      <c r="B200" s="57" t="s">
        <v>578</v>
      </c>
      <c r="C200" s="87" t="s">
        <v>112</v>
      </c>
      <c r="D200" s="58" t="s">
        <v>1635</v>
      </c>
      <c r="E200" s="240">
        <v>0</v>
      </c>
      <c r="F200" s="240">
        <v>34650000</v>
      </c>
      <c r="G200" s="57" t="s">
        <v>434</v>
      </c>
      <c r="H200" s="57" t="s">
        <v>114</v>
      </c>
    </row>
    <row r="201" spans="1:8" hidden="1" x14ac:dyDescent="0.2">
      <c r="A201" s="82">
        <v>44104</v>
      </c>
      <c r="B201" s="57" t="s">
        <v>578</v>
      </c>
      <c r="C201" s="87" t="s">
        <v>107</v>
      </c>
      <c r="D201" s="58" t="s">
        <v>1636</v>
      </c>
      <c r="E201" s="240">
        <v>68991423.640000001</v>
      </c>
      <c r="F201" s="240">
        <v>0</v>
      </c>
      <c r="G201" s="57" t="s">
        <v>436</v>
      </c>
      <c r="H201" s="57" t="s">
        <v>109</v>
      </c>
    </row>
    <row r="202" spans="1:8" hidden="1" x14ac:dyDescent="0.2">
      <c r="A202" s="82">
        <v>44104</v>
      </c>
      <c r="B202" s="57" t="s">
        <v>578</v>
      </c>
      <c r="C202" s="87" t="s">
        <v>98</v>
      </c>
      <c r="D202" s="58" t="s">
        <v>1636</v>
      </c>
      <c r="E202" s="240">
        <v>0</v>
      </c>
      <c r="F202" s="240">
        <v>68991423.640000001</v>
      </c>
      <c r="G202" s="57" t="s">
        <v>437</v>
      </c>
      <c r="H202" s="57" t="s">
        <v>114</v>
      </c>
    </row>
    <row r="203" spans="1:8" hidden="1" x14ac:dyDescent="0.2">
      <c r="A203" s="82">
        <v>44104</v>
      </c>
      <c r="B203" s="57" t="s">
        <v>578</v>
      </c>
      <c r="C203" s="87" t="s">
        <v>107</v>
      </c>
      <c r="D203" s="58" t="s">
        <v>1637</v>
      </c>
      <c r="E203" s="240">
        <v>21600000</v>
      </c>
      <c r="F203" s="240">
        <v>0</v>
      </c>
      <c r="G203" s="57" t="s">
        <v>439</v>
      </c>
      <c r="H203" s="57" t="s">
        <v>109</v>
      </c>
    </row>
    <row r="204" spans="1:8" hidden="1" x14ac:dyDescent="0.2">
      <c r="A204" s="82">
        <v>44104</v>
      </c>
      <c r="B204" s="57" t="s">
        <v>578</v>
      </c>
      <c r="C204" s="87" t="s">
        <v>98</v>
      </c>
      <c r="D204" s="58" t="s">
        <v>1638</v>
      </c>
      <c r="E204" s="240">
        <v>21600000</v>
      </c>
      <c r="F204" s="240"/>
      <c r="G204" s="57">
        <v>2373</v>
      </c>
      <c r="H204" s="57" t="s">
        <v>1629</v>
      </c>
    </row>
    <row r="205" spans="1:8" hidden="1" x14ac:dyDescent="0.2">
      <c r="A205" s="82">
        <v>44104</v>
      </c>
      <c r="B205" s="57" t="s">
        <v>578</v>
      </c>
      <c r="C205" s="87" t="s">
        <v>98</v>
      </c>
      <c r="D205" s="58" t="s">
        <v>1638</v>
      </c>
      <c r="E205" s="240"/>
      <c r="F205" s="240">
        <v>21600000</v>
      </c>
      <c r="G205" s="57">
        <v>2381</v>
      </c>
      <c r="H205" s="57" t="s">
        <v>1629</v>
      </c>
    </row>
    <row r="206" spans="1:8" hidden="1" x14ac:dyDescent="0.2">
      <c r="A206" s="82">
        <v>44104</v>
      </c>
      <c r="B206" s="57" t="s">
        <v>578</v>
      </c>
      <c r="C206" s="87" t="s">
        <v>169</v>
      </c>
      <c r="D206" s="58" t="s">
        <v>1637</v>
      </c>
      <c r="E206" s="240">
        <v>0</v>
      </c>
      <c r="F206" s="240">
        <v>21600000</v>
      </c>
      <c r="G206" s="57" t="s">
        <v>440</v>
      </c>
      <c r="H206" s="57" t="s">
        <v>114</v>
      </c>
    </row>
    <row r="207" spans="1:8" hidden="1" x14ac:dyDescent="0.2">
      <c r="A207" s="82">
        <v>44104</v>
      </c>
      <c r="B207" s="57" t="s">
        <v>578</v>
      </c>
      <c r="C207" s="87" t="s">
        <v>107</v>
      </c>
      <c r="D207" s="58" t="s">
        <v>1639</v>
      </c>
      <c r="E207" s="240">
        <v>84396000</v>
      </c>
      <c r="F207" s="240">
        <v>0</v>
      </c>
      <c r="G207" s="57" t="s">
        <v>442</v>
      </c>
      <c r="H207" s="57" t="s">
        <v>109</v>
      </c>
    </row>
    <row r="208" spans="1:8" hidden="1" x14ac:dyDescent="0.2">
      <c r="A208" s="82">
        <v>44104</v>
      </c>
      <c r="B208" s="57" t="s">
        <v>578</v>
      </c>
      <c r="C208" s="87" t="s">
        <v>98</v>
      </c>
      <c r="D208" s="58" t="s">
        <v>1639</v>
      </c>
      <c r="E208" s="240">
        <v>0</v>
      </c>
      <c r="F208" s="240">
        <v>84396000</v>
      </c>
      <c r="G208" s="57" t="s">
        <v>443</v>
      </c>
      <c r="H208" s="57" t="s">
        <v>114</v>
      </c>
    </row>
    <row r="209" spans="1:8" hidden="1" x14ac:dyDescent="0.2">
      <c r="A209" s="82">
        <v>44104</v>
      </c>
      <c r="B209" s="57" t="s">
        <v>578</v>
      </c>
      <c r="C209" s="87" t="s">
        <v>107</v>
      </c>
      <c r="D209" s="58" t="s">
        <v>1640</v>
      </c>
      <c r="E209" s="240">
        <v>7557500</v>
      </c>
      <c r="F209" s="240">
        <v>0</v>
      </c>
      <c r="G209" s="57" t="s">
        <v>445</v>
      </c>
      <c r="H209" s="57" t="s">
        <v>109</v>
      </c>
    </row>
    <row r="210" spans="1:8" hidden="1" x14ac:dyDescent="0.2">
      <c r="A210" s="82">
        <v>44104</v>
      </c>
      <c r="B210" s="57" t="s">
        <v>578</v>
      </c>
      <c r="C210" s="87" t="s">
        <v>98</v>
      </c>
      <c r="D210" s="58" t="s">
        <v>1640</v>
      </c>
      <c r="E210" s="240">
        <v>0</v>
      </c>
      <c r="F210" s="240">
        <v>7557500</v>
      </c>
      <c r="G210" s="57" t="s">
        <v>447</v>
      </c>
      <c r="H210" s="57" t="s">
        <v>114</v>
      </c>
    </row>
    <row r="211" spans="1:8" hidden="1" x14ac:dyDescent="0.2">
      <c r="A211" s="82">
        <v>44104</v>
      </c>
      <c r="B211" s="57" t="s">
        <v>578</v>
      </c>
      <c r="C211" s="87" t="s">
        <v>107</v>
      </c>
      <c r="D211" s="58" t="s">
        <v>1641</v>
      </c>
      <c r="E211" s="240">
        <v>6034000</v>
      </c>
      <c r="F211" s="240">
        <v>0</v>
      </c>
      <c r="G211" s="57" t="s">
        <v>448</v>
      </c>
      <c r="H211" s="57" t="s">
        <v>109</v>
      </c>
    </row>
    <row r="212" spans="1:8" hidden="1" x14ac:dyDescent="0.2">
      <c r="A212" s="82">
        <v>44104</v>
      </c>
      <c r="B212" s="57" t="s">
        <v>578</v>
      </c>
      <c r="C212" s="87" t="s">
        <v>98</v>
      </c>
      <c r="D212" s="58" t="s">
        <v>1641</v>
      </c>
      <c r="E212" s="240">
        <v>0</v>
      </c>
      <c r="F212" s="240">
        <v>6034000</v>
      </c>
      <c r="G212" s="57" t="s">
        <v>450</v>
      </c>
      <c r="H212" s="57" t="s">
        <v>114</v>
      </c>
    </row>
    <row r="213" spans="1:8" hidden="1" x14ac:dyDescent="0.2">
      <c r="A213" s="82">
        <v>44104</v>
      </c>
      <c r="B213" s="57" t="s">
        <v>578</v>
      </c>
      <c r="C213" s="87" t="s">
        <v>107</v>
      </c>
      <c r="D213" s="58" t="s">
        <v>1642</v>
      </c>
      <c r="E213" s="240">
        <v>153149739.81</v>
      </c>
      <c r="F213" s="240">
        <v>0</v>
      </c>
      <c r="G213" s="57" t="s">
        <v>452</v>
      </c>
      <c r="H213" s="57" t="s">
        <v>109</v>
      </c>
    </row>
    <row r="214" spans="1:8" hidden="1" x14ac:dyDescent="0.2">
      <c r="A214" s="82">
        <v>44104</v>
      </c>
      <c r="B214" s="57" t="s">
        <v>578</v>
      </c>
      <c r="C214" s="87" t="s">
        <v>98</v>
      </c>
      <c r="D214" s="58" t="s">
        <v>1642</v>
      </c>
      <c r="E214" s="240">
        <v>0</v>
      </c>
      <c r="F214" s="240">
        <v>153149739.81</v>
      </c>
      <c r="G214" s="57" t="s">
        <v>454</v>
      </c>
      <c r="H214" s="57" t="s">
        <v>114</v>
      </c>
    </row>
    <row r="215" spans="1:8" hidden="1" x14ac:dyDescent="0.2">
      <c r="A215" s="82">
        <v>44104</v>
      </c>
      <c r="B215" s="57" t="s">
        <v>578</v>
      </c>
      <c r="C215" s="87" t="s">
        <v>107</v>
      </c>
      <c r="D215" s="58" t="s">
        <v>1643</v>
      </c>
      <c r="E215" s="240">
        <v>62038387.909999996</v>
      </c>
      <c r="F215" s="240">
        <v>0</v>
      </c>
      <c r="G215" s="57" t="s">
        <v>456</v>
      </c>
      <c r="H215" s="57" t="s">
        <v>109</v>
      </c>
    </row>
    <row r="216" spans="1:8" hidden="1" x14ac:dyDescent="0.2">
      <c r="A216" s="82">
        <v>44104</v>
      </c>
      <c r="B216" s="57" t="s">
        <v>578</v>
      </c>
      <c r="C216" s="87">
        <v>2131001</v>
      </c>
      <c r="D216" s="58" t="s">
        <v>1643</v>
      </c>
      <c r="E216" s="240">
        <v>0</v>
      </c>
      <c r="F216" s="240">
        <v>3983968.87</v>
      </c>
      <c r="G216" s="57" t="s">
        <v>457</v>
      </c>
      <c r="H216" s="57" t="s">
        <v>120</v>
      </c>
    </row>
    <row r="217" spans="1:8" hidden="1" x14ac:dyDescent="0.2">
      <c r="A217" s="82">
        <v>44104</v>
      </c>
      <c r="B217" s="57" t="s">
        <v>578</v>
      </c>
      <c r="C217" s="87" t="s">
        <v>98</v>
      </c>
      <c r="D217" s="58" t="s">
        <v>1643</v>
      </c>
      <c r="E217" s="240">
        <v>0</v>
      </c>
      <c r="F217" s="240">
        <v>58054419.039999999</v>
      </c>
      <c r="G217" s="57" t="s">
        <v>459</v>
      </c>
      <c r="H217" s="57" t="s">
        <v>114</v>
      </c>
    </row>
    <row r="218" spans="1:8" hidden="1" x14ac:dyDescent="0.2">
      <c r="A218" s="82">
        <v>44104</v>
      </c>
      <c r="B218" s="57" t="s">
        <v>578</v>
      </c>
      <c r="C218" s="87" t="s">
        <v>107</v>
      </c>
      <c r="D218" s="58" t="s">
        <v>1644</v>
      </c>
      <c r="E218" s="240">
        <v>41496129.740000002</v>
      </c>
      <c r="F218" s="240">
        <v>0</v>
      </c>
      <c r="G218" s="57" t="s">
        <v>460</v>
      </c>
      <c r="H218" s="57" t="s">
        <v>109</v>
      </c>
    </row>
    <row r="219" spans="1:8" hidden="1" x14ac:dyDescent="0.2">
      <c r="A219" s="82">
        <v>44104</v>
      </c>
      <c r="B219" s="57" t="s">
        <v>578</v>
      </c>
      <c r="C219" s="87" t="s">
        <v>98</v>
      </c>
      <c r="D219" s="58" t="s">
        <v>1644</v>
      </c>
      <c r="E219" s="240">
        <v>0</v>
      </c>
      <c r="F219" s="240">
        <v>42438390.75</v>
      </c>
      <c r="G219" s="57" t="s">
        <v>462</v>
      </c>
      <c r="H219" s="57" t="s">
        <v>114</v>
      </c>
    </row>
    <row r="220" spans="1:8" hidden="1" x14ac:dyDescent="0.2">
      <c r="A220" s="82">
        <v>44104</v>
      </c>
      <c r="B220" s="57" t="s">
        <v>578</v>
      </c>
      <c r="C220" s="87" t="s">
        <v>123</v>
      </c>
      <c r="D220" s="58" t="s">
        <v>1644</v>
      </c>
      <c r="E220" s="240">
        <v>942261.01</v>
      </c>
      <c r="F220" s="240">
        <v>0</v>
      </c>
      <c r="G220" s="57" t="s">
        <v>462</v>
      </c>
      <c r="H220" s="57" t="s">
        <v>132</v>
      </c>
    </row>
    <row r="221" spans="1:8" hidden="1" x14ac:dyDescent="0.2">
      <c r="A221" s="82">
        <v>44104</v>
      </c>
      <c r="B221" s="57" t="s">
        <v>578</v>
      </c>
      <c r="C221" s="87" t="s">
        <v>107</v>
      </c>
      <c r="D221" s="58" t="s">
        <v>1645</v>
      </c>
      <c r="E221" s="240">
        <v>16723200.130000001</v>
      </c>
      <c r="F221" s="240">
        <v>0</v>
      </c>
      <c r="G221" s="57" t="s">
        <v>464</v>
      </c>
      <c r="H221" s="57" t="s">
        <v>109</v>
      </c>
    </row>
    <row r="222" spans="1:8" hidden="1" x14ac:dyDescent="0.2">
      <c r="A222" s="82">
        <v>44104</v>
      </c>
      <c r="B222" s="57" t="s">
        <v>578</v>
      </c>
      <c r="C222" s="87">
        <v>2131001</v>
      </c>
      <c r="D222" s="58" t="s">
        <v>1645</v>
      </c>
      <c r="E222" s="240">
        <v>0</v>
      </c>
      <c r="F222" s="240">
        <v>2245840</v>
      </c>
      <c r="G222" s="57" t="s">
        <v>466</v>
      </c>
      <c r="H222" s="57" t="s">
        <v>120</v>
      </c>
    </row>
    <row r="223" spans="1:8" hidden="1" x14ac:dyDescent="0.2">
      <c r="A223" s="82">
        <v>44104</v>
      </c>
      <c r="B223" s="57" t="s">
        <v>578</v>
      </c>
      <c r="C223" s="87" t="s">
        <v>98</v>
      </c>
      <c r="D223" s="58" t="s">
        <v>1645</v>
      </c>
      <c r="E223" s="240">
        <v>0</v>
      </c>
      <c r="F223" s="240">
        <v>14477360.1</v>
      </c>
      <c r="G223" s="57" t="s">
        <v>467</v>
      </c>
      <c r="H223" s="57" t="s">
        <v>114</v>
      </c>
    </row>
    <row r="224" spans="1:8" hidden="1" x14ac:dyDescent="0.2">
      <c r="A224" s="82">
        <v>44104</v>
      </c>
      <c r="B224" s="57" t="s">
        <v>578</v>
      </c>
      <c r="C224" s="87" t="s">
        <v>107</v>
      </c>
      <c r="D224" s="58" t="s">
        <v>1646</v>
      </c>
      <c r="E224" s="240">
        <v>5800000</v>
      </c>
      <c r="F224" s="240">
        <v>0</v>
      </c>
      <c r="G224" s="57" t="s">
        <v>469</v>
      </c>
      <c r="H224" s="57" t="s">
        <v>109</v>
      </c>
    </row>
    <row r="225" spans="1:8" hidden="1" x14ac:dyDescent="0.2">
      <c r="A225" s="82">
        <v>44104</v>
      </c>
      <c r="B225" s="57" t="s">
        <v>578</v>
      </c>
      <c r="C225" s="87" t="s">
        <v>98</v>
      </c>
      <c r="D225" s="58" t="s">
        <v>1646</v>
      </c>
      <c r="E225" s="240">
        <v>0</v>
      </c>
      <c r="F225" s="240">
        <v>5800000</v>
      </c>
      <c r="G225" s="57" t="s">
        <v>471</v>
      </c>
      <c r="H225" s="57" t="s">
        <v>114</v>
      </c>
    </row>
    <row r="226" spans="1:8" hidden="1" x14ac:dyDescent="0.2">
      <c r="A226" s="82">
        <v>44104</v>
      </c>
      <c r="B226" s="57" t="s">
        <v>578</v>
      </c>
      <c r="C226" s="87" t="s">
        <v>107</v>
      </c>
      <c r="D226" s="58" t="s">
        <v>1647</v>
      </c>
      <c r="E226" s="240">
        <v>5745600.3200000003</v>
      </c>
      <c r="F226" s="240">
        <v>0</v>
      </c>
      <c r="G226" s="57" t="s">
        <v>472</v>
      </c>
      <c r="H226" s="57" t="s">
        <v>109</v>
      </c>
    </row>
    <row r="227" spans="1:8" hidden="1" x14ac:dyDescent="0.2">
      <c r="A227" s="82">
        <v>44104</v>
      </c>
      <c r="B227" s="57" t="s">
        <v>578</v>
      </c>
      <c r="C227" s="87" t="s">
        <v>98</v>
      </c>
      <c r="D227" s="58" t="s">
        <v>1647</v>
      </c>
      <c r="E227" s="240">
        <v>0</v>
      </c>
      <c r="F227" s="240">
        <v>5745600.3200000003</v>
      </c>
      <c r="G227" s="57" t="s">
        <v>474</v>
      </c>
      <c r="H227" s="57" t="s">
        <v>114</v>
      </c>
    </row>
    <row r="228" spans="1:8" hidden="1" x14ac:dyDescent="0.2">
      <c r="A228" s="82">
        <v>44104</v>
      </c>
      <c r="B228" s="57" t="s">
        <v>578</v>
      </c>
      <c r="C228" s="87" t="s">
        <v>107</v>
      </c>
      <c r="D228" s="58" t="s">
        <v>1648</v>
      </c>
      <c r="E228" s="240">
        <v>417600000</v>
      </c>
      <c r="F228" s="240">
        <v>0</v>
      </c>
      <c r="G228" s="57" t="s">
        <v>476</v>
      </c>
      <c r="H228" s="57" t="s">
        <v>109</v>
      </c>
    </row>
    <row r="229" spans="1:8" hidden="1" x14ac:dyDescent="0.2">
      <c r="A229" s="82">
        <v>44104</v>
      </c>
      <c r="B229" s="57" t="s">
        <v>578</v>
      </c>
      <c r="C229" s="87" t="s">
        <v>151</v>
      </c>
      <c r="D229" s="58" t="s">
        <v>1648</v>
      </c>
      <c r="E229" s="240">
        <v>0</v>
      </c>
      <c r="F229" s="240">
        <v>417600000</v>
      </c>
      <c r="G229" s="57" t="s">
        <v>476</v>
      </c>
      <c r="H229" s="57" t="s">
        <v>114</v>
      </c>
    </row>
    <row r="230" spans="1:8" hidden="1" x14ac:dyDescent="0.2">
      <c r="A230" s="82">
        <v>44104</v>
      </c>
      <c r="B230" s="57" t="s">
        <v>578</v>
      </c>
      <c r="C230" s="87" t="s">
        <v>107</v>
      </c>
      <c r="D230" s="58" t="s">
        <v>1649</v>
      </c>
      <c r="E230" s="240">
        <v>17205960</v>
      </c>
      <c r="F230" s="240">
        <v>0</v>
      </c>
      <c r="G230" s="57" t="s">
        <v>479</v>
      </c>
      <c r="H230" s="57" t="s">
        <v>109</v>
      </c>
    </row>
    <row r="231" spans="1:8" hidden="1" x14ac:dyDescent="0.2">
      <c r="A231" s="82">
        <v>44104</v>
      </c>
      <c r="B231" s="57" t="s">
        <v>578</v>
      </c>
      <c r="C231" s="87" t="s">
        <v>98</v>
      </c>
      <c r="D231" s="58" t="s">
        <v>1649</v>
      </c>
      <c r="E231" s="240">
        <v>0</v>
      </c>
      <c r="F231" s="240">
        <v>17879183.050000001</v>
      </c>
      <c r="G231" s="57" t="s">
        <v>481</v>
      </c>
      <c r="H231" s="57" t="s">
        <v>114</v>
      </c>
    </row>
    <row r="232" spans="1:8" hidden="1" x14ac:dyDescent="0.2">
      <c r="A232" s="82">
        <v>44104</v>
      </c>
      <c r="B232" s="57" t="s">
        <v>578</v>
      </c>
      <c r="C232" s="87" t="s">
        <v>123</v>
      </c>
      <c r="D232" s="58" t="s">
        <v>1649</v>
      </c>
      <c r="E232" s="240">
        <v>673223.05</v>
      </c>
      <c r="F232" s="240">
        <v>0</v>
      </c>
      <c r="G232" s="57" t="s">
        <v>481</v>
      </c>
      <c r="H232" s="57" t="s">
        <v>132</v>
      </c>
    </row>
    <row r="233" spans="1:8" hidden="1" x14ac:dyDescent="0.2">
      <c r="A233" s="82">
        <v>44104</v>
      </c>
      <c r="B233" s="57" t="s">
        <v>578</v>
      </c>
      <c r="C233" s="87" t="s">
        <v>107</v>
      </c>
      <c r="D233" s="58" t="s">
        <v>1650</v>
      </c>
      <c r="E233" s="240">
        <v>52678636.100000001</v>
      </c>
      <c r="F233" s="240">
        <v>0</v>
      </c>
      <c r="G233" s="57" t="s">
        <v>484</v>
      </c>
      <c r="H233" s="57" t="s">
        <v>109</v>
      </c>
    </row>
    <row r="234" spans="1:8" hidden="1" x14ac:dyDescent="0.2">
      <c r="A234" s="82">
        <v>44104</v>
      </c>
      <c r="B234" s="57" t="s">
        <v>578</v>
      </c>
      <c r="C234" s="87" t="s">
        <v>98</v>
      </c>
      <c r="D234" s="58" t="s">
        <v>1650</v>
      </c>
      <c r="E234" s="240">
        <v>0</v>
      </c>
      <c r="F234" s="240">
        <v>52678636.100000001</v>
      </c>
      <c r="G234" s="57" t="s">
        <v>486</v>
      </c>
      <c r="H234" s="57" t="s">
        <v>114</v>
      </c>
    </row>
    <row r="235" spans="1:8" hidden="1" x14ac:dyDescent="0.2">
      <c r="A235" s="82">
        <v>44104</v>
      </c>
      <c r="B235" s="57" t="s">
        <v>578</v>
      </c>
      <c r="C235" s="87" t="s">
        <v>107</v>
      </c>
      <c r="D235" s="58" t="s">
        <v>1651</v>
      </c>
      <c r="E235" s="240">
        <v>2870000</v>
      </c>
      <c r="F235" s="240">
        <v>0</v>
      </c>
      <c r="G235" s="57" t="s">
        <v>488</v>
      </c>
      <c r="H235" s="57" t="s">
        <v>109</v>
      </c>
    </row>
    <row r="236" spans="1:8" hidden="1" x14ac:dyDescent="0.2">
      <c r="A236" s="82">
        <v>44104</v>
      </c>
      <c r="B236" s="57" t="s">
        <v>578</v>
      </c>
      <c r="C236" s="87" t="s">
        <v>98</v>
      </c>
      <c r="D236" s="58" t="s">
        <v>1651</v>
      </c>
      <c r="E236" s="240">
        <v>0</v>
      </c>
      <c r="F236" s="240">
        <v>2870000</v>
      </c>
      <c r="G236" s="57" t="s">
        <v>490</v>
      </c>
      <c r="H236" s="57" t="s">
        <v>114</v>
      </c>
    </row>
    <row r="237" spans="1:8" hidden="1" x14ac:dyDescent="0.2">
      <c r="A237" s="82">
        <v>44104</v>
      </c>
      <c r="B237" s="57" t="s">
        <v>578</v>
      </c>
      <c r="C237" s="87" t="s">
        <v>107</v>
      </c>
      <c r="D237" s="58" t="s">
        <v>1652</v>
      </c>
      <c r="E237" s="240">
        <v>25255384.600000001</v>
      </c>
      <c r="F237" s="240">
        <v>0</v>
      </c>
      <c r="G237" s="57" t="s">
        <v>492</v>
      </c>
      <c r="H237" s="57" t="s">
        <v>109</v>
      </c>
    </row>
    <row r="238" spans="1:8" hidden="1" x14ac:dyDescent="0.2">
      <c r="A238" s="82">
        <v>44104</v>
      </c>
      <c r="B238" s="57" t="s">
        <v>578</v>
      </c>
      <c r="C238" s="87" t="s">
        <v>98</v>
      </c>
      <c r="D238" s="58" t="s">
        <v>1652</v>
      </c>
      <c r="E238" s="240">
        <v>0</v>
      </c>
      <c r="F238" s="240">
        <v>25255384.600000001</v>
      </c>
      <c r="G238" s="57" t="s">
        <v>493</v>
      </c>
      <c r="H238" s="57" t="s">
        <v>114</v>
      </c>
    </row>
    <row r="239" spans="1:8" hidden="1" x14ac:dyDescent="0.2">
      <c r="A239" s="82">
        <v>44104</v>
      </c>
      <c r="B239" s="57" t="s">
        <v>578</v>
      </c>
      <c r="C239" s="87" t="s">
        <v>107</v>
      </c>
      <c r="D239" s="58" t="s">
        <v>1653</v>
      </c>
      <c r="E239" s="240">
        <v>63254758.229999997</v>
      </c>
      <c r="F239" s="240">
        <v>0</v>
      </c>
      <c r="G239" s="57" t="s">
        <v>495</v>
      </c>
      <c r="H239" s="57" t="s">
        <v>109</v>
      </c>
    </row>
    <row r="240" spans="1:8" hidden="1" x14ac:dyDescent="0.2">
      <c r="A240" s="82">
        <v>44104</v>
      </c>
      <c r="B240" s="57" t="s">
        <v>578</v>
      </c>
      <c r="C240" s="87" t="s">
        <v>98</v>
      </c>
      <c r="D240" s="58" t="s">
        <v>1653</v>
      </c>
      <c r="E240" s="240">
        <v>0</v>
      </c>
      <c r="F240" s="240">
        <v>70038347.030000001</v>
      </c>
      <c r="G240" s="57" t="s">
        <v>497</v>
      </c>
      <c r="H240" s="57" t="s">
        <v>114</v>
      </c>
    </row>
    <row r="241" spans="1:8" hidden="1" x14ac:dyDescent="0.2">
      <c r="A241" s="82">
        <v>44104</v>
      </c>
      <c r="B241" s="57" t="s">
        <v>578</v>
      </c>
      <c r="C241" s="87" t="s">
        <v>123</v>
      </c>
      <c r="D241" s="58" t="s">
        <v>1653</v>
      </c>
      <c r="E241" s="240">
        <v>6783588.7999999998</v>
      </c>
      <c r="F241" s="240">
        <v>0</v>
      </c>
      <c r="G241" s="57" t="s">
        <v>497</v>
      </c>
      <c r="H241" s="57" t="s">
        <v>132</v>
      </c>
    </row>
    <row r="242" spans="1:8" hidden="1" x14ac:dyDescent="0.2">
      <c r="A242" s="82">
        <v>44104</v>
      </c>
      <c r="B242" s="57" t="s">
        <v>578</v>
      </c>
      <c r="C242" s="87" t="s">
        <v>107</v>
      </c>
      <c r="D242" s="58" t="s">
        <v>1654</v>
      </c>
      <c r="E242" s="240">
        <v>38047985.82</v>
      </c>
      <c r="F242" s="240">
        <v>0</v>
      </c>
      <c r="G242" s="57" t="s">
        <v>500</v>
      </c>
      <c r="H242" s="57" t="s">
        <v>109</v>
      </c>
    </row>
    <row r="243" spans="1:8" hidden="1" x14ac:dyDescent="0.2">
      <c r="A243" s="82">
        <v>44104</v>
      </c>
      <c r="B243" s="57" t="s">
        <v>578</v>
      </c>
      <c r="C243" s="87">
        <v>2131001</v>
      </c>
      <c r="D243" s="58" t="s">
        <v>1654</v>
      </c>
      <c r="E243" s="240">
        <v>0</v>
      </c>
      <c r="F243" s="240">
        <v>10724219</v>
      </c>
      <c r="G243" s="57" t="s">
        <v>502</v>
      </c>
      <c r="H243" s="57" t="s">
        <v>120</v>
      </c>
    </row>
    <row r="244" spans="1:8" hidden="1" x14ac:dyDescent="0.2">
      <c r="A244" s="82">
        <v>44104</v>
      </c>
      <c r="B244" s="57" t="s">
        <v>578</v>
      </c>
      <c r="C244" s="87">
        <v>2131001</v>
      </c>
      <c r="D244" s="58" t="s">
        <v>1654</v>
      </c>
      <c r="E244" s="240">
        <v>0</v>
      </c>
      <c r="F244" s="240">
        <v>24056060.329999998</v>
      </c>
      <c r="G244" s="57" t="s">
        <v>503</v>
      </c>
      <c r="H244" s="57" t="s">
        <v>120</v>
      </c>
    </row>
    <row r="245" spans="1:8" hidden="1" x14ac:dyDescent="0.2">
      <c r="A245" s="82">
        <v>44104</v>
      </c>
      <c r="B245" s="57" t="s">
        <v>578</v>
      </c>
      <c r="C245" s="87" t="s">
        <v>98</v>
      </c>
      <c r="D245" s="58" t="s">
        <v>1654</v>
      </c>
      <c r="E245" s="240">
        <v>0</v>
      </c>
      <c r="F245" s="240">
        <v>8007460.6600000001</v>
      </c>
      <c r="G245" s="57" t="s">
        <v>505</v>
      </c>
      <c r="H245" s="57" t="s">
        <v>114</v>
      </c>
    </row>
    <row r="246" spans="1:8" hidden="1" x14ac:dyDescent="0.2">
      <c r="A246" s="82">
        <v>44104</v>
      </c>
      <c r="B246" s="57" t="s">
        <v>578</v>
      </c>
      <c r="C246" s="87" t="s">
        <v>123</v>
      </c>
      <c r="D246" s="58" t="s">
        <v>1654</v>
      </c>
      <c r="E246" s="240">
        <v>4739754.17</v>
      </c>
      <c r="F246" s="240">
        <v>0</v>
      </c>
      <c r="G246" s="57" t="s">
        <v>505</v>
      </c>
      <c r="H246" s="57" t="s">
        <v>132</v>
      </c>
    </row>
    <row r="247" spans="1:8" hidden="1" x14ac:dyDescent="0.2">
      <c r="A247" s="82">
        <v>44104</v>
      </c>
      <c r="B247" s="57" t="s">
        <v>578</v>
      </c>
      <c r="C247" s="87" t="s">
        <v>107</v>
      </c>
      <c r="D247" s="58" t="s">
        <v>1655</v>
      </c>
      <c r="E247" s="240">
        <v>62880000</v>
      </c>
      <c r="F247" s="240">
        <v>0</v>
      </c>
      <c r="G247" s="57" t="s">
        <v>507</v>
      </c>
      <c r="H247" s="57" t="s">
        <v>109</v>
      </c>
    </row>
    <row r="248" spans="1:8" hidden="1" x14ac:dyDescent="0.2">
      <c r="A248" s="82">
        <v>44104</v>
      </c>
      <c r="B248" s="57" t="s">
        <v>578</v>
      </c>
      <c r="C248" s="87" t="s">
        <v>98</v>
      </c>
      <c r="D248" s="58" t="s">
        <v>1655</v>
      </c>
      <c r="E248" s="240">
        <v>0</v>
      </c>
      <c r="F248" s="240">
        <v>62880000</v>
      </c>
      <c r="G248" s="57" t="s">
        <v>509</v>
      </c>
      <c r="H248" s="57" t="s">
        <v>114</v>
      </c>
    </row>
    <row r="249" spans="1:8" hidden="1" x14ac:dyDescent="0.2">
      <c r="A249" s="82">
        <v>44104</v>
      </c>
      <c r="B249" s="57" t="s">
        <v>578</v>
      </c>
      <c r="C249" s="87" t="s">
        <v>107</v>
      </c>
      <c r="D249" s="58" t="s">
        <v>1656</v>
      </c>
      <c r="E249" s="240">
        <v>80248.38</v>
      </c>
      <c r="F249" s="240">
        <v>0</v>
      </c>
      <c r="G249" s="57" t="s">
        <v>207</v>
      </c>
      <c r="H249" s="57" t="s">
        <v>109</v>
      </c>
    </row>
    <row r="250" spans="1:8" hidden="1" x14ac:dyDescent="0.2">
      <c r="A250" s="82">
        <v>44104</v>
      </c>
      <c r="B250" s="57" t="s">
        <v>578</v>
      </c>
      <c r="C250" s="87" t="s">
        <v>123</v>
      </c>
      <c r="D250" s="58" t="s">
        <v>1656</v>
      </c>
      <c r="E250" s="240">
        <v>0</v>
      </c>
      <c r="F250" s="240">
        <v>80248.38</v>
      </c>
      <c r="G250" s="57" t="s">
        <v>512</v>
      </c>
      <c r="H250" s="57" t="s">
        <v>132</v>
      </c>
    </row>
    <row r="251" spans="1:8" hidden="1" x14ac:dyDescent="0.2">
      <c r="A251" s="82">
        <v>44104</v>
      </c>
      <c r="B251" s="57" t="s">
        <v>578</v>
      </c>
      <c r="C251" s="87" t="s">
        <v>107</v>
      </c>
      <c r="D251" s="58" t="s">
        <v>1657</v>
      </c>
      <c r="E251" s="240">
        <v>20050250.93</v>
      </c>
      <c r="F251" s="240">
        <v>0</v>
      </c>
      <c r="G251" s="57" t="s">
        <v>513</v>
      </c>
      <c r="H251" s="57" t="s">
        <v>109</v>
      </c>
    </row>
    <row r="252" spans="1:8" hidden="1" x14ac:dyDescent="0.2">
      <c r="A252" s="82">
        <v>44104</v>
      </c>
      <c r="B252" s="57" t="s">
        <v>578</v>
      </c>
      <c r="C252" s="87">
        <v>1111002</v>
      </c>
      <c r="D252" s="58" t="s">
        <v>1657</v>
      </c>
      <c r="E252" s="240">
        <v>0</v>
      </c>
      <c r="F252" s="240">
        <v>20050250.93</v>
      </c>
      <c r="G252" s="57" t="s">
        <v>514</v>
      </c>
      <c r="H252" s="57" t="s">
        <v>114</v>
      </c>
    </row>
    <row r="253" spans="1:8" hidden="1" x14ac:dyDescent="0.2">
      <c r="A253" s="82">
        <v>44104</v>
      </c>
      <c r="B253" s="57" t="s">
        <v>578</v>
      </c>
      <c r="C253" s="87" t="s">
        <v>107</v>
      </c>
      <c r="D253" s="58" t="s">
        <v>1657</v>
      </c>
      <c r="E253" s="240">
        <v>6614000.0099999998</v>
      </c>
      <c r="F253" s="240">
        <v>0</v>
      </c>
      <c r="G253" s="57" t="s">
        <v>516</v>
      </c>
      <c r="H253" s="57" t="s">
        <v>109</v>
      </c>
    </row>
    <row r="254" spans="1:8" hidden="1" x14ac:dyDescent="0.2">
      <c r="A254" s="82">
        <v>44104</v>
      </c>
      <c r="B254" s="57" t="s">
        <v>578</v>
      </c>
      <c r="C254" s="87">
        <v>1111002</v>
      </c>
      <c r="D254" s="58" t="s">
        <v>1657</v>
      </c>
      <c r="E254" s="240">
        <v>0</v>
      </c>
      <c r="F254" s="240">
        <v>6614000.0099999998</v>
      </c>
      <c r="G254" s="57" t="s">
        <v>517</v>
      </c>
      <c r="H254" s="57" t="s">
        <v>114</v>
      </c>
    </row>
    <row r="255" spans="1:8" hidden="1" x14ac:dyDescent="0.2">
      <c r="A255" s="82">
        <v>44104</v>
      </c>
      <c r="B255" s="57" t="s">
        <v>578</v>
      </c>
      <c r="C255" s="87" t="s">
        <v>107</v>
      </c>
      <c r="D255" s="58" t="s">
        <v>1658</v>
      </c>
      <c r="E255" s="240">
        <v>5796000</v>
      </c>
      <c r="F255" s="240">
        <v>0</v>
      </c>
      <c r="G255" s="57" t="s">
        <v>519</v>
      </c>
      <c r="H255" s="57" t="s">
        <v>109</v>
      </c>
    </row>
    <row r="256" spans="1:8" hidden="1" x14ac:dyDescent="0.2">
      <c r="A256" s="82">
        <v>44104</v>
      </c>
      <c r="B256" s="57" t="s">
        <v>578</v>
      </c>
      <c r="C256" s="87" t="s">
        <v>98</v>
      </c>
      <c r="D256" s="58" t="s">
        <v>1658</v>
      </c>
      <c r="E256" s="240">
        <v>0</v>
      </c>
      <c r="F256" s="240">
        <v>5796000</v>
      </c>
      <c r="G256" s="57" t="s">
        <v>520</v>
      </c>
      <c r="H256" s="57" t="s">
        <v>114</v>
      </c>
    </row>
    <row r="257" spans="1:8" hidden="1" x14ac:dyDescent="0.2">
      <c r="A257" s="82">
        <v>44104</v>
      </c>
      <c r="B257" s="57" t="s">
        <v>578</v>
      </c>
      <c r="C257" s="87" t="s">
        <v>107</v>
      </c>
      <c r="D257" s="58" t="s">
        <v>1659</v>
      </c>
      <c r="E257" s="240">
        <v>14391000.02</v>
      </c>
      <c r="F257" s="240">
        <v>0</v>
      </c>
      <c r="G257" s="57" t="s">
        <v>522</v>
      </c>
      <c r="H257" s="57" t="s">
        <v>109</v>
      </c>
    </row>
    <row r="258" spans="1:8" hidden="1" x14ac:dyDescent="0.2">
      <c r="A258" s="82">
        <v>44104</v>
      </c>
      <c r="B258" s="57" t="s">
        <v>578</v>
      </c>
      <c r="C258" s="87" t="s">
        <v>98</v>
      </c>
      <c r="D258" s="58" t="s">
        <v>1659</v>
      </c>
      <c r="E258" s="240">
        <v>0</v>
      </c>
      <c r="F258" s="240">
        <v>14391000.619999999</v>
      </c>
      <c r="G258" s="57" t="s">
        <v>523</v>
      </c>
      <c r="H258" s="57" t="s">
        <v>114</v>
      </c>
    </row>
    <row r="259" spans="1:8" hidden="1" x14ac:dyDescent="0.2">
      <c r="A259" s="82">
        <v>44104</v>
      </c>
      <c r="B259" s="57" t="s">
        <v>578</v>
      </c>
      <c r="C259" s="87" t="s">
        <v>107</v>
      </c>
      <c r="D259" s="58" t="s">
        <v>1660</v>
      </c>
      <c r="E259" s="240">
        <v>82964370.219999999</v>
      </c>
      <c r="F259" s="240">
        <v>0</v>
      </c>
      <c r="G259" s="57" t="s">
        <v>525</v>
      </c>
      <c r="H259" s="57" t="s">
        <v>109</v>
      </c>
    </row>
    <row r="260" spans="1:8" hidden="1" x14ac:dyDescent="0.2">
      <c r="A260" s="82">
        <v>44104</v>
      </c>
      <c r="B260" s="57" t="s">
        <v>578</v>
      </c>
      <c r="C260" s="87" t="s">
        <v>98</v>
      </c>
      <c r="D260" s="58" t="s">
        <v>1660</v>
      </c>
      <c r="E260" s="240">
        <v>0</v>
      </c>
      <c r="F260" s="240">
        <v>82964370.219999999</v>
      </c>
      <c r="G260" s="57" t="s">
        <v>526</v>
      </c>
      <c r="H260" s="57" t="s">
        <v>114</v>
      </c>
    </row>
    <row r="261" spans="1:8" hidden="1" x14ac:dyDescent="0.2">
      <c r="A261" s="82">
        <v>44104</v>
      </c>
      <c r="B261" s="57" t="s">
        <v>578</v>
      </c>
      <c r="C261" s="87" t="s">
        <v>107</v>
      </c>
      <c r="D261" s="58" t="s">
        <v>1661</v>
      </c>
      <c r="E261" s="240">
        <v>134234760.21000001</v>
      </c>
      <c r="F261" s="240">
        <v>0</v>
      </c>
      <c r="G261" s="57" t="s">
        <v>528</v>
      </c>
      <c r="H261" s="57" t="s">
        <v>109</v>
      </c>
    </row>
    <row r="262" spans="1:8" hidden="1" x14ac:dyDescent="0.2">
      <c r="A262" s="82">
        <v>44104</v>
      </c>
      <c r="B262" s="57" t="s">
        <v>578</v>
      </c>
      <c r="C262" s="87" t="s">
        <v>165</v>
      </c>
      <c r="D262" s="58" t="s">
        <v>1661</v>
      </c>
      <c r="E262" s="240">
        <v>0</v>
      </c>
      <c r="F262" s="240">
        <v>134234760.12</v>
      </c>
      <c r="G262" s="57" t="s">
        <v>529</v>
      </c>
      <c r="H262" s="57" t="s">
        <v>114</v>
      </c>
    </row>
    <row r="263" spans="1:8" hidden="1" x14ac:dyDescent="0.2">
      <c r="A263" s="82">
        <v>44104</v>
      </c>
      <c r="B263" s="57" t="s">
        <v>578</v>
      </c>
      <c r="C263" s="87" t="s">
        <v>531</v>
      </c>
      <c r="D263" s="58" t="s">
        <v>1661</v>
      </c>
      <c r="E263" s="240">
        <v>0</v>
      </c>
      <c r="F263" s="240">
        <v>0.09</v>
      </c>
      <c r="G263" s="57" t="s">
        <v>529</v>
      </c>
      <c r="H263" s="57" t="s">
        <v>132</v>
      </c>
    </row>
    <row r="264" spans="1:8" hidden="1" x14ac:dyDescent="0.2">
      <c r="A264" s="82">
        <v>44104</v>
      </c>
      <c r="B264" s="57" t="s">
        <v>578</v>
      </c>
      <c r="C264" s="87" t="s">
        <v>107</v>
      </c>
      <c r="D264" s="58" t="s">
        <v>1662</v>
      </c>
      <c r="E264" s="240">
        <v>53290429.759999998</v>
      </c>
      <c r="F264" s="240">
        <v>0</v>
      </c>
      <c r="G264" s="57" t="s">
        <v>533</v>
      </c>
      <c r="H264" s="57" t="s">
        <v>109</v>
      </c>
    </row>
    <row r="265" spans="1:8" hidden="1" x14ac:dyDescent="0.2">
      <c r="A265" s="82">
        <v>44104</v>
      </c>
      <c r="B265" s="57" t="s">
        <v>578</v>
      </c>
      <c r="C265" s="87">
        <v>2131001</v>
      </c>
      <c r="D265" s="58" t="s">
        <v>1662</v>
      </c>
      <c r="E265" s="240">
        <v>0</v>
      </c>
      <c r="F265" s="240">
        <v>3479815.75</v>
      </c>
      <c r="G265" s="57" t="s">
        <v>535</v>
      </c>
      <c r="H265" s="57" t="s">
        <v>120</v>
      </c>
    </row>
    <row r="266" spans="1:8" hidden="1" x14ac:dyDescent="0.2">
      <c r="A266" s="82">
        <v>44104</v>
      </c>
      <c r="B266" s="57" t="s">
        <v>578</v>
      </c>
      <c r="C266" s="87" t="s">
        <v>112</v>
      </c>
      <c r="D266" s="58" t="s">
        <v>1662</v>
      </c>
      <c r="E266" s="240">
        <v>0</v>
      </c>
      <c r="F266" s="240">
        <v>49810614.009999998</v>
      </c>
      <c r="G266" s="57" t="s">
        <v>536</v>
      </c>
      <c r="H266" s="57" t="s">
        <v>114</v>
      </c>
    </row>
    <row r="267" spans="1:8" hidden="1" x14ac:dyDescent="0.2">
      <c r="A267" s="82">
        <v>44104</v>
      </c>
      <c r="B267" s="57" t="s">
        <v>578</v>
      </c>
      <c r="C267" s="87" t="s">
        <v>107</v>
      </c>
      <c r="D267" s="58" t="s">
        <v>1663</v>
      </c>
      <c r="E267" s="240">
        <v>30184071.280000001</v>
      </c>
      <c r="F267" s="240">
        <v>0</v>
      </c>
      <c r="G267" s="57" t="s">
        <v>538</v>
      </c>
      <c r="H267" s="57" t="s">
        <v>109</v>
      </c>
    </row>
    <row r="268" spans="1:8" hidden="1" x14ac:dyDescent="0.2">
      <c r="A268" s="82">
        <v>44104</v>
      </c>
      <c r="B268" s="57" t="s">
        <v>578</v>
      </c>
      <c r="C268" s="87" t="s">
        <v>98</v>
      </c>
      <c r="D268" s="58" t="s">
        <v>1663</v>
      </c>
      <c r="E268" s="240">
        <v>0</v>
      </c>
      <c r="F268" s="240">
        <v>32329853.48</v>
      </c>
      <c r="G268" s="57" t="s">
        <v>539</v>
      </c>
      <c r="H268" s="57" t="s">
        <v>114</v>
      </c>
    </row>
    <row r="269" spans="1:8" hidden="1" x14ac:dyDescent="0.2">
      <c r="A269" s="82">
        <v>44104</v>
      </c>
      <c r="B269" s="57" t="s">
        <v>578</v>
      </c>
      <c r="C269" s="87" t="s">
        <v>123</v>
      </c>
      <c r="D269" s="58" t="s">
        <v>1663</v>
      </c>
      <c r="E269" s="240">
        <v>2145782.2000000002</v>
      </c>
      <c r="F269" s="240">
        <v>0</v>
      </c>
      <c r="G269" s="57" t="s">
        <v>539</v>
      </c>
      <c r="H269" s="57" t="s">
        <v>132</v>
      </c>
    </row>
    <row r="270" spans="1:8" hidden="1" x14ac:dyDescent="0.2">
      <c r="A270" s="82">
        <v>44104</v>
      </c>
      <c r="B270" s="57" t="s">
        <v>578</v>
      </c>
      <c r="C270" s="87" t="s">
        <v>107</v>
      </c>
      <c r="D270" s="58" t="s">
        <v>1665</v>
      </c>
      <c r="E270" s="240">
        <v>4680000</v>
      </c>
      <c r="F270" s="240">
        <v>0</v>
      </c>
      <c r="G270" s="57" t="s">
        <v>542</v>
      </c>
      <c r="H270" s="57" t="s">
        <v>109</v>
      </c>
    </row>
    <row r="271" spans="1:8" hidden="1" x14ac:dyDescent="0.2">
      <c r="A271" s="82">
        <v>44104</v>
      </c>
      <c r="B271" s="57" t="s">
        <v>578</v>
      </c>
      <c r="C271" s="87">
        <v>1112001</v>
      </c>
      <c r="D271" s="58" t="s">
        <v>1665</v>
      </c>
      <c r="E271" s="240">
        <v>4680000</v>
      </c>
      <c r="F271" s="240"/>
      <c r="G271" s="57">
        <v>2435</v>
      </c>
      <c r="H271" s="57" t="s">
        <v>1629</v>
      </c>
    </row>
    <row r="272" spans="1:8" hidden="1" x14ac:dyDescent="0.2">
      <c r="A272" s="82">
        <v>44104</v>
      </c>
      <c r="B272" s="57" t="s">
        <v>578</v>
      </c>
      <c r="C272" s="87">
        <v>1112001</v>
      </c>
      <c r="D272" s="58" t="s">
        <v>1665</v>
      </c>
      <c r="E272" s="240"/>
      <c r="F272" s="240">
        <v>4680000</v>
      </c>
      <c r="G272" s="57">
        <v>2465</v>
      </c>
      <c r="H272" s="57" t="s">
        <v>1629</v>
      </c>
    </row>
    <row r="273" spans="1:8" hidden="1" x14ac:dyDescent="0.2">
      <c r="A273" s="82">
        <v>44104</v>
      </c>
      <c r="B273" s="57" t="s">
        <v>578</v>
      </c>
      <c r="C273" s="87">
        <v>1133001</v>
      </c>
      <c r="D273" s="58" t="s">
        <v>1666</v>
      </c>
      <c r="E273" s="240">
        <v>0</v>
      </c>
      <c r="F273" s="240">
        <v>4680000</v>
      </c>
      <c r="G273" s="57" t="s">
        <v>544</v>
      </c>
      <c r="H273" s="57" t="s">
        <v>114</v>
      </c>
    </row>
    <row r="274" spans="1:8" hidden="1" x14ac:dyDescent="0.2">
      <c r="A274" s="82">
        <v>44104</v>
      </c>
      <c r="B274" s="57" t="s">
        <v>578</v>
      </c>
      <c r="C274" s="87" t="s">
        <v>107</v>
      </c>
      <c r="D274" s="58" t="s">
        <v>1667</v>
      </c>
      <c r="E274" s="240">
        <v>25690000.010000002</v>
      </c>
      <c r="F274" s="240">
        <v>0</v>
      </c>
      <c r="G274" s="57" t="s">
        <v>545</v>
      </c>
      <c r="H274" s="57" t="s">
        <v>109</v>
      </c>
    </row>
    <row r="275" spans="1:8" hidden="1" x14ac:dyDescent="0.2">
      <c r="A275" s="82">
        <v>44104</v>
      </c>
      <c r="B275" s="57" t="s">
        <v>578</v>
      </c>
      <c r="C275" s="87" t="s">
        <v>98</v>
      </c>
      <c r="D275" s="58" t="s">
        <v>1667</v>
      </c>
      <c r="E275" s="240">
        <v>0</v>
      </c>
      <c r="F275" s="240">
        <v>25690000.010000002</v>
      </c>
      <c r="G275" s="57" t="s">
        <v>547</v>
      </c>
      <c r="H275" s="57" t="s">
        <v>114</v>
      </c>
    </row>
    <row r="276" spans="1:8" hidden="1" x14ac:dyDescent="0.2">
      <c r="A276" s="82">
        <v>44104</v>
      </c>
      <c r="B276" s="57" t="s">
        <v>578</v>
      </c>
      <c r="C276" s="87" t="s">
        <v>107</v>
      </c>
      <c r="D276" s="58" t="s">
        <v>1668</v>
      </c>
      <c r="E276" s="240">
        <v>31951500</v>
      </c>
      <c r="F276" s="240">
        <v>0</v>
      </c>
      <c r="G276" s="57" t="s">
        <v>548</v>
      </c>
      <c r="H276" s="57" t="s">
        <v>109</v>
      </c>
    </row>
    <row r="277" spans="1:8" hidden="1" x14ac:dyDescent="0.2">
      <c r="A277" s="82">
        <v>44104</v>
      </c>
      <c r="B277" s="57" t="s">
        <v>578</v>
      </c>
      <c r="C277" s="87" t="s">
        <v>98</v>
      </c>
      <c r="D277" s="58" t="s">
        <v>1668</v>
      </c>
      <c r="E277" s="240">
        <v>0</v>
      </c>
      <c r="F277" s="240">
        <v>31951500</v>
      </c>
      <c r="G277" s="57" t="s">
        <v>549</v>
      </c>
      <c r="H277" s="57" t="s">
        <v>114</v>
      </c>
    </row>
    <row r="278" spans="1:8" hidden="1" x14ac:dyDescent="0.2">
      <c r="A278" s="82">
        <v>44104</v>
      </c>
      <c r="B278" s="57" t="s">
        <v>578</v>
      </c>
      <c r="C278" s="87" t="s">
        <v>107</v>
      </c>
      <c r="D278" s="58" t="s">
        <v>1669</v>
      </c>
      <c r="E278" s="240">
        <v>5394000</v>
      </c>
      <c r="F278" s="240">
        <v>0</v>
      </c>
      <c r="G278" s="57" t="s">
        <v>551</v>
      </c>
      <c r="H278" s="57" t="s">
        <v>109</v>
      </c>
    </row>
    <row r="279" spans="1:8" hidden="1" x14ac:dyDescent="0.2">
      <c r="A279" s="82">
        <v>44104</v>
      </c>
      <c r="B279" s="57" t="s">
        <v>578</v>
      </c>
      <c r="C279" s="87" t="s">
        <v>98</v>
      </c>
      <c r="D279" s="58" t="s">
        <v>1669</v>
      </c>
      <c r="E279" s="240">
        <v>0</v>
      </c>
      <c r="F279" s="240">
        <v>5394000</v>
      </c>
      <c r="G279" s="57" t="s">
        <v>553</v>
      </c>
      <c r="H279" s="57" t="s">
        <v>114</v>
      </c>
    </row>
    <row r="280" spans="1:8" hidden="1" x14ac:dyDescent="0.2">
      <c r="A280" s="82">
        <v>44104</v>
      </c>
      <c r="B280" s="57" t="s">
        <v>578</v>
      </c>
      <c r="C280" s="87" t="s">
        <v>107</v>
      </c>
      <c r="D280" s="58" t="s">
        <v>1670</v>
      </c>
      <c r="E280" s="240">
        <v>49964314.899999999</v>
      </c>
      <c r="F280" s="240">
        <v>0</v>
      </c>
      <c r="G280" s="57" t="s">
        <v>554</v>
      </c>
      <c r="H280" s="57" t="s">
        <v>109</v>
      </c>
    </row>
    <row r="281" spans="1:8" hidden="1" x14ac:dyDescent="0.2">
      <c r="A281" s="82">
        <v>44104</v>
      </c>
      <c r="B281" s="57" t="s">
        <v>578</v>
      </c>
      <c r="C281" s="87" t="s">
        <v>98</v>
      </c>
      <c r="D281" s="58" t="s">
        <v>1670</v>
      </c>
      <c r="E281" s="240">
        <v>0</v>
      </c>
      <c r="F281" s="240">
        <v>49964314.899999999</v>
      </c>
      <c r="G281" s="57" t="s">
        <v>556</v>
      </c>
      <c r="H281" s="57" t="s">
        <v>114</v>
      </c>
    </row>
    <row r="282" spans="1:8" hidden="1" x14ac:dyDescent="0.2">
      <c r="A282" s="82">
        <v>44104</v>
      </c>
      <c r="B282" s="57" t="s">
        <v>578</v>
      </c>
      <c r="C282" s="87" t="s">
        <v>107</v>
      </c>
      <c r="D282" s="58" t="s">
        <v>1671</v>
      </c>
      <c r="E282" s="240">
        <v>75773544</v>
      </c>
      <c r="F282" s="240">
        <v>0</v>
      </c>
      <c r="G282" s="57" t="s">
        <v>558</v>
      </c>
      <c r="H282" s="57" t="s">
        <v>109</v>
      </c>
    </row>
    <row r="283" spans="1:8" hidden="1" x14ac:dyDescent="0.2">
      <c r="A283" s="82">
        <v>44104</v>
      </c>
      <c r="B283" s="57" t="s">
        <v>578</v>
      </c>
      <c r="C283" s="87">
        <v>1111002</v>
      </c>
      <c r="D283" s="58" t="s">
        <v>1671</v>
      </c>
      <c r="E283" s="240">
        <v>0</v>
      </c>
      <c r="F283" s="240">
        <v>75773544</v>
      </c>
      <c r="G283" s="57" t="s">
        <v>559</v>
      </c>
      <c r="H283" s="57" t="s">
        <v>114</v>
      </c>
    </row>
    <row r="284" spans="1:8" hidden="1" x14ac:dyDescent="0.2">
      <c r="A284" s="82">
        <v>44104</v>
      </c>
      <c r="B284" s="57" t="s">
        <v>578</v>
      </c>
      <c r="C284" s="87">
        <v>6412002</v>
      </c>
      <c r="D284" s="58" t="s">
        <v>1659</v>
      </c>
      <c r="E284" s="240">
        <v>0.6</v>
      </c>
      <c r="F284" s="240">
        <v>0</v>
      </c>
      <c r="G284" s="57" t="s">
        <v>523</v>
      </c>
      <c r="H284" s="57" t="s">
        <v>132</v>
      </c>
    </row>
    <row r="285" spans="1:8" hidden="1" x14ac:dyDescent="0.2">
      <c r="A285" s="82">
        <v>44104</v>
      </c>
      <c r="B285" s="57" t="s">
        <v>578</v>
      </c>
      <c r="C285" s="87" t="s">
        <v>531</v>
      </c>
      <c r="D285" s="58" t="s">
        <v>1645</v>
      </c>
      <c r="E285" s="240">
        <v>0</v>
      </c>
      <c r="F285" s="240">
        <v>0.03</v>
      </c>
      <c r="G285" s="57" t="s">
        <v>467</v>
      </c>
      <c r="H285" s="57" t="s">
        <v>132</v>
      </c>
    </row>
    <row r="286" spans="1:8" hidden="1" x14ac:dyDescent="0.2">
      <c r="A286" s="82">
        <v>44104</v>
      </c>
      <c r="B286" s="57" t="s">
        <v>578</v>
      </c>
      <c r="C286" s="87">
        <v>1133001</v>
      </c>
      <c r="D286" s="58" t="s">
        <v>1623</v>
      </c>
      <c r="E286" s="240">
        <v>2646090.16</v>
      </c>
      <c r="F286" s="240"/>
      <c r="G286" s="57" t="s">
        <v>396</v>
      </c>
      <c r="H286" s="57" t="s">
        <v>132</v>
      </c>
    </row>
    <row r="287" spans="1:8" hidden="1" x14ac:dyDescent="0.2">
      <c r="A287" s="82">
        <v>44104</v>
      </c>
      <c r="B287" s="57" t="s">
        <v>578</v>
      </c>
      <c r="C287" s="87" t="s">
        <v>107</v>
      </c>
      <c r="D287" s="58" t="s">
        <v>586</v>
      </c>
      <c r="E287" s="243">
        <v>8550000</v>
      </c>
      <c r="F287" s="243"/>
      <c r="G287" s="57" t="s">
        <v>2022</v>
      </c>
      <c r="H287" s="57" t="s">
        <v>109</v>
      </c>
    </row>
    <row r="288" spans="1:8" hidden="1" x14ac:dyDescent="0.2">
      <c r="A288" s="82">
        <v>44104</v>
      </c>
      <c r="B288" s="57" t="s">
        <v>578</v>
      </c>
      <c r="C288" s="87">
        <v>1133001</v>
      </c>
      <c r="D288" s="58" t="s">
        <v>586</v>
      </c>
      <c r="E288" s="243"/>
      <c r="F288" s="243">
        <v>8550000</v>
      </c>
      <c r="G288" s="57" t="s">
        <v>2022</v>
      </c>
    </row>
    <row r="289" spans="1:8" hidden="1" x14ac:dyDescent="0.2">
      <c r="A289" s="82">
        <v>44104</v>
      </c>
      <c r="B289" s="57" t="s">
        <v>578</v>
      </c>
      <c r="C289" s="87">
        <v>2131001</v>
      </c>
      <c r="D289" s="58" t="s">
        <v>2023</v>
      </c>
      <c r="E289" s="243"/>
      <c r="F289" s="243">
        <v>6389499.9299999997</v>
      </c>
      <c r="G289" s="57" t="s">
        <v>2024</v>
      </c>
      <c r="H289" s="57" t="s">
        <v>120</v>
      </c>
    </row>
    <row r="290" spans="1:8" hidden="1" x14ac:dyDescent="0.2">
      <c r="A290" s="82">
        <v>44104</v>
      </c>
      <c r="B290" s="57" t="s">
        <v>578</v>
      </c>
      <c r="C290" s="87">
        <v>1133001</v>
      </c>
      <c r="D290" s="58" t="s">
        <v>2023</v>
      </c>
      <c r="E290" s="243">
        <v>6389500.9299993496</v>
      </c>
      <c r="F290" s="243"/>
      <c r="G290" s="57" t="s">
        <v>132</v>
      </c>
    </row>
    <row r="291" spans="1:8" hidden="1" x14ac:dyDescent="0.2">
      <c r="A291" s="82">
        <v>44104</v>
      </c>
      <c r="B291" s="57" t="s">
        <v>578</v>
      </c>
      <c r="C291" s="87">
        <v>2131001</v>
      </c>
      <c r="D291" s="58" t="s">
        <v>2025</v>
      </c>
      <c r="E291" s="243">
        <v>3852806.95</v>
      </c>
      <c r="F291" s="243"/>
      <c r="G291" s="57" t="s">
        <v>2026</v>
      </c>
      <c r="H291" s="57" t="s">
        <v>582</v>
      </c>
    </row>
    <row r="292" spans="1:8" hidden="1" x14ac:dyDescent="0.2">
      <c r="A292" s="82">
        <v>44104</v>
      </c>
      <c r="B292" s="57" t="s">
        <v>578</v>
      </c>
      <c r="C292" s="87">
        <v>1112001</v>
      </c>
      <c r="D292" s="58" t="s">
        <v>2025</v>
      </c>
      <c r="E292" s="243"/>
      <c r="F292" s="243">
        <v>3852806.95</v>
      </c>
    </row>
    <row r="295" spans="1:8" ht="13.5" thickBot="1" x14ac:dyDescent="0.25"/>
    <row r="296" spans="1:8" x14ac:dyDescent="0.2">
      <c r="E296" s="256">
        <f>SUBTOTAL(9,E1:E293)</f>
        <v>50873145.619999997</v>
      </c>
      <c r="F296" s="257">
        <f>SUBTOTAL(9,F1:F295)</f>
        <v>50873145.619999997</v>
      </c>
    </row>
    <row r="297" spans="1:8" ht="13.5" thickBot="1" x14ac:dyDescent="0.25">
      <c r="E297" s="258"/>
      <c r="F297" s="259">
        <f>+E296-F296</f>
        <v>0</v>
      </c>
    </row>
  </sheetData>
  <autoFilter ref="A1:I292">
    <filterColumn colId="3">
      <filters>
        <filter val="PRODALVA 19053 09/24"/>
      </filters>
    </filterColumn>
    <sortState ref="A2:I106">
      <sortCondition sortBy="cellColor" ref="F1:F106" dxfId="0"/>
    </sortState>
  </autoFilter>
  <pageMargins left="0.7" right="0.7" top="0.75" bottom="0.75" header="0.3" footer="0.3"/>
  <pageSetup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I70"/>
  <sheetViews>
    <sheetView zoomScaleNormal="100" workbookViewId="0">
      <selection activeCell="B383" sqref="B383:C383"/>
    </sheetView>
  </sheetViews>
  <sheetFormatPr baseColWidth="10" defaultRowHeight="12.75" x14ac:dyDescent="0.2"/>
  <cols>
    <col min="1" max="1" width="15.33203125" style="199" bestFit="1" customWidth="1"/>
    <col min="2" max="2" width="12" style="199" customWidth="1"/>
    <col min="3" max="3" width="17.83203125" style="199" customWidth="1"/>
    <col min="4" max="4" width="53.83203125" style="199" customWidth="1"/>
    <col min="5" max="5" width="23.6640625" style="201" customWidth="1"/>
    <col min="6" max="6" width="19" style="201" customWidth="1"/>
    <col min="7" max="7" width="21.33203125" style="198" bestFit="1" customWidth="1"/>
    <col min="8" max="8" width="12.1640625" style="198" bestFit="1" customWidth="1"/>
    <col min="9" max="9" width="57.83203125" style="198" bestFit="1" customWidth="1"/>
    <col min="10" max="16384" width="12" style="199"/>
  </cols>
  <sheetData>
    <row r="1" spans="1:9" ht="15" x14ac:dyDescent="0.25">
      <c r="A1" s="196" t="s">
        <v>89</v>
      </c>
      <c r="B1" s="196" t="s">
        <v>90</v>
      </c>
      <c r="C1" s="196" t="s">
        <v>91</v>
      </c>
      <c r="D1" s="196" t="s">
        <v>92</v>
      </c>
      <c r="E1" s="197" t="s">
        <v>93</v>
      </c>
      <c r="F1" s="197" t="s">
        <v>94</v>
      </c>
      <c r="G1" s="198" t="s">
        <v>95</v>
      </c>
      <c r="H1" s="198" t="s">
        <v>96</v>
      </c>
      <c r="I1" s="198" t="s">
        <v>97</v>
      </c>
    </row>
    <row r="2" spans="1:9" ht="14.25" customHeight="1" x14ac:dyDescent="0.2">
      <c r="A2" s="200">
        <v>44103</v>
      </c>
      <c r="B2" s="198" t="s">
        <v>1834</v>
      </c>
      <c r="C2" s="199" t="s">
        <v>100</v>
      </c>
      <c r="D2" s="199" t="s">
        <v>1491</v>
      </c>
      <c r="E2" s="241">
        <v>17088142.109999999</v>
      </c>
      <c r="F2" s="241"/>
      <c r="I2" s="198" t="s">
        <v>2014</v>
      </c>
    </row>
    <row r="3" spans="1:9" x14ac:dyDescent="0.2">
      <c r="A3" s="200">
        <v>44103</v>
      </c>
      <c r="B3" s="198" t="s">
        <v>1834</v>
      </c>
      <c r="C3" s="202">
        <v>1112001</v>
      </c>
      <c r="D3" s="199" t="s">
        <v>1491</v>
      </c>
      <c r="E3" s="244"/>
      <c r="F3" s="85">
        <v>17088142.109999999</v>
      </c>
    </row>
    <row r="4" spans="1:9" s="198" customFormat="1" x14ac:dyDescent="0.2">
      <c r="A4" s="200">
        <v>44103</v>
      </c>
      <c r="B4" s="198" t="s">
        <v>1834</v>
      </c>
      <c r="C4" s="203">
        <v>1112001</v>
      </c>
      <c r="D4" s="199" t="s">
        <v>99</v>
      </c>
      <c r="E4" s="241">
        <v>6840986422.3699989</v>
      </c>
      <c r="F4" s="241"/>
    </row>
    <row r="5" spans="1:9" s="198" customFormat="1" x14ac:dyDescent="0.2">
      <c r="A5" s="200">
        <v>44103</v>
      </c>
      <c r="B5" s="198" t="s">
        <v>1834</v>
      </c>
      <c r="C5" s="203">
        <v>1111002</v>
      </c>
      <c r="D5" s="199" t="s">
        <v>99</v>
      </c>
      <c r="E5" s="241"/>
      <c r="F5" s="241">
        <v>6840986422.3699989</v>
      </c>
    </row>
    <row r="6" spans="1:9" s="198" customFormat="1" x14ac:dyDescent="0.2">
      <c r="A6" s="200"/>
      <c r="C6" s="202"/>
      <c r="D6" s="199"/>
      <c r="E6" s="244"/>
      <c r="F6" s="241"/>
    </row>
    <row r="7" spans="1:9" x14ac:dyDescent="0.2">
      <c r="A7" s="200"/>
      <c r="B7" s="198"/>
      <c r="C7" s="203"/>
      <c r="E7" s="241"/>
      <c r="F7" s="241"/>
    </row>
    <row r="8" spans="1:9" x14ac:dyDescent="0.2">
      <c r="A8" s="200"/>
      <c r="B8" s="198"/>
      <c r="C8" s="203"/>
      <c r="E8" s="241"/>
      <c r="F8" s="241"/>
    </row>
    <row r="9" spans="1:9" x14ac:dyDescent="0.2">
      <c r="A9" s="200"/>
      <c r="B9" s="198"/>
      <c r="E9" s="241"/>
      <c r="F9" s="241"/>
    </row>
    <row r="10" spans="1:9" x14ac:dyDescent="0.2">
      <c r="A10" s="200"/>
      <c r="B10" s="198"/>
      <c r="C10" s="203"/>
      <c r="E10" s="241"/>
      <c r="F10" s="241"/>
    </row>
    <row r="11" spans="1:9" x14ac:dyDescent="0.2">
      <c r="A11" s="200"/>
      <c r="B11" s="198"/>
      <c r="C11" s="203"/>
      <c r="E11" s="241"/>
      <c r="F11" s="241"/>
    </row>
    <row r="12" spans="1:9" x14ac:dyDescent="0.2">
      <c r="A12" s="200"/>
      <c r="B12" s="198"/>
      <c r="C12" s="203"/>
      <c r="E12" s="241"/>
      <c r="F12" s="241"/>
    </row>
    <row r="13" spans="1:9" x14ac:dyDescent="0.2">
      <c r="A13" s="200"/>
      <c r="B13" s="198"/>
      <c r="C13" s="203"/>
      <c r="E13" s="241"/>
      <c r="F13" s="241"/>
    </row>
    <row r="14" spans="1:9" x14ac:dyDescent="0.2">
      <c r="A14" s="200"/>
      <c r="B14" s="198"/>
      <c r="C14" s="202"/>
      <c r="E14" s="241"/>
      <c r="F14" s="241"/>
    </row>
    <row r="15" spans="1:9" ht="12.75" customHeight="1" x14ac:dyDescent="0.25">
      <c r="A15" s="200"/>
      <c r="B15" s="198"/>
      <c r="C15" s="203"/>
      <c r="D15" s="209"/>
      <c r="E15" s="241"/>
      <c r="F15" s="241"/>
    </row>
    <row r="16" spans="1:9" x14ac:dyDescent="0.2">
      <c r="A16" s="200"/>
      <c r="B16" s="198"/>
      <c r="C16" s="202"/>
      <c r="E16" s="244"/>
      <c r="F16" s="241"/>
    </row>
    <row r="17" spans="1:8" s="199" customFormat="1" x14ac:dyDescent="0.2">
      <c r="A17" s="200"/>
      <c r="B17" s="198"/>
      <c r="C17" s="203"/>
      <c r="E17" s="241"/>
      <c r="F17" s="241"/>
      <c r="G17" s="198"/>
      <c r="H17" s="198"/>
    </row>
    <row r="18" spans="1:8" s="199" customFormat="1" x14ac:dyDescent="0.2">
      <c r="A18" s="200"/>
      <c r="B18" s="198"/>
      <c r="C18" s="203"/>
      <c r="E18" s="241"/>
      <c r="F18" s="241"/>
      <c r="G18" s="198"/>
      <c r="H18" s="198"/>
    </row>
    <row r="19" spans="1:8" s="199" customFormat="1" x14ac:dyDescent="0.2">
      <c r="A19" s="200"/>
      <c r="B19" s="198"/>
      <c r="C19" s="202"/>
      <c r="E19" s="241"/>
      <c r="F19" s="241"/>
      <c r="G19" s="198"/>
      <c r="H19" s="198"/>
    </row>
    <row r="20" spans="1:8" s="199" customFormat="1" x14ac:dyDescent="0.2">
      <c r="A20" s="200"/>
      <c r="B20" s="198"/>
      <c r="C20" s="203"/>
      <c r="E20" s="241"/>
      <c r="F20" s="241"/>
      <c r="G20" s="198"/>
      <c r="H20" s="198"/>
    </row>
    <row r="21" spans="1:8" s="199" customFormat="1" x14ac:dyDescent="0.2">
      <c r="A21" s="200"/>
      <c r="B21" s="198"/>
      <c r="C21" s="202"/>
      <c r="E21" s="244"/>
      <c r="F21" s="241"/>
      <c r="G21" s="198"/>
      <c r="H21" s="198"/>
    </row>
    <row r="22" spans="1:8" s="199" customFormat="1" x14ac:dyDescent="0.2">
      <c r="A22" s="200"/>
      <c r="B22" s="198"/>
      <c r="C22" s="203"/>
      <c r="E22" s="241"/>
      <c r="F22" s="241"/>
      <c r="G22" s="198"/>
      <c r="H22" s="198"/>
    </row>
    <row r="23" spans="1:8" s="199" customFormat="1" x14ac:dyDescent="0.2">
      <c r="A23" s="200"/>
      <c r="B23" s="198"/>
      <c r="C23" s="202"/>
      <c r="E23" s="244"/>
      <c r="F23" s="204"/>
      <c r="G23" s="198"/>
      <c r="H23" s="198"/>
    </row>
    <row r="24" spans="1:8" s="199" customFormat="1" x14ac:dyDescent="0.2">
      <c r="A24" s="200"/>
      <c r="B24" s="198"/>
      <c r="C24" s="202"/>
      <c r="E24" s="244"/>
      <c r="F24" s="204"/>
      <c r="G24" s="198"/>
      <c r="H24" s="198"/>
    </row>
    <row r="25" spans="1:8" s="199" customFormat="1" x14ac:dyDescent="0.2">
      <c r="A25" s="200"/>
      <c r="B25" s="198"/>
      <c r="C25" s="202"/>
      <c r="E25" s="244"/>
      <c r="F25" s="85"/>
      <c r="G25" s="198"/>
      <c r="H25" s="198"/>
    </row>
    <row r="26" spans="1:8" s="199" customFormat="1" ht="12.75" customHeight="1" x14ac:dyDescent="0.25">
      <c r="A26" s="200"/>
      <c r="B26" s="198"/>
      <c r="C26" s="202"/>
      <c r="D26" s="209"/>
      <c r="E26" s="241"/>
      <c r="F26" s="241"/>
      <c r="G26" s="198"/>
      <c r="H26" s="198"/>
    </row>
    <row r="27" spans="1:8" s="199" customFormat="1" x14ac:dyDescent="0.2">
      <c r="A27" s="200"/>
      <c r="B27" s="198"/>
      <c r="C27" s="202"/>
      <c r="E27" s="244"/>
      <c r="F27" s="241"/>
      <c r="G27" s="198"/>
      <c r="H27" s="198"/>
    </row>
    <row r="28" spans="1:8" s="199" customFormat="1" x14ac:dyDescent="0.2">
      <c r="A28" s="200"/>
      <c r="B28" s="198"/>
      <c r="C28" s="203"/>
      <c r="E28" s="241"/>
      <c r="F28" s="241"/>
      <c r="G28" s="198"/>
      <c r="H28" s="198"/>
    </row>
    <row r="29" spans="1:8" s="199" customFormat="1" ht="12.75" customHeight="1" x14ac:dyDescent="0.25">
      <c r="A29" s="200"/>
      <c r="B29" s="198"/>
      <c r="C29" s="202"/>
      <c r="D29" s="209"/>
      <c r="E29" s="241"/>
      <c r="F29" s="241"/>
      <c r="G29" s="198"/>
      <c r="H29" s="198"/>
    </row>
    <row r="30" spans="1:8" s="199" customFormat="1" x14ac:dyDescent="0.2">
      <c r="A30" s="200"/>
      <c r="B30" s="198"/>
      <c r="C30" s="203"/>
      <c r="E30" s="241"/>
      <c r="F30" s="241"/>
      <c r="G30" s="198"/>
      <c r="H30" s="198"/>
    </row>
    <row r="31" spans="1:8" s="199" customFormat="1" x14ac:dyDescent="0.2">
      <c r="A31" s="200"/>
      <c r="B31" s="198"/>
      <c r="C31" s="203"/>
      <c r="E31" s="241"/>
      <c r="F31" s="241"/>
      <c r="G31" s="198"/>
      <c r="H31" s="198"/>
    </row>
    <row r="32" spans="1:8" s="199" customFormat="1" x14ac:dyDescent="0.2">
      <c r="A32" s="200"/>
      <c r="B32" s="198"/>
      <c r="C32" s="203"/>
      <c r="E32" s="241"/>
      <c r="F32" s="241"/>
      <c r="G32" s="198"/>
      <c r="H32" s="198"/>
    </row>
    <row r="33" spans="1:8" s="199" customFormat="1" x14ac:dyDescent="0.2">
      <c r="A33" s="200"/>
      <c r="B33" s="198"/>
      <c r="C33" s="203"/>
      <c r="E33" s="241"/>
      <c r="F33" s="241"/>
      <c r="G33" s="198"/>
      <c r="H33" s="198"/>
    </row>
    <row r="34" spans="1:8" s="199" customFormat="1" ht="15" x14ac:dyDescent="0.25">
      <c r="A34" s="200"/>
      <c r="B34" s="198"/>
      <c r="C34" s="203"/>
      <c r="D34" s="209"/>
      <c r="E34" s="241"/>
      <c r="F34" s="241"/>
      <c r="G34" s="198"/>
      <c r="H34" s="198"/>
    </row>
    <row r="35" spans="1:8" s="199" customFormat="1" ht="15" x14ac:dyDescent="0.25">
      <c r="A35" s="200"/>
      <c r="B35" s="198"/>
      <c r="C35" s="203"/>
      <c r="D35" s="209"/>
      <c r="E35" s="241"/>
      <c r="F35" s="241"/>
      <c r="G35" s="198"/>
      <c r="H35" s="198"/>
    </row>
    <row r="36" spans="1:8" s="199" customFormat="1" ht="15" x14ac:dyDescent="0.25">
      <c r="A36" s="200"/>
      <c r="B36" s="198"/>
      <c r="C36" s="203"/>
      <c r="D36" s="209"/>
      <c r="E36" s="241"/>
      <c r="F36" s="241"/>
      <c r="G36" s="198"/>
      <c r="H36" s="198"/>
    </row>
    <row r="37" spans="1:8" s="199" customFormat="1" ht="15" x14ac:dyDescent="0.25">
      <c r="A37" s="200"/>
      <c r="B37" s="198"/>
      <c r="C37" s="203"/>
      <c r="D37" s="209"/>
      <c r="E37" s="241"/>
      <c r="F37" s="241"/>
      <c r="G37" s="198"/>
      <c r="H37" s="198"/>
    </row>
    <row r="38" spans="1:8" s="199" customFormat="1" ht="15" x14ac:dyDescent="0.25">
      <c r="A38" s="200"/>
      <c r="B38" s="198"/>
      <c r="C38" s="203"/>
      <c r="D38" s="209"/>
      <c r="E38" s="241"/>
      <c r="F38" s="241"/>
      <c r="G38" s="198"/>
      <c r="H38" s="198"/>
    </row>
    <row r="39" spans="1:8" s="199" customFormat="1" ht="15" x14ac:dyDescent="0.25">
      <c r="A39" s="200"/>
      <c r="B39" s="198"/>
      <c r="C39" s="203"/>
      <c r="D39" s="209"/>
      <c r="E39" s="241"/>
      <c r="F39" s="241"/>
      <c r="G39" s="198"/>
      <c r="H39" s="198"/>
    </row>
    <row r="40" spans="1:8" s="199" customFormat="1" ht="15" x14ac:dyDescent="0.25">
      <c r="A40" s="200"/>
      <c r="B40" s="198"/>
      <c r="C40" s="203"/>
      <c r="D40" s="209"/>
      <c r="E40" s="241"/>
      <c r="F40" s="241"/>
      <c r="G40" s="198"/>
      <c r="H40" s="198"/>
    </row>
    <row r="41" spans="1:8" s="199" customFormat="1" ht="15" x14ac:dyDescent="0.25">
      <c r="A41" s="200"/>
      <c r="B41" s="198"/>
      <c r="C41" s="203"/>
      <c r="D41" s="209"/>
      <c r="E41" s="241"/>
      <c r="F41" s="241"/>
      <c r="G41" s="198"/>
      <c r="H41" s="198"/>
    </row>
    <row r="42" spans="1:8" s="199" customFormat="1" ht="15" x14ac:dyDescent="0.25">
      <c r="A42" s="200"/>
      <c r="B42" s="198"/>
      <c r="C42" s="203"/>
      <c r="D42" s="209"/>
      <c r="E42" s="241"/>
      <c r="F42" s="244"/>
      <c r="G42" s="198"/>
      <c r="H42" s="198"/>
    </row>
    <row r="43" spans="1:8" s="199" customFormat="1" ht="15" x14ac:dyDescent="0.25">
      <c r="A43" s="200"/>
      <c r="B43" s="198"/>
      <c r="C43" s="203"/>
      <c r="D43" s="209"/>
      <c r="E43" s="241"/>
      <c r="F43" s="241"/>
      <c r="G43" s="198"/>
      <c r="H43" s="198"/>
    </row>
    <row r="44" spans="1:8" s="199" customFormat="1" ht="15" x14ac:dyDescent="0.25">
      <c r="A44" s="200"/>
      <c r="B44" s="198"/>
      <c r="C44" s="203"/>
      <c r="D44" s="209"/>
      <c r="E44" s="241"/>
      <c r="F44" s="241"/>
      <c r="G44" s="198"/>
      <c r="H44" s="198"/>
    </row>
    <row r="45" spans="1:8" s="199" customFormat="1" ht="15" x14ac:dyDescent="0.25">
      <c r="A45" s="200"/>
      <c r="B45" s="198"/>
      <c r="C45" s="203"/>
      <c r="D45" s="209"/>
      <c r="E45" s="241"/>
      <c r="F45" s="241"/>
      <c r="G45" s="198"/>
      <c r="H45" s="198"/>
    </row>
    <row r="46" spans="1:8" s="199" customFormat="1" ht="15" x14ac:dyDescent="0.25">
      <c r="A46" s="200"/>
      <c r="B46" s="198"/>
      <c r="C46" s="203"/>
      <c r="D46" s="209"/>
      <c r="E46" s="241"/>
      <c r="F46" s="241"/>
      <c r="G46" s="198"/>
      <c r="H46" s="198"/>
    </row>
    <row r="47" spans="1:8" s="199" customFormat="1" ht="15" x14ac:dyDescent="0.25">
      <c r="A47" s="200"/>
      <c r="B47" s="198"/>
      <c r="C47" s="203"/>
      <c r="D47" s="209"/>
      <c r="E47" s="241"/>
      <c r="F47" s="241"/>
      <c r="G47" s="198"/>
      <c r="H47" s="198"/>
    </row>
    <row r="48" spans="1:8" s="199" customFormat="1" ht="15" x14ac:dyDescent="0.25">
      <c r="A48" s="200"/>
      <c r="B48" s="198"/>
      <c r="C48" s="203"/>
      <c r="D48" s="209"/>
      <c r="E48" s="241"/>
      <c r="F48" s="241"/>
      <c r="G48" s="198"/>
      <c r="H48" s="198"/>
    </row>
    <row r="49" spans="1:8" s="199" customFormat="1" ht="15" x14ac:dyDescent="0.25">
      <c r="A49" s="200"/>
      <c r="B49" s="198"/>
      <c r="C49" s="203"/>
      <c r="D49" s="209"/>
      <c r="E49" s="241"/>
      <c r="F49" s="241"/>
      <c r="G49" s="198"/>
      <c r="H49" s="198"/>
    </row>
    <row r="50" spans="1:8" s="199" customFormat="1" ht="15" x14ac:dyDescent="0.25">
      <c r="A50" s="200"/>
      <c r="B50" s="198"/>
      <c r="C50" s="203"/>
      <c r="D50" s="209"/>
      <c r="E50" s="241"/>
      <c r="F50" s="241"/>
      <c r="G50" s="198"/>
      <c r="H50" s="198"/>
    </row>
    <row r="51" spans="1:8" s="199" customFormat="1" ht="15" x14ac:dyDescent="0.25">
      <c r="A51" s="200"/>
      <c r="B51" s="198"/>
      <c r="C51" s="203"/>
      <c r="D51" s="209"/>
      <c r="E51" s="241"/>
      <c r="F51" s="241"/>
      <c r="G51" s="198"/>
      <c r="H51" s="198"/>
    </row>
    <row r="52" spans="1:8" s="199" customFormat="1" ht="15" customHeight="1" x14ac:dyDescent="0.25">
      <c r="A52" s="200"/>
      <c r="B52" s="198"/>
      <c r="C52" s="203"/>
      <c r="D52" s="209"/>
      <c r="E52" s="241"/>
      <c r="F52" s="241"/>
      <c r="G52" s="198"/>
      <c r="H52" s="198"/>
    </row>
    <row r="53" spans="1:8" s="199" customFormat="1" ht="15" x14ac:dyDescent="0.25">
      <c r="A53" s="200"/>
      <c r="B53" s="198"/>
      <c r="C53" s="203"/>
      <c r="D53" s="209"/>
      <c r="E53" s="241"/>
      <c r="F53" s="241"/>
      <c r="G53" s="198"/>
      <c r="H53" s="198"/>
    </row>
    <row r="54" spans="1:8" s="199" customFormat="1" ht="15" customHeight="1" x14ac:dyDescent="0.25">
      <c r="A54" s="200"/>
      <c r="B54" s="198"/>
      <c r="C54" s="203"/>
      <c r="D54" s="209"/>
      <c r="E54" s="241"/>
      <c r="F54" s="241"/>
      <c r="G54" s="198"/>
      <c r="H54" s="198"/>
    </row>
    <row r="55" spans="1:8" s="199" customFormat="1" ht="15" customHeight="1" x14ac:dyDescent="0.25">
      <c r="A55" s="200"/>
      <c r="B55" s="198"/>
      <c r="C55" s="203"/>
      <c r="D55" s="209"/>
      <c r="E55" s="241"/>
      <c r="F55" s="241"/>
      <c r="G55" s="198"/>
      <c r="H55" s="198"/>
    </row>
    <row r="56" spans="1:8" s="199" customFormat="1" ht="15" x14ac:dyDescent="0.25">
      <c r="A56" s="200"/>
      <c r="B56" s="198"/>
      <c r="C56" s="203"/>
      <c r="D56" s="209"/>
      <c r="E56" s="241"/>
      <c r="F56" s="241"/>
      <c r="G56" s="198"/>
      <c r="H56" s="198"/>
    </row>
    <row r="57" spans="1:8" s="199" customFormat="1" ht="15" x14ac:dyDescent="0.25">
      <c r="A57" s="200"/>
      <c r="B57" s="198"/>
      <c r="C57" s="203"/>
      <c r="D57" s="209"/>
      <c r="E57" s="241"/>
      <c r="F57" s="241"/>
      <c r="G57" s="198"/>
      <c r="H57" s="198"/>
    </row>
    <row r="58" spans="1:8" s="199" customFormat="1" x14ac:dyDescent="0.2">
      <c r="A58" s="200"/>
      <c r="B58" s="198"/>
      <c r="C58" s="203"/>
      <c r="E58" s="241"/>
      <c r="F58" s="241"/>
      <c r="G58" s="198"/>
      <c r="H58" s="198"/>
    </row>
    <row r="59" spans="1:8" s="199" customFormat="1" x14ac:dyDescent="0.2">
      <c r="A59" s="200"/>
      <c r="B59" s="198"/>
      <c r="C59" s="203"/>
      <c r="E59" s="241"/>
      <c r="F59" s="241"/>
      <c r="G59" s="198"/>
      <c r="H59" s="198"/>
    </row>
    <row r="60" spans="1:8" s="199" customFormat="1" x14ac:dyDescent="0.2">
      <c r="A60" s="200"/>
      <c r="B60" s="198"/>
      <c r="C60" s="203"/>
      <c r="E60" s="241"/>
      <c r="F60" s="241"/>
      <c r="G60" s="198"/>
      <c r="H60" s="198"/>
    </row>
    <row r="61" spans="1:8" s="199" customFormat="1" x14ac:dyDescent="0.2">
      <c r="A61" s="200"/>
      <c r="B61" s="198"/>
      <c r="C61" s="203"/>
      <c r="E61" s="241"/>
      <c r="F61" s="241"/>
      <c r="G61" s="198"/>
      <c r="H61" s="198"/>
    </row>
    <row r="62" spans="1:8" s="199" customFormat="1" x14ac:dyDescent="0.2">
      <c r="A62" s="200"/>
      <c r="B62" s="198"/>
      <c r="C62" s="203"/>
      <c r="E62" s="241"/>
      <c r="F62" s="241"/>
      <c r="G62" s="198"/>
      <c r="H62" s="198"/>
    </row>
    <row r="63" spans="1:8" s="199" customFormat="1" x14ac:dyDescent="0.2">
      <c r="A63" s="200"/>
      <c r="B63" s="198"/>
      <c r="C63" s="203"/>
      <c r="E63" s="241"/>
      <c r="F63" s="241"/>
      <c r="G63" s="198"/>
      <c r="H63" s="198"/>
    </row>
    <row r="64" spans="1:8" s="199" customFormat="1" x14ac:dyDescent="0.2">
      <c r="A64" s="200"/>
      <c r="B64" s="198"/>
      <c r="C64" s="203"/>
      <c r="E64" s="241"/>
      <c r="F64" s="241"/>
      <c r="G64" s="198"/>
      <c r="H64" s="198"/>
    </row>
    <row r="65" spans="1:8" s="199" customFormat="1" x14ac:dyDescent="0.2">
      <c r="A65" s="200"/>
      <c r="B65" s="198"/>
      <c r="C65" s="203"/>
      <c r="E65" s="241"/>
      <c r="F65" s="241"/>
      <c r="G65" s="198"/>
      <c r="H65" s="198"/>
    </row>
    <row r="66" spans="1:8" s="199" customFormat="1" x14ac:dyDescent="0.2">
      <c r="A66" s="200"/>
      <c r="B66" s="198"/>
      <c r="E66" s="201"/>
      <c r="F66" s="201"/>
      <c r="G66" s="198"/>
      <c r="H66" s="198"/>
    </row>
    <row r="67" spans="1:8" s="199" customFormat="1" x14ac:dyDescent="0.2">
      <c r="A67" s="200"/>
      <c r="B67" s="198"/>
      <c r="E67" s="201"/>
      <c r="F67" s="201"/>
      <c r="G67" s="198"/>
      <c r="H67" s="198"/>
    </row>
    <row r="68" spans="1:8" s="199" customFormat="1" ht="13.5" thickBot="1" x14ac:dyDescent="0.25">
      <c r="A68" s="200"/>
      <c r="B68" s="198"/>
      <c r="E68" s="201"/>
      <c r="F68" s="201"/>
      <c r="G68" s="198"/>
      <c r="H68" s="198"/>
    </row>
    <row r="69" spans="1:8" s="199" customFormat="1" x14ac:dyDescent="0.2">
      <c r="E69" s="205">
        <f>SUM(E1:E67)</f>
        <v>6858074564.4799986</v>
      </c>
      <c r="F69" s="206">
        <f>SUM(F1:F68)</f>
        <v>6858074564.4799986</v>
      </c>
      <c r="G69" s="198"/>
      <c r="H69" s="198"/>
    </row>
    <row r="70" spans="1:8" s="199" customFormat="1" ht="13.5" thickBot="1" x14ac:dyDescent="0.25">
      <c r="E70" s="207"/>
      <c r="F70" s="208">
        <f>+E69-F69</f>
        <v>0</v>
      </c>
      <c r="G70" s="198"/>
      <c r="H70" s="198"/>
    </row>
  </sheetData>
  <autoFilter ref="A1:I5">
    <sortState ref="A2:I55">
      <sortCondition ref="E1:E5"/>
    </sortState>
  </autoFilter>
  <pageMargins left="0.7" right="0.7" top="0.75" bottom="0.75" header="0.3" footer="0.3"/>
  <pageSetup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I70"/>
  <sheetViews>
    <sheetView zoomScaleNormal="100" workbookViewId="0">
      <selection activeCell="H62" sqref="H62"/>
    </sheetView>
  </sheetViews>
  <sheetFormatPr baseColWidth="10" defaultRowHeight="12.75" x14ac:dyDescent="0.2"/>
  <cols>
    <col min="1" max="1" width="15.33203125" style="199" bestFit="1" customWidth="1"/>
    <col min="2" max="2" width="12" style="199" customWidth="1"/>
    <col min="3" max="3" width="17.83203125" style="199" customWidth="1"/>
    <col min="4" max="4" width="53.83203125" style="199" customWidth="1"/>
    <col min="5" max="5" width="23.6640625" style="201" customWidth="1"/>
    <col min="6" max="6" width="19" style="201" customWidth="1"/>
    <col min="7" max="7" width="21.33203125" style="198" bestFit="1" customWidth="1"/>
    <col min="8" max="8" width="12.1640625" style="198" bestFit="1" customWidth="1"/>
    <col min="9" max="9" width="57.83203125" style="198" bestFit="1" customWidth="1"/>
    <col min="10" max="16384" width="12" style="199"/>
  </cols>
  <sheetData>
    <row r="1" spans="1:9" ht="15" x14ac:dyDescent="0.25">
      <c r="A1" s="196" t="s">
        <v>89</v>
      </c>
      <c r="B1" s="196" t="s">
        <v>90</v>
      </c>
      <c r="C1" s="196" t="s">
        <v>91</v>
      </c>
      <c r="D1" s="196" t="s">
        <v>92</v>
      </c>
      <c r="E1" s="197" t="s">
        <v>93</v>
      </c>
      <c r="F1" s="197" t="s">
        <v>94</v>
      </c>
      <c r="G1" s="198" t="s">
        <v>95</v>
      </c>
      <c r="H1" s="198" t="s">
        <v>96</v>
      </c>
      <c r="I1" s="198" t="s">
        <v>97</v>
      </c>
    </row>
    <row r="2" spans="1:9" ht="14.25" customHeight="1" x14ac:dyDescent="0.2">
      <c r="A2" s="200">
        <v>44104</v>
      </c>
      <c r="B2" s="198" t="s">
        <v>1834</v>
      </c>
      <c r="C2" s="199" t="s">
        <v>894</v>
      </c>
      <c r="D2" s="199" t="s">
        <v>1825</v>
      </c>
      <c r="E2" s="241">
        <v>4000000</v>
      </c>
      <c r="F2" s="241"/>
      <c r="I2" s="198" t="s">
        <v>1835</v>
      </c>
    </row>
    <row r="3" spans="1:9" x14ac:dyDescent="0.2">
      <c r="A3" s="200">
        <v>44104</v>
      </c>
      <c r="B3" s="198" t="s">
        <v>1834</v>
      </c>
      <c r="C3" s="202" t="s">
        <v>892</v>
      </c>
      <c r="D3" s="199" t="s">
        <v>1833</v>
      </c>
      <c r="E3" s="244">
        <v>10000000</v>
      </c>
      <c r="F3" s="85"/>
    </row>
    <row r="4" spans="1:9" s="198" customFormat="1" x14ac:dyDescent="0.2">
      <c r="A4" s="200">
        <v>44104</v>
      </c>
      <c r="B4" s="198" t="s">
        <v>1834</v>
      </c>
      <c r="C4" s="203">
        <v>1133001</v>
      </c>
      <c r="D4" s="199" t="s">
        <v>1843</v>
      </c>
      <c r="E4" s="241">
        <v>22000000</v>
      </c>
      <c r="F4" s="241"/>
    </row>
    <row r="5" spans="1:9" s="198" customFormat="1" x14ac:dyDescent="0.2">
      <c r="A5" s="200">
        <v>44104</v>
      </c>
      <c r="B5" s="198" t="s">
        <v>1834</v>
      </c>
      <c r="C5" s="203">
        <v>1133001</v>
      </c>
      <c r="D5" s="199" t="s">
        <v>1851</v>
      </c>
      <c r="E5" s="241">
        <v>25000000</v>
      </c>
      <c r="F5" s="241"/>
    </row>
    <row r="6" spans="1:9" s="198" customFormat="1" x14ac:dyDescent="0.2">
      <c r="A6" s="200">
        <v>44104</v>
      </c>
      <c r="B6" s="198" t="s">
        <v>1834</v>
      </c>
      <c r="C6" s="202" t="s">
        <v>892</v>
      </c>
      <c r="D6" s="199" t="s">
        <v>1828</v>
      </c>
      <c r="E6" s="244">
        <v>34769280</v>
      </c>
      <c r="F6" s="241"/>
    </row>
    <row r="7" spans="1:9" x14ac:dyDescent="0.2">
      <c r="A7" s="200">
        <v>44104</v>
      </c>
      <c r="B7" s="198" t="s">
        <v>1834</v>
      </c>
      <c r="C7" s="203">
        <v>1133001</v>
      </c>
      <c r="D7" s="199" t="s">
        <v>1841</v>
      </c>
      <c r="E7" s="241">
        <v>44000000</v>
      </c>
      <c r="F7" s="241"/>
    </row>
    <row r="8" spans="1:9" x14ac:dyDescent="0.2">
      <c r="A8" s="200">
        <v>44104</v>
      </c>
      <c r="B8" s="198" t="s">
        <v>1834</v>
      </c>
      <c r="C8" s="203">
        <v>1133001</v>
      </c>
      <c r="D8" s="199" t="s">
        <v>1820</v>
      </c>
      <c r="E8" s="241">
        <v>44000000</v>
      </c>
      <c r="F8" s="241"/>
    </row>
    <row r="9" spans="1:9" x14ac:dyDescent="0.2">
      <c r="A9" s="200">
        <v>44104</v>
      </c>
      <c r="B9" s="198" t="s">
        <v>1834</v>
      </c>
      <c r="C9" s="199" t="s">
        <v>894</v>
      </c>
      <c r="D9" s="199" t="s">
        <v>1821</v>
      </c>
      <c r="E9" s="241">
        <v>50000000</v>
      </c>
      <c r="F9" s="241"/>
    </row>
    <row r="10" spans="1:9" x14ac:dyDescent="0.2">
      <c r="A10" s="200">
        <v>44104</v>
      </c>
      <c r="B10" s="198" t="s">
        <v>1834</v>
      </c>
      <c r="C10" s="203">
        <v>1133001</v>
      </c>
      <c r="D10" s="199" t="s">
        <v>1842</v>
      </c>
      <c r="E10" s="241">
        <v>50000000</v>
      </c>
      <c r="F10" s="241"/>
    </row>
    <row r="11" spans="1:9" x14ac:dyDescent="0.2">
      <c r="A11" s="200">
        <v>44104</v>
      </c>
      <c r="B11" s="198" t="s">
        <v>1834</v>
      </c>
      <c r="C11" s="203">
        <v>1133001</v>
      </c>
      <c r="D11" s="199" t="s">
        <v>1846</v>
      </c>
      <c r="E11" s="241">
        <v>50000000</v>
      </c>
      <c r="F11" s="241"/>
    </row>
    <row r="12" spans="1:9" x14ac:dyDescent="0.2">
      <c r="A12" s="200">
        <v>44104</v>
      </c>
      <c r="B12" s="198" t="s">
        <v>1834</v>
      </c>
      <c r="C12" s="203">
        <v>1133001</v>
      </c>
      <c r="D12" s="199" t="s">
        <v>1840</v>
      </c>
      <c r="E12" s="241">
        <v>54350000</v>
      </c>
      <c r="F12" s="241"/>
    </row>
    <row r="13" spans="1:9" x14ac:dyDescent="0.2">
      <c r="A13" s="200">
        <v>44104</v>
      </c>
      <c r="B13" s="198" t="s">
        <v>1834</v>
      </c>
      <c r="C13" s="203">
        <v>1133001</v>
      </c>
      <c r="D13" s="199" t="s">
        <v>1838</v>
      </c>
      <c r="E13" s="241">
        <v>60000000</v>
      </c>
      <c r="F13" s="241"/>
    </row>
    <row r="14" spans="1:9" x14ac:dyDescent="0.2">
      <c r="A14" s="200">
        <v>44104</v>
      </c>
      <c r="B14" s="198" t="s">
        <v>1834</v>
      </c>
      <c r="C14" s="202" t="s">
        <v>890</v>
      </c>
      <c r="D14" s="199" t="s">
        <v>1827</v>
      </c>
      <c r="E14" s="241">
        <v>60899602.229999997</v>
      </c>
      <c r="F14" s="241"/>
    </row>
    <row r="15" spans="1:9" ht="12.75" customHeight="1" x14ac:dyDescent="0.25">
      <c r="A15" s="200">
        <v>44104</v>
      </c>
      <c r="B15" s="198" t="s">
        <v>1834</v>
      </c>
      <c r="C15" s="203">
        <v>1133001</v>
      </c>
      <c r="D15" s="209" t="s">
        <v>1852</v>
      </c>
      <c r="E15" s="241">
        <v>78611849.579999998</v>
      </c>
      <c r="F15" s="241"/>
    </row>
    <row r="16" spans="1:9" x14ac:dyDescent="0.2">
      <c r="A16" s="200">
        <v>44104</v>
      </c>
      <c r="B16" s="198" t="s">
        <v>1834</v>
      </c>
      <c r="C16" s="202" t="s">
        <v>892</v>
      </c>
      <c r="D16" s="199" t="s">
        <v>1823</v>
      </c>
      <c r="E16" s="244">
        <v>94000000</v>
      </c>
      <c r="F16" s="241"/>
    </row>
    <row r="17" spans="1:8" s="199" customFormat="1" x14ac:dyDescent="0.2">
      <c r="A17" s="200">
        <v>44104</v>
      </c>
      <c r="B17" s="198" t="s">
        <v>1834</v>
      </c>
      <c r="C17" s="203">
        <v>1133001</v>
      </c>
      <c r="D17" s="199" t="s">
        <v>1839</v>
      </c>
      <c r="E17" s="241">
        <v>95901128.209999993</v>
      </c>
      <c r="F17" s="241"/>
      <c r="G17" s="198"/>
      <c r="H17" s="198"/>
    </row>
    <row r="18" spans="1:8" s="199" customFormat="1" x14ac:dyDescent="0.2">
      <c r="A18" s="200">
        <v>44104</v>
      </c>
      <c r="B18" s="198" t="s">
        <v>1834</v>
      </c>
      <c r="C18" s="203">
        <v>1133001</v>
      </c>
      <c r="D18" s="199" t="s">
        <v>1845</v>
      </c>
      <c r="E18" s="241">
        <v>97310307.700000003</v>
      </c>
      <c r="F18" s="241"/>
      <c r="G18" s="198"/>
      <c r="H18" s="198"/>
    </row>
    <row r="19" spans="1:8" s="199" customFormat="1" x14ac:dyDescent="0.2">
      <c r="A19" s="200">
        <v>44104</v>
      </c>
      <c r="B19" s="198" t="s">
        <v>1834</v>
      </c>
      <c r="C19" s="202" t="s">
        <v>890</v>
      </c>
      <c r="D19" s="199" t="s">
        <v>1822</v>
      </c>
      <c r="E19" s="241">
        <v>99000000</v>
      </c>
      <c r="F19" s="241"/>
      <c r="G19" s="198"/>
      <c r="H19" s="198"/>
    </row>
    <row r="20" spans="1:8" s="199" customFormat="1" x14ac:dyDescent="0.2">
      <c r="A20" s="200">
        <v>44104</v>
      </c>
      <c r="B20" s="198" t="s">
        <v>1834</v>
      </c>
      <c r="C20" s="203">
        <v>1133001</v>
      </c>
      <c r="D20" s="199" t="s">
        <v>1847</v>
      </c>
      <c r="E20" s="241">
        <v>100000000</v>
      </c>
      <c r="F20" s="241"/>
      <c r="G20" s="198"/>
      <c r="H20" s="198"/>
    </row>
    <row r="21" spans="1:8" s="199" customFormat="1" x14ac:dyDescent="0.2">
      <c r="A21" s="200">
        <v>44104</v>
      </c>
      <c r="B21" s="198" t="s">
        <v>1834</v>
      </c>
      <c r="C21" s="202" t="s">
        <v>892</v>
      </c>
      <c r="D21" s="199" t="s">
        <v>1824</v>
      </c>
      <c r="E21" s="244">
        <v>145773612.59999999</v>
      </c>
      <c r="F21" s="241"/>
      <c r="G21" s="198"/>
      <c r="H21" s="198"/>
    </row>
    <row r="22" spans="1:8" s="199" customFormat="1" x14ac:dyDescent="0.2">
      <c r="A22" s="200">
        <v>44104</v>
      </c>
      <c r="B22" s="198" t="s">
        <v>1834</v>
      </c>
      <c r="C22" s="203">
        <v>1133001</v>
      </c>
      <c r="D22" s="199" t="s">
        <v>1849</v>
      </c>
      <c r="E22" s="241">
        <v>175123309.5</v>
      </c>
      <c r="F22" s="241"/>
      <c r="G22" s="198"/>
      <c r="H22" s="198"/>
    </row>
    <row r="23" spans="1:8" s="199" customFormat="1" x14ac:dyDescent="0.2">
      <c r="A23" s="200">
        <v>44104</v>
      </c>
      <c r="B23" s="198" t="s">
        <v>1834</v>
      </c>
      <c r="C23" s="202" t="s">
        <v>892</v>
      </c>
      <c r="D23" s="199" t="s">
        <v>1829</v>
      </c>
      <c r="E23" s="244">
        <v>192967795.15000001</v>
      </c>
      <c r="F23" s="204"/>
      <c r="G23" s="198"/>
      <c r="H23" s="198"/>
    </row>
    <row r="24" spans="1:8" s="199" customFormat="1" x14ac:dyDescent="0.2">
      <c r="A24" s="200">
        <v>44104</v>
      </c>
      <c r="B24" s="198" t="s">
        <v>1834</v>
      </c>
      <c r="C24" s="202" t="s">
        <v>892</v>
      </c>
      <c r="D24" s="199" t="s">
        <v>1831</v>
      </c>
      <c r="E24" s="244">
        <v>223987243.31</v>
      </c>
      <c r="F24" s="204"/>
      <c r="G24" s="198"/>
      <c r="H24" s="198"/>
    </row>
    <row r="25" spans="1:8" s="199" customFormat="1" x14ac:dyDescent="0.2">
      <c r="A25" s="200">
        <v>44104</v>
      </c>
      <c r="B25" s="198" t="s">
        <v>1834</v>
      </c>
      <c r="C25" s="202" t="s">
        <v>892</v>
      </c>
      <c r="D25" s="199" t="s">
        <v>1830</v>
      </c>
      <c r="E25" s="244">
        <v>261004142.40000001</v>
      </c>
      <c r="F25" s="85"/>
      <c r="G25" s="198"/>
      <c r="H25" s="198"/>
    </row>
    <row r="26" spans="1:8" s="199" customFormat="1" ht="12.75" customHeight="1" x14ac:dyDescent="0.25">
      <c r="A26" s="200">
        <v>44104</v>
      </c>
      <c r="B26" s="198" t="s">
        <v>1834</v>
      </c>
      <c r="C26" s="202" t="s">
        <v>892</v>
      </c>
      <c r="D26" s="209" t="s">
        <v>1848</v>
      </c>
      <c r="E26" s="241">
        <v>336812625</v>
      </c>
      <c r="F26" s="241"/>
      <c r="G26" s="198"/>
      <c r="H26" s="198"/>
    </row>
    <row r="27" spans="1:8" s="199" customFormat="1" x14ac:dyDescent="0.2">
      <c r="A27" s="200">
        <v>44104</v>
      </c>
      <c r="B27" s="198" t="s">
        <v>1834</v>
      </c>
      <c r="C27" s="202" t="s">
        <v>892</v>
      </c>
      <c r="D27" s="199" t="s">
        <v>1826</v>
      </c>
      <c r="E27" s="244">
        <v>350000000</v>
      </c>
      <c r="F27" s="241"/>
      <c r="G27" s="198"/>
      <c r="H27" s="198"/>
    </row>
    <row r="28" spans="1:8" s="199" customFormat="1" x14ac:dyDescent="0.2">
      <c r="A28" s="200">
        <v>44104</v>
      </c>
      <c r="B28" s="198" t="s">
        <v>1834</v>
      </c>
      <c r="C28" s="203" t="s">
        <v>892</v>
      </c>
      <c r="D28" s="199" t="s">
        <v>1837</v>
      </c>
      <c r="E28" s="241">
        <v>350000000</v>
      </c>
      <c r="F28" s="241"/>
      <c r="G28" s="198"/>
      <c r="H28" s="198"/>
    </row>
    <row r="29" spans="1:8" s="199" customFormat="1" ht="12.75" customHeight="1" x14ac:dyDescent="0.25">
      <c r="A29" s="200">
        <v>44104</v>
      </c>
      <c r="B29" s="198" t="s">
        <v>1834</v>
      </c>
      <c r="C29" s="202" t="s">
        <v>892</v>
      </c>
      <c r="D29" s="209" t="s">
        <v>1844</v>
      </c>
      <c r="E29" s="241">
        <v>379433837.25</v>
      </c>
      <c r="F29" s="241"/>
      <c r="G29" s="198"/>
      <c r="H29" s="198"/>
    </row>
    <row r="30" spans="1:8" s="199" customFormat="1" x14ac:dyDescent="0.2">
      <c r="A30" s="200">
        <v>44104</v>
      </c>
      <c r="B30" s="198" t="s">
        <v>1834</v>
      </c>
      <c r="C30" s="203">
        <v>1112001</v>
      </c>
      <c r="D30" s="199" t="s">
        <v>23</v>
      </c>
      <c r="E30" s="241"/>
      <c r="F30" s="241">
        <v>10000000</v>
      </c>
      <c r="G30" s="198">
        <v>2147</v>
      </c>
      <c r="H30" s="198" t="s">
        <v>114</v>
      </c>
    </row>
    <row r="31" spans="1:8" s="199" customFormat="1" x14ac:dyDescent="0.2">
      <c r="A31" s="200">
        <v>44104</v>
      </c>
      <c r="B31" s="198" t="s">
        <v>1834</v>
      </c>
      <c r="C31" s="203">
        <v>1112001</v>
      </c>
      <c r="D31" s="199" t="s">
        <v>30</v>
      </c>
      <c r="E31" s="241"/>
      <c r="F31" s="241">
        <v>44000000</v>
      </c>
      <c r="G31" s="198">
        <v>2167</v>
      </c>
      <c r="H31" s="198" t="s">
        <v>114</v>
      </c>
    </row>
    <row r="32" spans="1:8" s="199" customFormat="1" x14ac:dyDescent="0.2">
      <c r="A32" s="200">
        <v>44104</v>
      </c>
      <c r="B32" s="198" t="s">
        <v>1834</v>
      </c>
      <c r="C32" s="203">
        <v>1112001</v>
      </c>
      <c r="D32" s="199" t="s">
        <v>31</v>
      </c>
      <c r="E32" s="241"/>
      <c r="F32" s="241">
        <v>54350000</v>
      </c>
      <c r="G32" s="198">
        <v>2169</v>
      </c>
      <c r="H32" s="198" t="s">
        <v>114</v>
      </c>
    </row>
    <row r="33" spans="1:8" s="199" customFormat="1" x14ac:dyDescent="0.2">
      <c r="A33" s="200">
        <v>44104</v>
      </c>
      <c r="B33" s="198" t="s">
        <v>1834</v>
      </c>
      <c r="C33" s="203">
        <v>1112001</v>
      </c>
      <c r="D33" s="199" t="s">
        <v>23</v>
      </c>
      <c r="E33" s="241"/>
      <c r="F33" s="241">
        <v>223987243.31</v>
      </c>
      <c r="G33" s="198">
        <v>2164</v>
      </c>
      <c r="H33" s="198" t="s">
        <v>114</v>
      </c>
    </row>
    <row r="34" spans="1:8" s="199" customFormat="1" ht="15" x14ac:dyDescent="0.25">
      <c r="A34" s="200">
        <v>44104</v>
      </c>
      <c r="B34" s="198" t="s">
        <v>1834</v>
      </c>
      <c r="C34" s="203">
        <v>1112001</v>
      </c>
      <c r="D34" s="209" t="s">
        <v>37</v>
      </c>
      <c r="E34" s="241"/>
      <c r="F34" s="241">
        <v>261004142.40000001</v>
      </c>
      <c r="G34" s="198">
        <v>2197</v>
      </c>
      <c r="H34" s="198" t="s">
        <v>114</v>
      </c>
    </row>
    <row r="35" spans="1:8" s="199" customFormat="1" ht="15" x14ac:dyDescent="0.25">
      <c r="A35" s="200">
        <v>44104</v>
      </c>
      <c r="B35" s="198" t="s">
        <v>1834</v>
      </c>
      <c r="C35" s="203">
        <v>1112001</v>
      </c>
      <c r="D35" s="209" t="s">
        <v>23</v>
      </c>
      <c r="E35" s="241"/>
      <c r="F35" s="241">
        <v>95901128.209999993</v>
      </c>
      <c r="G35" s="198">
        <v>2203</v>
      </c>
      <c r="H35" s="198" t="s">
        <v>114</v>
      </c>
    </row>
    <row r="36" spans="1:8" s="199" customFormat="1" ht="15" x14ac:dyDescent="0.25">
      <c r="A36" s="200">
        <v>44104</v>
      </c>
      <c r="B36" s="198" t="s">
        <v>1834</v>
      </c>
      <c r="C36" s="203">
        <v>1112001</v>
      </c>
      <c r="D36" s="209" t="s">
        <v>23</v>
      </c>
      <c r="E36" s="241"/>
      <c r="F36" s="241">
        <v>25000000</v>
      </c>
      <c r="G36" s="198">
        <v>2206</v>
      </c>
      <c r="H36" s="198" t="s">
        <v>114</v>
      </c>
    </row>
    <row r="37" spans="1:8" s="199" customFormat="1" ht="15" x14ac:dyDescent="0.25">
      <c r="A37" s="200">
        <v>44104</v>
      </c>
      <c r="B37" s="198" t="s">
        <v>1834</v>
      </c>
      <c r="C37" s="203">
        <v>1112001</v>
      </c>
      <c r="D37" s="209" t="s">
        <v>30</v>
      </c>
      <c r="E37" s="241"/>
      <c r="F37" s="241">
        <v>22000000</v>
      </c>
      <c r="G37" s="198">
        <v>2220</v>
      </c>
      <c r="H37" s="198" t="s">
        <v>114</v>
      </c>
    </row>
    <row r="38" spans="1:8" s="199" customFormat="1" ht="15" x14ac:dyDescent="0.25">
      <c r="A38" s="200">
        <v>44104</v>
      </c>
      <c r="B38" s="198" t="s">
        <v>1834</v>
      </c>
      <c r="C38" s="203">
        <v>1112001</v>
      </c>
      <c r="D38" s="209" t="s">
        <v>23</v>
      </c>
      <c r="E38" s="241"/>
      <c r="F38" s="241">
        <v>192967795.15000001</v>
      </c>
      <c r="G38" s="198">
        <v>2224</v>
      </c>
      <c r="H38" s="198" t="s">
        <v>114</v>
      </c>
    </row>
    <row r="39" spans="1:8" s="199" customFormat="1" ht="15" x14ac:dyDescent="0.25">
      <c r="A39" s="200">
        <v>44104</v>
      </c>
      <c r="B39" s="198" t="s">
        <v>1834</v>
      </c>
      <c r="C39" s="203">
        <v>1112001</v>
      </c>
      <c r="D39" s="209" t="s">
        <v>23</v>
      </c>
      <c r="E39" s="241"/>
      <c r="F39" s="241">
        <v>350000000</v>
      </c>
      <c r="G39" s="198">
        <v>2231</v>
      </c>
      <c r="H39" s="198" t="s">
        <v>114</v>
      </c>
    </row>
    <row r="40" spans="1:8" s="199" customFormat="1" ht="15" x14ac:dyDescent="0.25">
      <c r="A40" s="200">
        <v>44104</v>
      </c>
      <c r="B40" s="198" t="s">
        <v>1834</v>
      </c>
      <c r="C40" s="203">
        <v>1112001</v>
      </c>
      <c r="D40" s="209" t="s">
        <v>38</v>
      </c>
      <c r="E40" s="241"/>
      <c r="F40" s="241">
        <v>60899602.229999997</v>
      </c>
      <c r="G40" s="198">
        <v>2244</v>
      </c>
      <c r="H40" s="198" t="s">
        <v>114</v>
      </c>
    </row>
    <row r="41" spans="1:8" s="199" customFormat="1" ht="15" x14ac:dyDescent="0.25">
      <c r="A41" s="200">
        <v>44104</v>
      </c>
      <c r="B41" s="198" t="s">
        <v>1834</v>
      </c>
      <c r="C41" s="203">
        <v>1112001</v>
      </c>
      <c r="D41" s="209" t="s">
        <v>68</v>
      </c>
      <c r="E41" s="241"/>
      <c r="F41" s="241">
        <v>44000000</v>
      </c>
      <c r="G41" s="198">
        <v>2345</v>
      </c>
      <c r="H41" s="198" t="s">
        <v>114</v>
      </c>
    </row>
    <row r="42" spans="1:8" s="199" customFormat="1" ht="15" x14ac:dyDescent="0.25">
      <c r="A42" s="200">
        <v>44104</v>
      </c>
      <c r="B42" s="198" t="s">
        <v>1834</v>
      </c>
      <c r="C42" s="203">
        <v>1112001</v>
      </c>
      <c r="D42" s="209" t="s">
        <v>23</v>
      </c>
      <c r="E42" s="241"/>
      <c r="F42" s="244">
        <v>50000000</v>
      </c>
      <c r="G42" s="198">
        <v>2342</v>
      </c>
      <c r="H42" s="198" t="s">
        <v>114</v>
      </c>
    </row>
    <row r="43" spans="1:8" s="199" customFormat="1" ht="15" x14ac:dyDescent="0.25">
      <c r="A43" s="200">
        <v>44104</v>
      </c>
      <c r="B43" s="198" t="s">
        <v>1834</v>
      </c>
      <c r="C43" s="203">
        <v>1112001</v>
      </c>
      <c r="D43" s="209" t="s">
        <v>23</v>
      </c>
      <c r="E43" s="241"/>
      <c r="F43" s="241">
        <v>99000000</v>
      </c>
      <c r="G43" s="198">
        <v>2362</v>
      </c>
      <c r="H43" s="198" t="s">
        <v>114</v>
      </c>
    </row>
    <row r="44" spans="1:8" s="199" customFormat="1" ht="15" x14ac:dyDescent="0.25">
      <c r="A44" s="200">
        <v>44104</v>
      </c>
      <c r="B44" s="198" t="s">
        <v>1834</v>
      </c>
      <c r="C44" s="203">
        <v>1112001</v>
      </c>
      <c r="D44" s="209" t="s">
        <v>23</v>
      </c>
      <c r="E44" s="241"/>
      <c r="F44" s="241">
        <v>60000000</v>
      </c>
      <c r="G44" s="198">
        <v>2384</v>
      </c>
      <c r="H44" s="198" t="s">
        <v>114</v>
      </c>
    </row>
    <row r="45" spans="1:8" s="199" customFormat="1" ht="15" x14ac:dyDescent="0.25">
      <c r="A45" s="200">
        <v>44104</v>
      </c>
      <c r="B45" s="198" t="s">
        <v>1834</v>
      </c>
      <c r="C45" s="203">
        <v>1112001</v>
      </c>
      <c r="D45" s="209" t="s">
        <v>23</v>
      </c>
      <c r="E45" s="241"/>
      <c r="F45" s="241">
        <v>4000000</v>
      </c>
      <c r="G45" s="198">
        <v>2393</v>
      </c>
      <c r="H45" s="198" t="s">
        <v>114</v>
      </c>
    </row>
    <row r="46" spans="1:8" s="199" customFormat="1" ht="15" x14ac:dyDescent="0.25">
      <c r="A46" s="200">
        <v>44104</v>
      </c>
      <c r="B46" s="198" t="s">
        <v>1834</v>
      </c>
      <c r="C46" s="203">
        <v>1112001</v>
      </c>
      <c r="D46" s="209" t="s">
        <v>23</v>
      </c>
      <c r="E46" s="241"/>
      <c r="F46" s="241">
        <v>336812625</v>
      </c>
      <c r="G46" s="198">
        <v>2395</v>
      </c>
      <c r="H46" s="198" t="s">
        <v>114</v>
      </c>
    </row>
    <row r="47" spans="1:8" s="199" customFormat="1" ht="15" x14ac:dyDescent="0.25">
      <c r="A47" s="200">
        <v>44104</v>
      </c>
      <c r="B47" s="198" t="s">
        <v>1834</v>
      </c>
      <c r="C47" s="203">
        <v>1112001</v>
      </c>
      <c r="D47" s="209" t="s">
        <v>23</v>
      </c>
      <c r="E47" s="241"/>
      <c r="F47" s="241">
        <v>379433837.25</v>
      </c>
      <c r="G47" s="198">
        <v>2397</v>
      </c>
      <c r="H47" s="198" t="s">
        <v>114</v>
      </c>
    </row>
    <row r="48" spans="1:8" s="199" customFormat="1" ht="15" x14ac:dyDescent="0.25">
      <c r="A48" s="200">
        <v>44104</v>
      </c>
      <c r="B48" s="198" t="s">
        <v>1834</v>
      </c>
      <c r="C48" s="203">
        <v>1112001</v>
      </c>
      <c r="D48" s="209" t="s">
        <v>23</v>
      </c>
      <c r="E48" s="241"/>
      <c r="F48" s="241">
        <v>175123309.5</v>
      </c>
      <c r="G48" s="198">
        <v>2400</v>
      </c>
      <c r="H48" s="198" t="s">
        <v>114</v>
      </c>
    </row>
    <row r="49" spans="1:8" s="199" customFormat="1" ht="15" x14ac:dyDescent="0.25">
      <c r="A49" s="200">
        <v>44104</v>
      </c>
      <c r="B49" s="198" t="s">
        <v>1834</v>
      </c>
      <c r="C49" s="203">
        <v>1112001</v>
      </c>
      <c r="D49" s="209" t="s">
        <v>23</v>
      </c>
      <c r="E49" s="241"/>
      <c r="F49" s="241">
        <v>97310307.700000003</v>
      </c>
      <c r="G49" s="198">
        <v>2413</v>
      </c>
      <c r="H49" s="198" t="s">
        <v>114</v>
      </c>
    </row>
    <row r="50" spans="1:8" s="199" customFormat="1" ht="15" x14ac:dyDescent="0.25">
      <c r="A50" s="200">
        <v>44104</v>
      </c>
      <c r="B50" s="198" t="s">
        <v>1834</v>
      </c>
      <c r="C50" s="203">
        <v>1112001</v>
      </c>
      <c r="D50" s="209" t="s">
        <v>19</v>
      </c>
      <c r="E50" s="241"/>
      <c r="F50" s="241">
        <v>94000000</v>
      </c>
      <c r="G50" s="198">
        <v>2418</v>
      </c>
      <c r="H50" s="198" t="s">
        <v>114</v>
      </c>
    </row>
    <row r="51" spans="1:8" s="199" customFormat="1" ht="15" x14ac:dyDescent="0.25">
      <c r="A51" s="200">
        <v>44104</v>
      </c>
      <c r="B51" s="198" t="s">
        <v>1834</v>
      </c>
      <c r="C51" s="203">
        <v>1112001</v>
      </c>
      <c r="D51" s="209" t="s">
        <v>82</v>
      </c>
      <c r="E51" s="241"/>
      <c r="F51" s="241">
        <v>50000000</v>
      </c>
      <c r="G51" s="198">
        <v>2425</v>
      </c>
      <c r="H51" s="198" t="s">
        <v>114</v>
      </c>
    </row>
    <row r="52" spans="1:8" s="199" customFormat="1" ht="15" customHeight="1" x14ac:dyDescent="0.25">
      <c r="A52" s="200">
        <v>44104</v>
      </c>
      <c r="B52" s="198" t="s">
        <v>1834</v>
      </c>
      <c r="C52" s="203">
        <v>1112001</v>
      </c>
      <c r="D52" s="209" t="s">
        <v>23</v>
      </c>
      <c r="E52" s="241"/>
      <c r="F52" s="241">
        <v>145773612.59999999</v>
      </c>
      <c r="G52" s="198">
        <v>2422</v>
      </c>
      <c r="H52" s="198" t="s">
        <v>114</v>
      </c>
    </row>
    <row r="53" spans="1:8" s="199" customFormat="1" ht="15" x14ac:dyDescent="0.25">
      <c r="A53" s="200">
        <v>44104</v>
      </c>
      <c r="B53" s="198" t="s">
        <v>1834</v>
      </c>
      <c r="C53" s="203">
        <v>1112001</v>
      </c>
      <c r="D53" s="209" t="s">
        <v>23</v>
      </c>
      <c r="E53" s="241"/>
      <c r="F53" s="241">
        <v>78611849.579999998</v>
      </c>
      <c r="G53" s="198">
        <v>2445</v>
      </c>
      <c r="H53" s="198" t="s">
        <v>114</v>
      </c>
    </row>
    <row r="54" spans="1:8" s="199" customFormat="1" ht="15" customHeight="1" x14ac:dyDescent="0.25">
      <c r="A54" s="200">
        <v>44104</v>
      </c>
      <c r="B54" s="198" t="s">
        <v>1834</v>
      </c>
      <c r="C54" s="203">
        <v>1112001</v>
      </c>
      <c r="D54" s="209" t="s">
        <v>85</v>
      </c>
      <c r="E54" s="241"/>
      <c r="F54" s="241">
        <v>34769280</v>
      </c>
      <c r="G54" s="198">
        <v>2459</v>
      </c>
      <c r="H54" s="198" t="s">
        <v>114</v>
      </c>
    </row>
    <row r="55" spans="1:8" s="199" customFormat="1" ht="15" customHeight="1" x14ac:dyDescent="0.25">
      <c r="A55" s="200">
        <v>44104</v>
      </c>
      <c r="B55" s="198" t="s">
        <v>1834</v>
      </c>
      <c r="C55" s="203">
        <v>1112001</v>
      </c>
      <c r="D55" s="209" t="s">
        <v>23</v>
      </c>
      <c r="E55" s="241"/>
      <c r="F55" s="241">
        <v>50000000</v>
      </c>
      <c r="G55" s="198">
        <v>2475</v>
      </c>
      <c r="H55" s="198" t="s">
        <v>114</v>
      </c>
    </row>
    <row r="56" spans="1:8" s="199" customFormat="1" ht="15" x14ac:dyDescent="0.25">
      <c r="A56" s="200">
        <v>44104</v>
      </c>
      <c r="B56" s="198" t="s">
        <v>1834</v>
      </c>
      <c r="C56" s="203">
        <v>1112001</v>
      </c>
      <c r="D56" s="209" t="s">
        <v>23</v>
      </c>
      <c r="E56" s="241"/>
      <c r="F56" s="241">
        <v>100000000</v>
      </c>
      <c r="G56" s="198">
        <v>2474</v>
      </c>
      <c r="H56" s="198" t="s">
        <v>114</v>
      </c>
    </row>
    <row r="57" spans="1:8" s="199" customFormat="1" ht="15" x14ac:dyDescent="0.25">
      <c r="A57" s="200">
        <v>44104</v>
      </c>
      <c r="B57" s="198" t="s">
        <v>1834</v>
      </c>
      <c r="C57" s="203">
        <v>1112001</v>
      </c>
      <c r="D57" s="209" t="s">
        <v>86</v>
      </c>
      <c r="E57" s="241"/>
      <c r="F57" s="241">
        <v>350000000</v>
      </c>
      <c r="G57" s="198">
        <v>2463</v>
      </c>
      <c r="H57" s="198" t="s">
        <v>114</v>
      </c>
    </row>
    <row r="58" spans="1:8" s="199" customFormat="1" x14ac:dyDescent="0.2">
      <c r="A58" s="200">
        <v>44104</v>
      </c>
      <c r="B58" s="198" t="s">
        <v>1834</v>
      </c>
      <c r="C58" s="203">
        <v>1111002</v>
      </c>
      <c r="D58" s="199" t="s">
        <v>1853</v>
      </c>
      <c r="E58" s="241">
        <v>136272</v>
      </c>
      <c r="F58" s="241"/>
      <c r="G58" s="198"/>
      <c r="H58" s="198"/>
    </row>
    <row r="59" spans="1:8" s="199" customFormat="1" x14ac:dyDescent="0.2">
      <c r="A59" s="200">
        <v>44104</v>
      </c>
      <c r="B59" s="198" t="s">
        <v>1834</v>
      </c>
      <c r="C59" s="203">
        <v>1112001</v>
      </c>
      <c r="D59" s="199" t="s">
        <v>40</v>
      </c>
      <c r="E59" s="241"/>
      <c r="F59" s="241">
        <v>136272</v>
      </c>
      <c r="G59" s="198">
        <v>2218</v>
      </c>
      <c r="H59" s="198" t="s">
        <v>114</v>
      </c>
    </row>
    <row r="60" spans="1:8" s="199" customFormat="1" x14ac:dyDescent="0.2">
      <c r="A60" s="200">
        <v>44104</v>
      </c>
      <c r="B60" s="198" t="s">
        <v>1834</v>
      </c>
      <c r="C60" s="203">
        <v>1133001</v>
      </c>
      <c r="D60" s="199" t="s">
        <v>1832</v>
      </c>
      <c r="E60" s="241">
        <v>20000000</v>
      </c>
      <c r="F60" s="241"/>
      <c r="G60" s="198"/>
      <c r="H60" s="198"/>
    </row>
    <row r="61" spans="1:8" s="199" customFormat="1" x14ac:dyDescent="0.2">
      <c r="A61" s="200">
        <v>44104</v>
      </c>
      <c r="B61" s="198" t="s">
        <v>1834</v>
      </c>
      <c r="C61" s="203" t="s">
        <v>531</v>
      </c>
      <c r="D61" s="199" t="s">
        <v>532</v>
      </c>
      <c r="E61" s="241">
        <v>0.01</v>
      </c>
      <c r="F61" s="241"/>
      <c r="G61" s="198"/>
      <c r="H61" s="198" t="s">
        <v>132</v>
      </c>
    </row>
    <row r="62" spans="1:8" s="199" customFormat="1" x14ac:dyDescent="0.2">
      <c r="A62" s="200">
        <v>44104</v>
      </c>
      <c r="B62" s="198" t="s">
        <v>1834</v>
      </c>
      <c r="C62" s="203">
        <v>1133001</v>
      </c>
      <c r="D62" s="199" t="s">
        <v>1854</v>
      </c>
      <c r="E62" s="241">
        <v>27705600</v>
      </c>
      <c r="F62" s="241"/>
      <c r="G62" s="198"/>
      <c r="H62" s="198"/>
    </row>
    <row r="63" spans="1:8" s="199" customFormat="1" x14ac:dyDescent="0.2">
      <c r="A63" s="200">
        <v>44104</v>
      </c>
      <c r="B63" s="198" t="s">
        <v>1834</v>
      </c>
      <c r="C63" s="203">
        <v>1112001</v>
      </c>
      <c r="D63" s="199" t="s">
        <v>32</v>
      </c>
      <c r="E63" s="241"/>
      <c r="F63" s="241">
        <v>20000000</v>
      </c>
      <c r="G63" s="198">
        <v>2171</v>
      </c>
      <c r="H63" s="198" t="s">
        <v>114</v>
      </c>
    </row>
    <row r="64" spans="1:8" s="199" customFormat="1" x14ac:dyDescent="0.2">
      <c r="A64" s="200">
        <v>44104</v>
      </c>
      <c r="B64" s="198" t="s">
        <v>1834</v>
      </c>
      <c r="C64" s="203">
        <v>1112001</v>
      </c>
      <c r="D64" s="199" t="s">
        <v>23</v>
      </c>
      <c r="E64" s="241"/>
      <c r="F64" s="241">
        <v>0.01</v>
      </c>
      <c r="G64" s="198">
        <v>2238</v>
      </c>
      <c r="H64" s="198" t="s">
        <v>114</v>
      </c>
    </row>
    <row r="65" spans="1:8" s="199" customFormat="1" x14ac:dyDescent="0.2">
      <c r="A65" s="200">
        <v>44104</v>
      </c>
      <c r="B65" s="198" t="s">
        <v>1834</v>
      </c>
      <c r="C65" s="203">
        <v>1112001</v>
      </c>
      <c r="D65" s="199" t="s">
        <v>81</v>
      </c>
      <c r="E65" s="241"/>
      <c r="F65" s="241">
        <v>27705600</v>
      </c>
      <c r="G65" s="198">
        <v>2423</v>
      </c>
      <c r="H65" s="198" t="s">
        <v>114</v>
      </c>
    </row>
    <row r="66" spans="1:8" s="199" customFormat="1" x14ac:dyDescent="0.2">
      <c r="A66" s="200"/>
      <c r="B66" s="198"/>
      <c r="E66" s="201"/>
      <c r="F66" s="201"/>
      <c r="G66" s="198"/>
      <c r="H66" s="198"/>
    </row>
    <row r="67" spans="1:8" s="199" customFormat="1" x14ac:dyDescent="0.2">
      <c r="A67" s="200"/>
      <c r="B67" s="198"/>
      <c r="E67" s="201"/>
      <c r="F67" s="201"/>
      <c r="G67" s="198"/>
      <c r="H67" s="198"/>
    </row>
    <row r="68" spans="1:8" s="199" customFormat="1" ht="13.5" thickBot="1" x14ac:dyDescent="0.25">
      <c r="A68" s="200"/>
      <c r="B68" s="198"/>
      <c r="E68" s="201"/>
      <c r="F68" s="201"/>
      <c r="G68" s="198"/>
      <c r="H68" s="198"/>
    </row>
    <row r="69" spans="1:8" s="199" customFormat="1" x14ac:dyDescent="0.2">
      <c r="E69" s="205">
        <f>SUM(E1:E67)</f>
        <v>3536786604.9400005</v>
      </c>
      <c r="F69" s="206">
        <f>SUM(F1:F68)</f>
        <v>3536786604.9400001</v>
      </c>
      <c r="G69" s="198"/>
      <c r="H69" s="198"/>
    </row>
    <row r="70" spans="1:8" s="199" customFormat="1" ht="13.5" thickBot="1" x14ac:dyDescent="0.25">
      <c r="E70" s="207"/>
      <c r="F70" s="208">
        <f>+E69-F69</f>
        <v>0</v>
      </c>
      <c r="G70" s="198"/>
      <c r="H70" s="198"/>
    </row>
  </sheetData>
  <autoFilter ref="A1:I5">
    <sortState ref="A2:I55">
      <sortCondition ref="E1:E5"/>
    </sortState>
  </autoFilter>
  <pageMargins left="0.7" right="0.7" top="0.75" bottom="0.75" header="0.3" footer="0.3"/>
  <pageSetup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G33" sqref="G3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88"/>
  <sheetViews>
    <sheetView tabSelected="1" topLeftCell="A152" workbookViewId="0">
      <selection activeCell="I166" sqref="I166"/>
    </sheetView>
  </sheetViews>
  <sheetFormatPr baseColWidth="10" defaultRowHeight="12.75" x14ac:dyDescent="0.2"/>
  <cols>
    <col min="1" max="1" width="8.33203125" style="51" customWidth="1"/>
    <col min="2" max="2" width="12" style="51" bestFit="1" customWidth="1"/>
    <col min="3" max="3" width="5.83203125" style="51" bestFit="1" customWidth="1"/>
    <col min="4" max="4" width="11.5" style="51" customWidth="1"/>
    <col min="5" max="5" width="14.6640625" style="51" bestFit="1" customWidth="1"/>
    <col min="6" max="6" width="82.5" style="51" bestFit="1" customWidth="1"/>
    <col min="7" max="8" width="18" style="51" bestFit="1" customWidth="1"/>
    <col min="9" max="9" width="38.5" style="51" bestFit="1" customWidth="1"/>
    <col min="10" max="16384" width="12" style="51"/>
  </cols>
  <sheetData>
    <row r="1" spans="1:9" x14ac:dyDescent="0.2">
      <c r="A1" s="282" t="s">
        <v>102</v>
      </c>
      <c r="B1" s="281"/>
      <c r="C1" s="281"/>
      <c r="D1" s="281"/>
      <c r="E1" s="281"/>
      <c r="F1" s="281"/>
      <c r="G1" s="281"/>
      <c r="H1" s="281"/>
      <c r="I1" s="283" t="s">
        <v>2051</v>
      </c>
    </row>
    <row r="2" spans="1:9" x14ac:dyDescent="0.2">
      <c r="A2" s="282" t="s">
        <v>103</v>
      </c>
      <c r="B2" s="281"/>
      <c r="C2" s="281"/>
      <c r="D2" s="281"/>
      <c r="E2" s="281"/>
      <c r="F2" s="281"/>
      <c r="G2" s="281"/>
      <c r="H2" s="281"/>
      <c r="I2" s="281"/>
    </row>
    <row r="4" spans="1:9" x14ac:dyDescent="0.2">
      <c r="A4" s="281"/>
      <c r="B4" s="281"/>
      <c r="C4" s="281"/>
      <c r="D4" s="284" t="s">
        <v>564</v>
      </c>
      <c r="E4" s="281"/>
      <c r="F4" s="281"/>
      <c r="G4" s="281"/>
      <c r="H4" s="281"/>
      <c r="I4" s="281"/>
    </row>
    <row r="5" spans="1:9" x14ac:dyDescent="0.2">
      <c r="A5" s="281"/>
      <c r="B5" s="281"/>
      <c r="C5" s="281"/>
      <c r="D5" s="284" t="s">
        <v>1865</v>
      </c>
      <c r="E5" s="281"/>
      <c r="F5" s="281"/>
      <c r="G5" s="281"/>
      <c r="H5" s="281"/>
      <c r="I5" s="281"/>
    </row>
    <row r="6" spans="1:9" x14ac:dyDescent="0.2">
      <c r="A6" s="281"/>
      <c r="B6" s="281"/>
      <c r="C6" s="281"/>
      <c r="D6" s="284" t="s">
        <v>566</v>
      </c>
      <c r="E6" s="281"/>
      <c r="F6" s="281"/>
      <c r="G6" s="281"/>
      <c r="H6" s="281"/>
      <c r="I6" s="281"/>
    </row>
    <row r="7" spans="1:9" x14ac:dyDescent="0.2">
      <c r="A7" s="285" t="s">
        <v>567</v>
      </c>
      <c r="B7" s="285" t="s">
        <v>568</v>
      </c>
      <c r="C7" s="286" t="s">
        <v>569</v>
      </c>
      <c r="D7" s="285" t="s">
        <v>570</v>
      </c>
      <c r="E7" s="285" t="s">
        <v>571</v>
      </c>
      <c r="F7" s="285" t="s">
        <v>105</v>
      </c>
      <c r="G7" s="286" t="s">
        <v>572</v>
      </c>
      <c r="H7" s="286" t="s">
        <v>573</v>
      </c>
      <c r="I7" s="286" t="s">
        <v>574</v>
      </c>
    </row>
    <row r="9" spans="1:9" x14ac:dyDescent="0.2">
      <c r="A9" s="282" t="s">
        <v>1866</v>
      </c>
      <c r="B9" s="281"/>
      <c r="C9" s="281"/>
      <c r="D9" s="281"/>
      <c r="E9" s="281"/>
      <c r="F9" s="282" t="s">
        <v>160</v>
      </c>
      <c r="G9" s="281"/>
      <c r="H9" s="283" t="s">
        <v>576</v>
      </c>
      <c r="I9" s="287">
        <v>386443280.12</v>
      </c>
    </row>
    <row r="10" spans="1:9" x14ac:dyDescent="0.2">
      <c r="A10" s="282" t="s">
        <v>2015</v>
      </c>
      <c r="B10" s="282" t="s">
        <v>1834</v>
      </c>
      <c r="C10" s="283" t="s">
        <v>1966</v>
      </c>
      <c r="D10" s="281"/>
      <c r="E10" s="281"/>
      <c r="F10" s="282" t="s">
        <v>2016</v>
      </c>
      <c r="G10" s="287">
        <v>0</v>
      </c>
      <c r="H10" s="287">
        <v>17088142.109999999</v>
      </c>
      <c r="I10" s="287">
        <v>369355138.00999999</v>
      </c>
    </row>
    <row r="11" spans="1:9" x14ac:dyDescent="0.2">
      <c r="A11" s="282" t="s">
        <v>2015</v>
      </c>
      <c r="B11" s="282" t="s">
        <v>1834</v>
      </c>
      <c r="C11" s="283" t="s">
        <v>116</v>
      </c>
      <c r="D11" s="281"/>
      <c r="E11" s="281"/>
      <c r="F11" s="282" t="s">
        <v>2017</v>
      </c>
      <c r="G11" s="287">
        <v>6840986422.3699999</v>
      </c>
      <c r="H11" s="287">
        <v>0</v>
      </c>
      <c r="I11" s="287">
        <v>7210341560.3800001</v>
      </c>
    </row>
    <row r="12" spans="1:9" x14ac:dyDescent="0.2">
      <c r="A12" s="282" t="s">
        <v>577</v>
      </c>
      <c r="B12" s="282" t="s">
        <v>1815</v>
      </c>
      <c r="C12" s="283" t="s">
        <v>1867</v>
      </c>
      <c r="D12" s="282" t="s">
        <v>114</v>
      </c>
      <c r="E12" s="282" t="s">
        <v>1868</v>
      </c>
      <c r="F12" s="282" t="s">
        <v>1869</v>
      </c>
      <c r="G12" s="287">
        <v>0</v>
      </c>
      <c r="H12" s="287">
        <v>176358.97</v>
      </c>
      <c r="I12" s="287">
        <v>7210165201.4099998</v>
      </c>
    </row>
    <row r="13" spans="1:9" x14ac:dyDescent="0.2">
      <c r="A13" s="282" t="s">
        <v>577</v>
      </c>
      <c r="B13" s="282" t="s">
        <v>1815</v>
      </c>
      <c r="C13" s="283" t="s">
        <v>131</v>
      </c>
      <c r="D13" s="282" t="s">
        <v>114</v>
      </c>
      <c r="E13" s="282" t="s">
        <v>1870</v>
      </c>
      <c r="F13" s="282" t="s">
        <v>1871</v>
      </c>
      <c r="G13" s="287">
        <v>0</v>
      </c>
      <c r="H13" s="287">
        <v>529692.30000000005</v>
      </c>
      <c r="I13" s="287">
        <v>7209635509.1099997</v>
      </c>
    </row>
    <row r="14" spans="1:9" x14ac:dyDescent="0.2">
      <c r="A14" s="282" t="s">
        <v>577</v>
      </c>
      <c r="B14" s="282" t="s">
        <v>1815</v>
      </c>
      <c r="C14" s="283" t="s">
        <v>133</v>
      </c>
      <c r="D14" s="282" t="s">
        <v>114</v>
      </c>
      <c r="E14" s="282" t="s">
        <v>1872</v>
      </c>
      <c r="F14" s="282" t="s">
        <v>1873</v>
      </c>
      <c r="G14" s="287">
        <v>0</v>
      </c>
      <c r="H14" s="287">
        <v>529692.30000000005</v>
      </c>
      <c r="I14" s="287">
        <v>7209105816.8099995</v>
      </c>
    </row>
    <row r="15" spans="1:9" x14ac:dyDescent="0.2">
      <c r="A15" s="282" t="s">
        <v>577</v>
      </c>
      <c r="B15" s="282" t="s">
        <v>1815</v>
      </c>
      <c r="C15" s="283" t="s">
        <v>135</v>
      </c>
      <c r="D15" s="282" t="s">
        <v>114</v>
      </c>
      <c r="E15" s="282" t="s">
        <v>1874</v>
      </c>
      <c r="F15" s="282" t="s">
        <v>1875</v>
      </c>
      <c r="G15" s="287">
        <v>0</v>
      </c>
      <c r="H15" s="287">
        <v>529692.30000000005</v>
      </c>
      <c r="I15" s="287">
        <v>7208576124.5100002</v>
      </c>
    </row>
    <row r="16" spans="1:9" x14ac:dyDescent="0.2">
      <c r="A16" s="282" t="s">
        <v>577</v>
      </c>
      <c r="B16" s="282" t="s">
        <v>1815</v>
      </c>
      <c r="C16" s="283" t="s">
        <v>1876</v>
      </c>
      <c r="D16" s="282" t="s">
        <v>114</v>
      </c>
      <c r="E16" s="282" t="s">
        <v>1877</v>
      </c>
      <c r="F16" s="282" t="s">
        <v>1878</v>
      </c>
      <c r="G16" s="287">
        <v>0</v>
      </c>
      <c r="H16" s="287">
        <v>529692.30000000005</v>
      </c>
      <c r="I16" s="287">
        <v>7208046432.21</v>
      </c>
    </row>
    <row r="17" spans="1:9" x14ac:dyDescent="0.2">
      <c r="A17" s="282" t="s">
        <v>577</v>
      </c>
      <c r="B17" s="282" t="s">
        <v>1815</v>
      </c>
      <c r="C17" s="283" t="s">
        <v>138</v>
      </c>
      <c r="D17" s="282" t="s">
        <v>114</v>
      </c>
      <c r="E17" s="282" t="s">
        <v>1879</v>
      </c>
      <c r="F17" s="282" t="s">
        <v>1880</v>
      </c>
      <c r="G17" s="287">
        <v>0</v>
      </c>
      <c r="H17" s="287">
        <v>539692.30000000005</v>
      </c>
      <c r="I17" s="287">
        <v>7207506739.9099998</v>
      </c>
    </row>
    <row r="18" spans="1:9" x14ac:dyDescent="0.2">
      <c r="A18" s="282" t="s">
        <v>577</v>
      </c>
      <c r="B18" s="282" t="s">
        <v>1815</v>
      </c>
      <c r="C18" s="283" t="s">
        <v>143</v>
      </c>
      <c r="D18" s="282" t="s">
        <v>114</v>
      </c>
      <c r="E18" s="282" t="s">
        <v>1881</v>
      </c>
      <c r="F18" s="282" t="s">
        <v>1882</v>
      </c>
      <c r="G18" s="287">
        <v>0</v>
      </c>
      <c r="H18" s="287">
        <v>576358.96</v>
      </c>
      <c r="I18" s="287">
        <v>7206930380.9499998</v>
      </c>
    </row>
    <row r="19" spans="1:9" x14ac:dyDescent="0.2">
      <c r="A19" s="282" t="s">
        <v>577</v>
      </c>
      <c r="B19" s="282" t="s">
        <v>1815</v>
      </c>
      <c r="C19" s="283" t="s">
        <v>144</v>
      </c>
      <c r="D19" s="282" t="s">
        <v>114</v>
      </c>
      <c r="E19" s="282" t="s">
        <v>1883</v>
      </c>
      <c r="F19" s="282" t="s">
        <v>1884</v>
      </c>
      <c r="G19" s="287">
        <v>0</v>
      </c>
      <c r="H19" s="287">
        <v>589692.30000000005</v>
      </c>
      <c r="I19" s="287">
        <v>7206340688.6499996</v>
      </c>
    </row>
    <row r="20" spans="1:9" x14ac:dyDescent="0.2">
      <c r="A20" s="282" t="s">
        <v>577</v>
      </c>
      <c r="B20" s="282" t="s">
        <v>1815</v>
      </c>
      <c r="C20" s="283" t="s">
        <v>146</v>
      </c>
      <c r="D20" s="282" t="s">
        <v>114</v>
      </c>
      <c r="E20" s="282" t="s">
        <v>1885</v>
      </c>
      <c r="F20" s="282" t="s">
        <v>1886</v>
      </c>
      <c r="G20" s="287">
        <v>0</v>
      </c>
      <c r="H20" s="287">
        <v>613025.64</v>
      </c>
      <c r="I20" s="287">
        <v>7205727663.0100002</v>
      </c>
    </row>
    <row r="21" spans="1:9" x14ac:dyDescent="0.2">
      <c r="A21" s="282" t="s">
        <v>577</v>
      </c>
      <c r="B21" s="282" t="s">
        <v>1815</v>
      </c>
      <c r="C21" s="283" t="s">
        <v>1887</v>
      </c>
      <c r="D21" s="282" t="s">
        <v>114</v>
      </c>
      <c r="E21" s="282" t="s">
        <v>1888</v>
      </c>
      <c r="F21" s="282" t="s">
        <v>1889</v>
      </c>
      <c r="G21" s="287">
        <v>0</v>
      </c>
      <c r="H21" s="287">
        <v>639692.29</v>
      </c>
      <c r="I21" s="287">
        <v>7205087970.7199993</v>
      </c>
    </row>
    <row r="22" spans="1:9" x14ac:dyDescent="0.2">
      <c r="A22" s="282" t="s">
        <v>577</v>
      </c>
      <c r="B22" s="282" t="s">
        <v>1815</v>
      </c>
      <c r="C22" s="283" t="s">
        <v>150</v>
      </c>
      <c r="D22" s="282" t="s">
        <v>114</v>
      </c>
      <c r="E22" s="282" t="s">
        <v>1890</v>
      </c>
      <c r="F22" s="282" t="s">
        <v>1891</v>
      </c>
      <c r="G22" s="287">
        <v>0</v>
      </c>
      <c r="H22" s="287">
        <v>639692.29</v>
      </c>
      <c r="I22" s="287">
        <v>7204448278.4299994</v>
      </c>
    </row>
    <row r="23" spans="1:9" x14ac:dyDescent="0.2">
      <c r="A23" s="282" t="s">
        <v>577</v>
      </c>
      <c r="B23" s="282" t="s">
        <v>1815</v>
      </c>
      <c r="C23" s="283" t="s">
        <v>1892</v>
      </c>
      <c r="D23" s="282" t="s">
        <v>114</v>
      </c>
      <c r="E23" s="282" t="s">
        <v>1893</v>
      </c>
      <c r="F23" s="282" t="s">
        <v>1894</v>
      </c>
      <c r="G23" s="287">
        <v>0</v>
      </c>
      <c r="H23" s="287">
        <v>639692.30000000005</v>
      </c>
      <c r="I23" s="287">
        <v>7203808586.1300001</v>
      </c>
    </row>
    <row r="24" spans="1:9" x14ac:dyDescent="0.2">
      <c r="A24" s="282" t="s">
        <v>577</v>
      </c>
      <c r="B24" s="282" t="s">
        <v>1815</v>
      </c>
      <c r="C24" s="283" t="s">
        <v>155</v>
      </c>
      <c r="D24" s="282" t="s">
        <v>114</v>
      </c>
      <c r="E24" s="282" t="s">
        <v>1895</v>
      </c>
      <c r="F24" s="282" t="s">
        <v>1889</v>
      </c>
      <c r="G24" s="287">
        <v>0</v>
      </c>
      <c r="H24" s="287">
        <v>649692.30000000005</v>
      </c>
      <c r="I24" s="287">
        <v>7203158893.8299999</v>
      </c>
    </row>
    <row r="25" spans="1:9" x14ac:dyDescent="0.2">
      <c r="A25" s="282" t="s">
        <v>577</v>
      </c>
      <c r="B25" s="282" t="s">
        <v>1815</v>
      </c>
      <c r="C25" s="283" t="s">
        <v>1896</v>
      </c>
      <c r="D25" s="282" t="s">
        <v>114</v>
      </c>
      <c r="E25" s="282" t="s">
        <v>1897</v>
      </c>
      <c r="F25" s="282" t="s">
        <v>1898</v>
      </c>
      <c r="G25" s="287">
        <v>0</v>
      </c>
      <c r="H25" s="287">
        <v>649692.30000000005</v>
      </c>
      <c r="I25" s="287">
        <v>7202509201.5299997</v>
      </c>
    </row>
    <row r="26" spans="1:9" x14ac:dyDescent="0.2">
      <c r="A26" s="282" t="s">
        <v>577</v>
      </c>
      <c r="B26" s="282" t="s">
        <v>1815</v>
      </c>
      <c r="C26" s="283" t="s">
        <v>157</v>
      </c>
      <c r="D26" s="282" t="s">
        <v>114</v>
      </c>
      <c r="E26" s="282" t="s">
        <v>1899</v>
      </c>
      <c r="F26" s="282" t="s">
        <v>1900</v>
      </c>
      <c r="G26" s="287">
        <v>0</v>
      </c>
      <c r="H26" s="287">
        <v>649692.30000000005</v>
      </c>
      <c r="I26" s="287">
        <v>7201859509.2299995</v>
      </c>
    </row>
    <row r="27" spans="1:9" x14ac:dyDescent="0.2">
      <c r="A27" s="282" t="s">
        <v>577</v>
      </c>
      <c r="B27" s="282" t="s">
        <v>1815</v>
      </c>
      <c r="C27" s="283" t="s">
        <v>1901</v>
      </c>
      <c r="D27" s="282" t="s">
        <v>114</v>
      </c>
      <c r="E27" s="282" t="s">
        <v>1902</v>
      </c>
      <c r="F27" s="282" t="s">
        <v>1903</v>
      </c>
      <c r="G27" s="287">
        <v>0</v>
      </c>
      <c r="H27" s="287">
        <v>649692.30000000005</v>
      </c>
      <c r="I27" s="287">
        <v>7201209816.9299994</v>
      </c>
    </row>
    <row r="28" spans="1:9" x14ac:dyDescent="0.2">
      <c r="A28" s="282" t="s">
        <v>577</v>
      </c>
      <c r="B28" s="282" t="s">
        <v>1815</v>
      </c>
      <c r="C28" s="283" t="s">
        <v>159</v>
      </c>
      <c r="D28" s="282" t="s">
        <v>114</v>
      </c>
      <c r="E28" s="282" t="s">
        <v>1904</v>
      </c>
      <c r="F28" s="282" t="s">
        <v>1905</v>
      </c>
      <c r="G28" s="287">
        <v>0</v>
      </c>
      <c r="H28" s="287">
        <v>649692.30000000005</v>
      </c>
      <c r="I28" s="287">
        <v>7200560124.6300001</v>
      </c>
    </row>
    <row r="29" spans="1:9" x14ac:dyDescent="0.2">
      <c r="A29" s="282" t="s">
        <v>577</v>
      </c>
      <c r="B29" s="282" t="s">
        <v>1815</v>
      </c>
      <c r="C29" s="283" t="s">
        <v>1906</v>
      </c>
      <c r="D29" s="282" t="s">
        <v>114</v>
      </c>
      <c r="E29" s="282" t="s">
        <v>1907</v>
      </c>
      <c r="F29" s="282" t="s">
        <v>1908</v>
      </c>
      <c r="G29" s="287">
        <v>0</v>
      </c>
      <c r="H29" s="287">
        <v>649692.30000000005</v>
      </c>
      <c r="I29" s="287">
        <v>7199910432.3299999</v>
      </c>
    </row>
    <row r="30" spans="1:9" x14ac:dyDescent="0.2">
      <c r="A30" s="282" t="s">
        <v>577</v>
      </c>
      <c r="B30" s="282" t="s">
        <v>1815</v>
      </c>
      <c r="C30" s="283" t="s">
        <v>162</v>
      </c>
      <c r="D30" s="282" t="s">
        <v>114</v>
      </c>
      <c r="E30" s="282" t="s">
        <v>1909</v>
      </c>
      <c r="F30" s="282" t="s">
        <v>1910</v>
      </c>
      <c r="G30" s="287">
        <v>0</v>
      </c>
      <c r="H30" s="287">
        <v>649692.30000000005</v>
      </c>
      <c r="I30" s="287">
        <v>7199260740.0299997</v>
      </c>
    </row>
    <row r="31" spans="1:9" x14ac:dyDescent="0.2">
      <c r="A31" s="282" t="s">
        <v>577</v>
      </c>
      <c r="B31" s="282" t="s">
        <v>1815</v>
      </c>
      <c r="C31" s="283" t="s">
        <v>164</v>
      </c>
      <c r="D31" s="282" t="s">
        <v>114</v>
      </c>
      <c r="E31" s="282" t="s">
        <v>1911</v>
      </c>
      <c r="F31" s="282" t="s">
        <v>1912</v>
      </c>
      <c r="G31" s="287">
        <v>0</v>
      </c>
      <c r="H31" s="287">
        <v>709692.3</v>
      </c>
      <c r="I31" s="287">
        <v>7198551047.7299995</v>
      </c>
    </row>
    <row r="32" spans="1:9" x14ac:dyDescent="0.2">
      <c r="A32" s="282" t="s">
        <v>577</v>
      </c>
      <c r="B32" s="282" t="s">
        <v>1815</v>
      </c>
      <c r="C32" s="283" t="s">
        <v>168</v>
      </c>
      <c r="D32" s="282" t="s">
        <v>114</v>
      </c>
      <c r="E32" s="282" t="s">
        <v>1913</v>
      </c>
      <c r="F32" s="282" t="s">
        <v>1914</v>
      </c>
      <c r="G32" s="287">
        <v>0</v>
      </c>
      <c r="H32" s="287">
        <v>709692.3</v>
      </c>
      <c r="I32" s="287">
        <v>7197841355.4299994</v>
      </c>
    </row>
    <row r="33" spans="1:9" x14ac:dyDescent="0.2">
      <c r="A33" s="282" t="s">
        <v>577</v>
      </c>
      <c r="B33" s="282" t="s">
        <v>1815</v>
      </c>
      <c r="C33" s="283" t="s">
        <v>1915</v>
      </c>
      <c r="D33" s="282" t="s">
        <v>114</v>
      </c>
      <c r="E33" s="282" t="s">
        <v>1916</v>
      </c>
      <c r="F33" s="282" t="s">
        <v>1889</v>
      </c>
      <c r="G33" s="287">
        <v>0</v>
      </c>
      <c r="H33" s="287">
        <v>749692.3</v>
      </c>
      <c r="I33" s="287">
        <v>7197091663.1300001</v>
      </c>
    </row>
    <row r="34" spans="1:9" x14ac:dyDescent="0.2">
      <c r="A34" s="282" t="s">
        <v>577</v>
      </c>
      <c r="B34" s="282" t="s">
        <v>1815</v>
      </c>
      <c r="C34" s="283" t="s">
        <v>172</v>
      </c>
      <c r="D34" s="282" t="s">
        <v>114</v>
      </c>
      <c r="E34" s="282" t="s">
        <v>1917</v>
      </c>
      <c r="F34" s="282" t="s">
        <v>1918</v>
      </c>
      <c r="G34" s="287">
        <v>0</v>
      </c>
      <c r="H34" s="287">
        <v>769692.3</v>
      </c>
      <c r="I34" s="287">
        <v>7196321970.8299999</v>
      </c>
    </row>
    <row r="35" spans="1:9" x14ac:dyDescent="0.2">
      <c r="A35" s="282" t="s">
        <v>577</v>
      </c>
      <c r="B35" s="282" t="s">
        <v>1815</v>
      </c>
      <c r="C35" s="283" t="s">
        <v>174</v>
      </c>
      <c r="D35" s="282" t="s">
        <v>114</v>
      </c>
      <c r="E35" s="282" t="s">
        <v>1919</v>
      </c>
      <c r="F35" s="282" t="s">
        <v>1920</v>
      </c>
      <c r="G35" s="287">
        <v>0</v>
      </c>
      <c r="H35" s="287">
        <v>769692.3</v>
      </c>
      <c r="I35" s="287">
        <v>7195552278.5299997</v>
      </c>
    </row>
    <row r="36" spans="1:9" x14ac:dyDescent="0.2">
      <c r="A36" s="282" t="s">
        <v>577</v>
      </c>
      <c r="B36" s="282" t="s">
        <v>1815</v>
      </c>
      <c r="C36" s="283" t="s">
        <v>178</v>
      </c>
      <c r="D36" s="282" t="s">
        <v>114</v>
      </c>
      <c r="E36" s="281"/>
      <c r="F36" s="282" t="s">
        <v>1889</v>
      </c>
      <c r="G36" s="287">
        <v>0</v>
      </c>
      <c r="H36" s="287">
        <v>199999.95</v>
      </c>
      <c r="I36" s="287">
        <v>7195352278.5799999</v>
      </c>
    </row>
    <row r="37" spans="1:9" x14ac:dyDescent="0.2">
      <c r="A37" s="282" t="s">
        <v>577</v>
      </c>
      <c r="B37" s="282" t="s">
        <v>1815</v>
      </c>
      <c r="C37" s="283" t="s">
        <v>1921</v>
      </c>
      <c r="D37" s="282" t="s">
        <v>114</v>
      </c>
      <c r="E37" s="281"/>
      <c r="F37" s="282" t="s">
        <v>1871</v>
      </c>
      <c r="G37" s="287">
        <v>0</v>
      </c>
      <c r="H37" s="287">
        <v>3158000</v>
      </c>
      <c r="I37" s="287">
        <v>7192194278.5799999</v>
      </c>
    </row>
    <row r="38" spans="1:9" x14ac:dyDescent="0.2">
      <c r="A38" s="282" t="s">
        <v>577</v>
      </c>
      <c r="B38" s="282" t="s">
        <v>1815</v>
      </c>
      <c r="C38" s="283" t="s">
        <v>181</v>
      </c>
      <c r="D38" s="282" t="s">
        <v>114</v>
      </c>
      <c r="E38" s="281"/>
      <c r="F38" s="282" t="s">
        <v>1873</v>
      </c>
      <c r="G38" s="287">
        <v>0</v>
      </c>
      <c r="H38" s="287">
        <v>3158000</v>
      </c>
      <c r="I38" s="287">
        <v>7189036278.5799999</v>
      </c>
    </row>
    <row r="39" spans="1:9" x14ac:dyDescent="0.2">
      <c r="A39" s="282" t="s">
        <v>577</v>
      </c>
      <c r="B39" s="282" t="s">
        <v>1815</v>
      </c>
      <c r="C39" s="283" t="s">
        <v>1922</v>
      </c>
      <c r="D39" s="282" t="s">
        <v>114</v>
      </c>
      <c r="E39" s="281"/>
      <c r="F39" s="282" t="s">
        <v>1875</v>
      </c>
      <c r="G39" s="287">
        <v>0</v>
      </c>
      <c r="H39" s="287">
        <v>3158000</v>
      </c>
      <c r="I39" s="287">
        <v>7185878278.5799999</v>
      </c>
    </row>
    <row r="40" spans="1:9" x14ac:dyDescent="0.2">
      <c r="A40" s="282" t="s">
        <v>577</v>
      </c>
      <c r="B40" s="282" t="s">
        <v>1815</v>
      </c>
      <c r="C40" s="283" t="s">
        <v>183</v>
      </c>
      <c r="D40" s="282" t="s">
        <v>114</v>
      </c>
      <c r="E40" s="281"/>
      <c r="F40" s="282" t="s">
        <v>1878</v>
      </c>
      <c r="G40" s="287">
        <v>0</v>
      </c>
      <c r="H40" s="287">
        <v>3158000</v>
      </c>
      <c r="I40" s="287">
        <v>7182720278.5799999</v>
      </c>
    </row>
    <row r="41" spans="1:9" x14ac:dyDescent="0.2">
      <c r="A41" s="282" t="s">
        <v>577</v>
      </c>
      <c r="B41" s="282" t="s">
        <v>1815</v>
      </c>
      <c r="C41" s="283" t="s">
        <v>185</v>
      </c>
      <c r="D41" s="282" t="s">
        <v>114</v>
      </c>
      <c r="E41" s="281"/>
      <c r="F41" s="282" t="s">
        <v>1869</v>
      </c>
      <c r="G41" s="287">
        <v>0</v>
      </c>
      <c r="H41" s="287">
        <v>3742666.67</v>
      </c>
      <c r="I41" s="287">
        <v>7178977611.9099998</v>
      </c>
    </row>
    <row r="42" spans="1:9" x14ac:dyDescent="0.2">
      <c r="A42" s="282" t="s">
        <v>577</v>
      </c>
      <c r="B42" s="282" t="s">
        <v>1815</v>
      </c>
      <c r="C42" s="283" t="s">
        <v>187</v>
      </c>
      <c r="D42" s="282" t="s">
        <v>114</v>
      </c>
      <c r="E42" s="281"/>
      <c r="F42" s="282" t="s">
        <v>1884</v>
      </c>
      <c r="G42" s="287">
        <v>0</v>
      </c>
      <c r="H42" s="287">
        <v>4010000</v>
      </c>
      <c r="I42" s="287">
        <v>7174967611.9099998</v>
      </c>
    </row>
    <row r="43" spans="1:9" x14ac:dyDescent="0.2">
      <c r="A43" s="282" t="s">
        <v>577</v>
      </c>
      <c r="B43" s="282" t="s">
        <v>1815</v>
      </c>
      <c r="C43" s="283" t="s">
        <v>189</v>
      </c>
      <c r="D43" s="282" t="s">
        <v>114</v>
      </c>
      <c r="E43" s="281"/>
      <c r="F43" s="282" t="s">
        <v>1923</v>
      </c>
      <c r="G43" s="287">
        <v>0</v>
      </c>
      <c r="H43" s="287">
        <v>4213733.33</v>
      </c>
      <c r="I43" s="287">
        <v>7170753878.5799999</v>
      </c>
    </row>
    <row r="44" spans="1:9" x14ac:dyDescent="0.2">
      <c r="A44" s="282" t="s">
        <v>577</v>
      </c>
      <c r="B44" s="282" t="s">
        <v>1815</v>
      </c>
      <c r="C44" s="283" t="s">
        <v>191</v>
      </c>
      <c r="D44" s="282" t="s">
        <v>114</v>
      </c>
      <c r="E44" s="281"/>
      <c r="F44" s="282" t="s">
        <v>1889</v>
      </c>
      <c r="G44" s="287">
        <v>0</v>
      </c>
      <c r="H44" s="287">
        <v>4501200</v>
      </c>
      <c r="I44" s="287">
        <v>7166252678.5799999</v>
      </c>
    </row>
    <row r="45" spans="1:9" x14ac:dyDescent="0.2">
      <c r="A45" s="282" t="s">
        <v>577</v>
      </c>
      <c r="B45" s="282" t="s">
        <v>1815</v>
      </c>
      <c r="C45" s="283" t="s">
        <v>193</v>
      </c>
      <c r="D45" s="282" t="s">
        <v>114</v>
      </c>
      <c r="E45" s="281"/>
      <c r="F45" s="282" t="s">
        <v>1882</v>
      </c>
      <c r="G45" s="287">
        <v>0</v>
      </c>
      <c r="H45" s="287">
        <v>4537866.67</v>
      </c>
      <c r="I45" s="287">
        <v>7161714811.9099998</v>
      </c>
    </row>
    <row r="46" spans="1:9" x14ac:dyDescent="0.2">
      <c r="A46" s="282" t="s">
        <v>577</v>
      </c>
      <c r="B46" s="282" t="s">
        <v>1815</v>
      </c>
      <c r="C46" s="283" t="s">
        <v>195</v>
      </c>
      <c r="D46" s="282" t="s">
        <v>114</v>
      </c>
      <c r="E46" s="281"/>
      <c r="F46" s="282" t="s">
        <v>1886</v>
      </c>
      <c r="G46" s="287">
        <v>0</v>
      </c>
      <c r="H46" s="287">
        <v>4537866.67</v>
      </c>
      <c r="I46" s="287">
        <v>7157176945.2399998</v>
      </c>
    </row>
    <row r="47" spans="1:9" x14ac:dyDescent="0.2">
      <c r="A47" s="282" t="s">
        <v>577</v>
      </c>
      <c r="B47" s="282" t="s">
        <v>1815</v>
      </c>
      <c r="C47" s="283" t="s">
        <v>197</v>
      </c>
      <c r="D47" s="282" t="s">
        <v>114</v>
      </c>
      <c r="E47" s="281"/>
      <c r="F47" s="282" t="s">
        <v>1889</v>
      </c>
      <c r="G47" s="287">
        <v>0</v>
      </c>
      <c r="H47" s="287">
        <v>4862000</v>
      </c>
      <c r="I47" s="287">
        <v>7152314945.2399998</v>
      </c>
    </row>
    <row r="48" spans="1:9" x14ac:dyDescent="0.2">
      <c r="A48" s="282" t="s">
        <v>577</v>
      </c>
      <c r="B48" s="282" t="s">
        <v>1815</v>
      </c>
      <c r="C48" s="283" t="s">
        <v>199</v>
      </c>
      <c r="D48" s="282" t="s">
        <v>114</v>
      </c>
      <c r="E48" s="281"/>
      <c r="F48" s="282" t="s">
        <v>1889</v>
      </c>
      <c r="G48" s="287">
        <v>0</v>
      </c>
      <c r="H48" s="287">
        <v>4862000</v>
      </c>
      <c r="I48" s="287">
        <v>7147452945.2399998</v>
      </c>
    </row>
    <row r="49" spans="1:9" x14ac:dyDescent="0.2">
      <c r="A49" s="282" t="s">
        <v>577</v>
      </c>
      <c r="B49" s="282" t="s">
        <v>1815</v>
      </c>
      <c r="C49" s="283" t="s">
        <v>201</v>
      </c>
      <c r="D49" s="282" t="s">
        <v>114</v>
      </c>
      <c r="E49" s="281"/>
      <c r="F49" s="282" t="s">
        <v>1898</v>
      </c>
      <c r="G49" s="287">
        <v>0</v>
      </c>
      <c r="H49" s="287">
        <v>4862000</v>
      </c>
      <c r="I49" s="287">
        <v>7142590945.2399998</v>
      </c>
    </row>
    <row r="50" spans="1:9" x14ac:dyDescent="0.2">
      <c r="A50" s="282" t="s">
        <v>577</v>
      </c>
      <c r="B50" s="282" t="s">
        <v>1815</v>
      </c>
      <c r="C50" s="283" t="s">
        <v>203</v>
      </c>
      <c r="D50" s="282" t="s">
        <v>114</v>
      </c>
      <c r="E50" s="281"/>
      <c r="F50" s="282" t="s">
        <v>1900</v>
      </c>
      <c r="G50" s="287">
        <v>0</v>
      </c>
      <c r="H50" s="287">
        <v>4862000</v>
      </c>
      <c r="I50" s="287">
        <v>7137728945.2399998</v>
      </c>
    </row>
    <row r="51" spans="1:9" x14ac:dyDescent="0.2">
      <c r="A51" s="282" t="s">
        <v>577</v>
      </c>
      <c r="B51" s="282" t="s">
        <v>1815</v>
      </c>
      <c r="C51" s="283" t="s">
        <v>1924</v>
      </c>
      <c r="D51" s="282" t="s">
        <v>114</v>
      </c>
      <c r="E51" s="281"/>
      <c r="F51" s="282" t="s">
        <v>1905</v>
      </c>
      <c r="G51" s="287">
        <v>0</v>
      </c>
      <c r="H51" s="287">
        <v>4862000</v>
      </c>
      <c r="I51" s="287">
        <v>7132866945.2399998</v>
      </c>
    </row>
    <row r="52" spans="1:9" x14ac:dyDescent="0.2">
      <c r="A52" s="282" t="s">
        <v>577</v>
      </c>
      <c r="B52" s="282" t="s">
        <v>1815</v>
      </c>
      <c r="C52" s="283" t="s">
        <v>206</v>
      </c>
      <c r="D52" s="282" t="s">
        <v>114</v>
      </c>
      <c r="E52" s="281"/>
      <c r="F52" s="282" t="s">
        <v>1908</v>
      </c>
      <c r="G52" s="287">
        <v>0</v>
      </c>
      <c r="H52" s="287">
        <v>4862000</v>
      </c>
      <c r="I52" s="287">
        <v>7128004945.2399998</v>
      </c>
    </row>
    <row r="53" spans="1:9" x14ac:dyDescent="0.2">
      <c r="A53" s="282" t="s">
        <v>577</v>
      </c>
      <c r="B53" s="282" t="s">
        <v>1815</v>
      </c>
      <c r="C53" s="283" t="s">
        <v>208</v>
      </c>
      <c r="D53" s="282" t="s">
        <v>114</v>
      </c>
      <c r="E53" s="281"/>
      <c r="F53" s="282" t="s">
        <v>1880</v>
      </c>
      <c r="G53" s="287">
        <v>0</v>
      </c>
      <c r="H53" s="287">
        <v>4862000</v>
      </c>
      <c r="I53" s="287">
        <v>7123142945.2399998</v>
      </c>
    </row>
    <row r="54" spans="1:9" x14ac:dyDescent="0.2">
      <c r="A54" s="282" t="s">
        <v>577</v>
      </c>
      <c r="B54" s="282" t="s">
        <v>1815</v>
      </c>
      <c r="C54" s="283" t="s">
        <v>210</v>
      </c>
      <c r="D54" s="282" t="s">
        <v>114</v>
      </c>
      <c r="E54" s="281"/>
      <c r="F54" s="282" t="s">
        <v>1891</v>
      </c>
      <c r="G54" s="287">
        <v>0</v>
      </c>
      <c r="H54" s="287">
        <v>4862000</v>
      </c>
      <c r="I54" s="287">
        <v>7118280945.2399998</v>
      </c>
    </row>
    <row r="55" spans="1:9" x14ac:dyDescent="0.2">
      <c r="A55" s="282" t="s">
        <v>577</v>
      </c>
      <c r="B55" s="282" t="s">
        <v>1815</v>
      </c>
      <c r="C55" s="283" t="s">
        <v>212</v>
      </c>
      <c r="D55" s="282" t="s">
        <v>114</v>
      </c>
      <c r="E55" s="281"/>
      <c r="F55" s="282" t="s">
        <v>1910</v>
      </c>
      <c r="G55" s="287">
        <v>0</v>
      </c>
      <c r="H55" s="287">
        <v>4862000</v>
      </c>
      <c r="I55" s="287">
        <v>7113418945.2399998</v>
      </c>
    </row>
    <row r="56" spans="1:9" x14ac:dyDescent="0.2">
      <c r="A56" s="282" t="s">
        <v>577</v>
      </c>
      <c r="B56" s="282" t="s">
        <v>1815</v>
      </c>
      <c r="C56" s="283" t="s">
        <v>1925</v>
      </c>
      <c r="D56" s="282" t="s">
        <v>114</v>
      </c>
      <c r="E56" s="281"/>
      <c r="F56" s="282" t="s">
        <v>1894</v>
      </c>
      <c r="G56" s="287">
        <v>0</v>
      </c>
      <c r="H56" s="287">
        <v>5252800</v>
      </c>
      <c r="I56" s="287">
        <v>7108166145.2399998</v>
      </c>
    </row>
    <row r="57" spans="1:9" x14ac:dyDescent="0.2">
      <c r="A57" s="282" t="s">
        <v>577</v>
      </c>
      <c r="B57" s="282" t="s">
        <v>1815</v>
      </c>
      <c r="C57" s="283" t="s">
        <v>214</v>
      </c>
      <c r="D57" s="282" t="s">
        <v>114</v>
      </c>
      <c r="E57" s="281"/>
      <c r="F57" s="282" t="s">
        <v>1912</v>
      </c>
      <c r="G57" s="287">
        <v>0</v>
      </c>
      <c r="H57" s="287">
        <v>5714000</v>
      </c>
      <c r="I57" s="287">
        <v>7102452145.2399998</v>
      </c>
    </row>
    <row r="58" spans="1:9" x14ac:dyDescent="0.2">
      <c r="A58" s="282" t="s">
        <v>577</v>
      </c>
      <c r="B58" s="282" t="s">
        <v>1815</v>
      </c>
      <c r="C58" s="283" t="s">
        <v>216</v>
      </c>
      <c r="D58" s="282" t="s">
        <v>114</v>
      </c>
      <c r="E58" s="281"/>
      <c r="F58" s="282" t="s">
        <v>1914</v>
      </c>
      <c r="G58" s="287">
        <v>0</v>
      </c>
      <c r="H58" s="287">
        <v>5714000</v>
      </c>
      <c r="I58" s="287">
        <v>7096738145.2399998</v>
      </c>
    </row>
    <row r="59" spans="1:9" x14ac:dyDescent="0.2">
      <c r="A59" s="282" t="s">
        <v>577</v>
      </c>
      <c r="B59" s="282" t="s">
        <v>1815</v>
      </c>
      <c r="C59" s="283" t="s">
        <v>218</v>
      </c>
      <c r="D59" s="282" t="s">
        <v>114</v>
      </c>
      <c r="E59" s="281"/>
      <c r="F59" s="282" t="s">
        <v>1918</v>
      </c>
      <c r="G59" s="287">
        <v>0</v>
      </c>
      <c r="H59" s="287">
        <v>6566000</v>
      </c>
      <c r="I59" s="287">
        <v>7090172145.2399998</v>
      </c>
    </row>
    <row r="60" spans="1:9" x14ac:dyDescent="0.2">
      <c r="A60" s="282" t="s">
        <v>577</v>
      </c>
      <c r="B60" s="282" t="s">
        <v>1815</v>
      </c>
      <c r="C60" s="283" t="s">
        <v>220</v>
      </c>
      <c r="D60" s="282" t="s">
        <v>114</v>
      </c>
      <c r="E60" s="281"/>
      <c r="F60" s="282" t="s">
        <v>1920</v>
      </c>
      <c r="G60" s="287">
        <v>0</v>
      </c>
      <c r="H60" s="287">
        <v>6566000</v>
      </c>
      <c r="I60" s="287">
        <v>7083606145.2399998</v>
      </c>
    </row>
    <row r="61" spans="1:9" x14ac:dyDescent="0.2">
      <c r="A61" s="282" t="s">
        <v>577</v>
      </c>
      <c r="B61" s="282" t="s">
        <v>1815</v>
      </c>
      <c r="C61" s="283" t="s">
        <v>244</v>
      </c>
      <c r="D61" s="281"/>
      <c r="E61" s="282" t="s">
        <v>1926</v>
      </c>
      <c r="F61" s="282" t="s">
        <v>1889</v>
      </c>
      <c r="G61" s="287">
        <v>0</v>
      </c>
      <c r="H61" s="287">
        <v>401358.97</v>
      </c>
      <c r="I61" s="287">
        <v>7083204786.2699995</v>
      </c>
    </row>
    <row r="62" spans="1:9" x14ac:dyDescent="0.2">
      <c r="A62" s="282" t="s">
        <v>577</v>
      </c>
      <c r="B62" s="282" t="s">
        <v>1815</v>
      </c>
      <c r="C62" s="283" t="s">
        <v>1927</v>
      </c>
      <c r="D62" s="281"/>
      <c r="E62" s="282" t="s">
        <v>1928</v>
      </c>
      <c r="F62" s="282" t="s">
        <v>1889</v>
      </c>
      <c r="G62" s="287">
        <v>0</v>
      </c>
      <c r="H62" s="287">
        <v>539692.30000000005</v>
      </c>
      <c r="I62" s="287">
        <v>7082665093.9699993</v>
      </c>
    </row>
    <row r="63" spans="1:9" x14ac:dyDescent="0.2">
      <c r="A63" s="282" t="s">
        <v>577</v>
      </c>
      <c r="B63" s="282" t="s">
        <v>1815</v>
      </c>
      <c r="C63" s="283" t="s">
        <v>1929</v>
      </c>
      <c r="D63" s="281"/>
      <c r="E63" s="282" t="s">
        <v>1930</v>
      </c>
      <c r="F63" s="282" t="s">
        <v>1889</v>
      </c>
      <c r="G63" s="287">
        <v>0</v>
      </c>
      <c r="H63" s="287">
        <v>639692.29</v>
      </c>
      <c r="I63" s="287">
        <v>7082025401.6799994</v>
      </c>
    </row>
    <row r="64" spans="1:9" x14ac:dyDescent="0.2">
      <c r="A64" s="282" t="s">
        <v>577</v>
      </c>
      <c r="B64" s="282" t="s">
        <v>1815</v>
      </c>
      <c r="C64" s="283" t="s">
        <v>248</v>
      </c>
      <c r="D64" s="281"/>
      <c r="E64" s="282" t="s">
        <v>1931</v>
      </c>
      <c r="F64" s="282" t="s">
        <v>1889</v>
      </c>
      <c r="G64" s="287">
        <v>0</v>
      </c>
      <c r="H64" s="287">
        <v>649692.30000000005</v>
      </c>
      <c r="I64" s="287">
        <v>7081375709.3800001</v>
      </c>
    </row>
    <row r="65" spans="1:9" x14ac:dyDescent="0.2">
      <c r="A65" s="282" t="s">
        <v>577</v>
      </c>
      <c r="B65" s="282" t="s">
        <v>1815</v>
      </c>
      <c r="C65" s="283" t="s">
        <v>250</v>
      </c>
      <c r="D65" s="281"/>
      <c r="E65" s="282" t="s">
        <v>1932</v>
      </c>
      <c r="F65" s="282" t="s">
        <v>1889</v>
      </c>
      <c r="G65" s="287">
        <v>0</v>
      </c>
      <c r="H65" s="287">
        <v>3564120</v>
      </c>
      <c r="I65" s="287">
        <v>7077811589.3800001</v>
      </c>
    </row>
    <row r="66" spans="1:9" x14ac:dyDescent="0.2">
      <c r="A66" s="282" t="s">
        <v>577</v>
      </c>
      <c r="B66" s="282" t="s">
        <v>1815</v>
      </c>
      <c r="C66" s="283" t="s">
        <v>1933</v>
      </c>
      <c r="D66" s="281"/>
      <c r="E66" s="282" t="s">
        <v>1934</v>
      </c>
      <c r="F66" s="282" t="s">
        <v>1889</v>
      </c>
      <c r="G66" s="287">
        <v>0</v>
      </c>
      <c r="H66" s="287">
        <v>5251180</v>
      </c>
      <c r="I66" s="287">
        <v>7072560409.3800001</v>
      </c>
    </row>
    <row r="67" spans="1:9" x14ac:dyDescent="0.2">
      <c r="A67" s="282" t="s">
        <v>577</v>
      </c>
      <c r="B67" s="282" t="s">
        <v>1815</v>
      </c>
      <c r="C67" s="283" t="s">
        <v>253</v>
      </c>
      <c r="D67" s="281"/>
      <c r="E67" s="282" t="s">
        <v>1935</v>
      </c>
      <c r="F67" s="282" t="s">
        <v>1889</v>
      </c>
      <c r="G67" s="287">
        <v>0</v>
      </c>
      <c r="H67" s="287">
        <v>5665550</v>
      </c>
      <c r="I67" s="287">
        <v>7066894859.3800001</v>
      </c>
    </row>
    <row r="68" spans="1:9" x14ac:dyDescent="0.2">
      <c r="A68" s="282" t="s">
        <v>577</v>
      </c>
      <c r="B68" s="282" t="s">
        <v>1815</v>
      </c>
      <c r="C68" s="283" t="s">
        <v>255</v>
      </c>
      <c r="D68" s="281"/>
      <c r="E68" s="282" t="s">
        <v>1936</v>
      </c>
      <c r="F68" s="282" t="s">
        <v>1889</v>
      </c>
      <c r="G68" s="287">
        <v>0</v>
      </c>
      <c r="H68" s="287">
        <v>5665550</v>
      </c>
      <c r="I68" s="287">
        <v>7061229309.3800001</v>
      </c>
    </row>
    <row r="69" spans="1:9" x14ac:dyDescent="0.2">
      <c r="A69" s="282" t="s">
        <v>577</v>
      </c>
      <c r="B69" s="282" t="s">
        <v>578</v>
      </c>
      <c r="C69" s="283" t="s">
        <v>1867</v>
      </c>
      <c r="D69" s="282" t="s">
        <v>114</v>
      </c>
      <c r="E69" s="282" t="s">
        <v>1937</v>
      </c>
      <c r="F69" s="282" t="s">
        <v>1676</v>
      </c>
      <c r="G69" s="287">
        <v>0</v>
      </c>
      <c r="H69" s="287">
        <v>192920680.41</v>
      </c>
      <c r="I69" s="287">
        <v>6868308628.9699993</v>
      </c>
    </row>
    <row r="70" spans="1:9" x14ac:dyDescent="0.2">
      <c r="A70" s="282" t="s">
        <v>577</v>
      </c>
      <c r="B70" s="282" t="s">
        <v>578</v>
      </c>
      <c r="C70" s="283" t="s">
        <v>1906</v>
      </c>
      <c r="D70" s="282" t="s">
        <v>114</v>
      </c>
      <c r="E70" s="282" t="s">
        <v>161</v>
      </c>
      <c r="F70" s="282" t="s">
        <v>1682</v>
      </c>
      <c r="G70" s="287">
        <v>0</v>
      </c>
      <c r="H70" s="287">
        <v>130514035.42</v>
      </c>
      <c r="I70" s="287">
        <v>6737794593.5500002</v>
      </c>
    </row>
    <row r="71" spans="1:9" x14ac:dyDescent="0.2">
      <c r="A71" s="282" t="s">
        <v>577</v>
      </c>
      <c r="B71" s="282" t="s">
        <v>578</v>
      </c>
      <c r="C71" s="283" t="s">
        <v>176</v>
      </c>
      <c r="D71" s="282" t="s">
        <v>114</v>
      </c>
      <c r="E71" s="282" t="s">
        <v>175</v>
      </c>
      <c r="F71" s="282" t="s">
        <v>1684</v>
      </c>
      <c r="G71" s="287">
        <v>0</v>
      </c>
      <c r="H71" s="287">
        <v>59981597.390000001</v>
      </c>
      <c r="I71" s="287">
        <v>6677812996.1599998</v>
      </c>
    </row>
    <row r="72" spans="1:9" x14ac:dyDescent="0.2">
      <c r="A72" s="282" t="s">
        <v>577</v>
      </c>
      <c r="B72" s="282" t="s">
        <v>578</v>
      </c>
      <c r="C72" s="283" t="s">
        <v>1921</v>
      </c>
      <c r="D72" s="282" t="s">
        <v>114</v>
      </c>
      <c r="E72" s="282" t="s">
        <v>179</v>
      </c>
      <c r="F72" s="282" t="s">
        <v>1685</v>
      </c>
      <c r="G72" s="287">
        <v>0</v>
      </c>
      <c r="H72" s="287">
        <v>43850284.039999999</v>
      </c>
      <c r="I72" s="287">
        <v>6633962712.1199999</v>
      </c>
    </row>
    <row r="73" spans="1:9" x14ac:dyDescent="0.2">
      <c r="A73" s="282" t="s">
        <v>577</v>
      </c>
      <c r="B73" s="282" t="s">
        <v>578</v>
      </c>
      <c r="C73" s="283" t="s">
        <v>1922</v>
      </c>
      <c r="D73" s="282" t="s">
        <v>130</v>
      </c>
      <c r="E73" s="282" t="s">
        <v>182</v>
      </c>
      <c r="F73" s="282" t="s">
        <v>1686</v>
      </c>
      <c r="G73" s="287">
        <v>0</v>
      </c>
      <c r="H73" s="287">
        <v>50873145.619999997</v>
      </c>
      <c r="I73" s="287">
        <v>6583089566.5</v>
      </c>
    </row>
    <row r="74" spans="1:9" x14ac:dyDescent="0.2">
      <c r="A74" s="282" t="s">
        <v>577</v>
      </c>
      <c r="B74" s="282" t="s">
        <v>578</v>
      </c>
      <c r="C74" s="283" t="s">
        <v>191</v>
      </c>
      <c r="D74" s="282" t="s">
        <v>114</v>
      </c>
      <c r="E74" s="282" t="s">
        <v>190</v>
      </c>
      <c r="F74" s="282" t="s">
        <v>1687</v>
      </c>
      <c r="G74" s="287">
        <v>0</v>
      </c>
      <c r="H74" s="287">
        <v>2701188.96</v>
      </c>
      <c r="I74" s="287">
        <v>6580388377.54</v>
      </c>
    </row>
    <row r="75" spans="1:9" x14ac:dyDescent="0.2">
      <c r="A75" s="282" t="s">
        <v>577</v>
      </c>
      <c r="B75" s="282" t="s">
        <v>578</v>
      </c>
      <c r="C75" s="283" t="s">
        <v>199</v>
      </c>
      <c r="D75" s="282" t="s">
        <v>114</v>
      </c>
      <c r="E75" s="282" t="s">
        <v>198</v>
      </c>
      <c r="F75" s="282" t="s">
        <v>1688</v>
      </c>
      <c r="G75" s="287">
        <v>0</v>
      </c>
      <c r="H75" s="287">
        <v>5770645.5599999996</v>
      </c>
      <c r="I75" s="287">
        <v>6574617731.9799995</v>
      </c>
    </row>
    <row r="76" spans="1:9" x14ac:dyDescent="0.2">
      <c r="A76" s="282" t="s">
        <v>577</v>
      </c>
      <c r="B76" s="282" t="s">
        <v>578</v>
      </c>
      <c r="C76" s="283" t="s">
        <v>1924</v>
      </c>
      <c r="D76" s="282" t="s">
        <v>114</v>
      </c>
      <c r="E76" s="282" t="s">
        <v>204</v>
      </c>
      <c r="F76" s="282" t="s">
        <v>1689</v>
      </c>
      <c r="G76" s="287">
        <v>0</v>
      </c>
      <c r="H76" s="287">
        <v>3446550.34</v>
      </c>
      <c r="I76" s="287">
        <v>6571171181.6399994</v>
      </c>
    </row>
    <row r="77" spans="1:9" x14ac:dyDescent="0.2">
      <c r="A77" s="282" t="s">
        <v>577</v>
      </c>
      <c r="B77" s="282" t="s">
        <v>578</v>
      </c>
      <c r="C77" s="283" t="s">
        <v>212</v>
      </c>
      <c r="D77" s="282" t="s">
        <v>114</v>
      </c>
      <c r="E77" s="282" t="s">
        <v>211</v>
      </c>
      <c r="F77" s="282" t="s">
        <v>1690</v>
      </c>
      <c r="G77" s="287">
        <v>0</v>
      </c>
      <c r="H77" s="287">
        <v>33662639.770000003</v>
      </c>
      <c r="I77" s="287">
        <v>6537508541.8699999</v>
      </c>
    </row>
    <row r="78" spans="1:9" x14ac:dyDescent="0.2">
      <c r="A78" s="282" t="s">
        <v>577</v>
      </c>
      <c r="B78" s="282" t="s">
        <v>578</v>
      </c>
      <c r="C78" s="283" t="s">
        <v>220</v>
      </c>
      <c r="D78" s="282" t="s">
        <v>114</v>
      </c>
      <c r="E78" s="282" t="s">
        <v>219</v>
      </c>
      <c r="F78" s="282" t="s">
        <v>1692</v>
      </c>
      <c r="G78" s="287">
        <v>0</v>
      </c>
      <c r="H78" s="287">
        <v>2846408.84</v>
      </c>
      <c r="I78" s="287">
        <v>6534662133.0299997</v>
      </c>
    </row>
    <row r="79" spans="1:9" x14ac:dyDescent="0.2">
      <c r="A79" s="282" t="s">
        <v>577</v>
      </c>
      <c r="B79" s="282" t="s">
        <v>578</v>
      </c>
      <c r="C79" s="283" t="s">
        <v>1938</v>
      </c>
      <c r="D79" s="282" t="s">
        <v>130</v>
      </c>
      <c r="E79" s="282" t="s">
        <v>242</v>
      </c>
      <c r="F79" s="282" t="s">
        <v>1696</v>
      </c>
      <c r="G79" s="287">
        <v>0</v>
      </c>
      <c r="H79" s="287">
        <v>23688893.039999999</v>
      </c>
      <c r="I79" s="287">
        <v>6510973239.9899998</v>
      </c>
    </row>
    <row r="80" spans="1:9" x14ac:dyDescent="0.2">
      <c r="A80" s="282" t="s">
        <v>577</v>
      </c>
      <c r="B80" s="282" t="s">
        <v>578</v>
      </c>
      <c r="C80" s="283" t="s">
        <v>1927</v>
      </c>
      <c r="D80" s="282" t="s">
        <v>114</v>
      </c>
      <c r="E80" s="282" t="s">
        <v>245</v>
      </c>
      <c r="F80" s="282" t="s">
        <v>1697</v>
      </c>
      <c r="G80" s="287">
        <v>0</v>
      </c>
      <c r="H80" s="287">
        <v>80000000</v>
      </c>
      <c r="I80" s="287">
        <v>6430973239.9899998</v>
      </c>
    </row>
    <row r="81" spans="1:9" x14ac:dyDescent="0.2">
      <c r="A81" s="282" t="s">
        <v>577</v>
      </c>
      <c r="B81" s="282" t="s">
        <v>578</v>
      </c>
      <c r="C81" s="283" t="s">
        <v>1933</v>
      </c>
      <c r="D81" s="282" t="s">
        <v>114</v>
      </c>
      <c r="E81" s="282" t="s">
        <v>251</v>
      </c>
      <c r="F81" s="282" t="s">
        <v>1698</v>
      </c>
      <c r="G81" s="287">
        <v>0</v>
      </c>
      <c r="H81" s="287">
        <v>2088000</v>
      </c>
      <c r="I81" s="287">
        <v>6428885239.9899998</v>
      </c>
    </row>
    <row r="82" spans="1:9" x14ac:dyDescent="0.2">
      <c r="A82" s="282" t="s">
        <v>577</v>
      </c>
      <c r="B82" s="282" t="s">
        <v>578</v>
      </c>
      <c r="C82" s="283" t="s">
        <v>255</v>
      </c>
      <c r="D82" s="282" t="s">
        <v>114</v>
      </c>
      <c r="E82" s="282" t="s">
        <v>254</v>
      </c>
      <c r="F82" s="282" t="s">
        <v>1699</v>
      </c>
      <c r="G82" s="287">
        <v>0</v>
      </c>
      <c r="H82" s="287">
        <v>5432000</v>
      </c>
      <c r="I82" s="287">
        <v>6423453239.9899998</v>
      </c>
    </row>
    <row r="83" spans="1:9" x14ac:dyDescent="0.2">
      <c r="A83" s="282" t="s">
        <v>577</v>
      </c>
      <c r="B83" s="282" t="s">
        <v>578</v>
      </c>
      <c r="C83" s="283" t="s">
        <v>1939</v>
      </c>
      <c r="D83" s="282" t="s">
        <v>114</v>
      </c>
      <c r="E83" s="282" t="s">
        <v>258</v>
      </c>
      <c r="F83" s="282" t="s">
        <v>1700</v>
      </c>
      <c r="G83" s="287">
        <v>0</v>
      </c>
      <c r="H83" s="287">
        <v>15733568</v>
      </c>
      <c r="I83" s="287">
        <v>6407719671.9899998</v>
      </c>
    </row>
    <row r="84" spans="1:9" x14ac:dyDescent="0.2">
      <c r="A84" s="282" t="s">
        <v>577</v>
      </c>
      <c r="B84" s="282" t="s">
        <v>578</v>
      </c>
      <c r="C84" s="283" t="s">
        <v>262</v>
      </c>
      <c r="D84" s="282" t="s">
        <v>114</v>
      </c>
      <c r="E84" s="282" t="s">
        <v>261</v>
      </c>
      <c r="F84" s="282" t="s">
        <v>1701</v>
      </c>
      <c r="G84" s="287">
        <v>0</v>
      </c>
      <c r="H84" s="287">
        <v>130098818.59999999</v>
      </c>
      <c r="I84" s="287">
        <v>6277620853.3899994</v>
      </c>
    </row>
    <row r="85" spans="1:9" x14ac:dyDescent="0.2">
      <c r="A85" s="282" t="s">
        <v>577</v>
      </c>
      <c r="B85" s="282" t="s">
        <v>578</v>
      </c>
      <c r="C85" s="283" t="s">
        <v>270</v>
      </c>
      <c r="D85" s="282" t="s">
        <v>114</v>
      </c>
      <c r="E85" s="282" t="s">
        <v>269</v>
      </c>
      <c r="F85" s="282" t="s">
        <v>1940</v>
      </c>
      <c r="G85" s="287">
        <v>0</v>
      </c>
      <c r="H85" s="287">
        <v>20316265.199999999</v>
      </c>
      <c r="I85" s="287">
        <v>6257304588.1899996</v>
      </c>
    </row>
    <row r="86" spans="1:9" x14ac:dyDescent="0.2">
      <c r="A86" s="282" t="s">
        <v>577</v>
      </c>
      <c r="B86" s="282" t="s">
        <v>578</v>
      </c>
      <c r="C86" s="283" t="s">
        <v>1941</v>
      </c>
      <c r="D86" s="282" t="s">
        <v>114</v>
      </c>
      <c r="E86" s="282" t="s">
        <v>271</v>
      </c>
      <c r="F86" s="282" t="s">
        <v>1940</v>
      </c>
      <c r="G86" s="287">
        <v>0</v>
      </c>
      <c r="H86" s="287">
        <v>321740160.89999998</v>
      </c>
      <c r="I86" s="287">
        <v>5935564427.29</v>
      </c>
    </row>
    <row r="87" spans="1:9" x14ac:dyDescent="0.2">
      <c r="A87" s="282" t="s">
        <v>577</v>
      </c>
      <c r="B87" s="282" t="s">
        <v>578</v>
      </c>
      <c r="C87" s="283" t="s">
        <v>1942</v>
      </c>
      <c r="D87" s="282" t="s">
        <v>114</v>
      </c>
      <c r="E87" s="282" t="s">
        <v>1943</v>
      </c>
      <c r="F87" s="282" t="s">
        <v>1706</v>
      </c>
      <c r="G87" s="287">
        <v>0</v>
      </c>
      <c r="H87" s="287">
        <v>1810557.19</v>
      </c>
      <c r="I87" s="287">
        <v>5933753870.0999994</v>
      </c>
    </row>
    <row r="88" spans="1:9" x14ac:dyDescent="0.2">
      <c r="A88" s="282" t="s">
        <v>577</v>
      </c>
      <c r="B88" s="282" t="s">
        <v>578</v>
      </c>
      <c r="C88" s="283" t="s">
        <v>1944</v>
      </c>
      <c r="D88" s="282" t="s">
        <v>114</v>
      </c>
      <c r="E88" s="282" t="s">
        <v>285</v>
      </c>
      <c r="F88" s="282" t="s">
        <v>1708</v>
      </c>
      <c r="G88" s="287">
        <v>0</v>
      </c>
      <c r="H88" s="287">
        <v>10165760</v>
      </c>
      <c r="I88" s="287">
        <v>5923588110.0999994</v>
      </c>
    </row>
    <row r="89" spans="1:9" x14ac:dyDescent="0.2">
      <c r="A89" s="282" t="s">
        <v>577</v>
      </c>
      <c r="B89" s="282" t="s">
        <v>578</v>
      </c>
      <c r="C89" s="283" t="s">
        <v>1945</v>
      </c>
      <c r="D89" s="282" t="s">
        <v>114</v>
      </c>
      <c r="E89" s="282" t="s">
        <v>289</v>
      </c>
      <c r="F89" s="282" t="s">
        <v>1709</v>
      </c>
      <c r="G89" s="287">
        <v>0</v>
      </c>
      <c r="H89" s="287">
        <v>13278394.34</v>
      </c>
      <c r="I89" s="287">
        <v>5910309715.7600002</v>
      </c>
    </row>
    <row r="90" spans="1:9" x14ac:dyDescent="0.2">
      <c r="A90" s="282" t="s">
        <v>577</v>
      </c>
      <c r="B90" s="282" t="s">
        <v>578</v>
      </c>
      <c r="C90" s="283" t="s">
        <v>1946</v>
      </c>
      <c r="D90" s="282" t="s">
        <v>114</v>
      </c>
      <c r="E90" s="282" t="s">
        <v>295</v>
      </c>
      <c r="F90" s="282" t="s">
        <v>1710</v>
      </c>
      <c r="G90" s="287">
        <v>0</v>
      </c>
      <c r="H90" s="287">
        <v>94552010.290000007</v>
      </c>
      <c r="I90" s="287">
        <v>5815757705.4699993</v>
      </c>
    </row>
    <row r="91" spans="1:9" x14ac:dyDescent="0.2">
      <c r="A91" s="282" t="s">
        <v>577</v>
      </c>
      <c r="B91" s="282" t="s">
        <v>578</v>
      </c>
      <c r="C91" s="283" t="s">
        <v>1947</v>
      </c>
      <c r="D91" s="282" t="s">
        <v>114</v>
      </c>
      <c r="E91" s="282" t="s">
        <v>299</v>
      </c>
      <c r="F91" s="282" t="s">
        <v>1711</v>
      </c>
      <c r="G91" s="287">
        <v>0</v>
      </c>
      <c r="H91" s="287">
        <v>66874754.520000003</v>
      </c>
      <c r="I91" s="287">
        <v>5748882950.9499998</v>
      </c>
    </row>
    <row r="92" spans="1:9" x14ac:dyDescent="0.2">
      <c r="A92" s="282" t="s">
        <v>577</v>
      </c>
      <c r="B92" s="282" t="s">
        <v>578</v>
      </c>
      <c r="C92" s="283" t="s">
        <v>303</v>
      </c>
      <c r="D92" s="282" t="s">
        <v>114</v>
      </c>
      <c r="E92" s="282" t="s">
        <v>302</v>
      </c>
      <c r="F92" s="282" t="s">
        <v>1712</v>
      </c>
      <c r="G92" s="287">
        <v>0</v>
      </c>
      <c r="H92" s="287">
        <v>3052000</v>
      </c>
      <c r="I92" s="287">
        <v>5745830950.9499998</v>
      </c>
    </row>
    <row r="93" spans="1:9" x14ac:dyDescent="0.2">
      <c r="A93" s="282" t="s">
        <v>577</v>
      </c>
      <c r="B93" s="282" t="s">
        <v>578</v>
      </c>
      <c r="C93" s="283" t="s">
        <v>1948</v>
      </c>
      <c r="D93" s="282" t="s">
        <v>114</v>
      </c>
      <c r="E93" s="282" t="s">
        <v>306</v>
      </c>
      <c r="F93" s="282" t="s">
        <v>1713</v>
      </c>
      <c r="G93" s="287">
        <v>0</v>
      </c>
      <c r="H93" s="287">
        <v>27293000.289999999</v>
      </c>
      <c r="I93" s="287">
        <v>5718537950.6599998</v>
      </c>
    </row>
    <row r="94" spans="1:9" x14ac:dyDescent="0.2">
      <c r="A94" s="282" t="s">
        <v>577</v>
      </c>
      <c r="B94" s="282" t="s">
        <v>578</v>
      </c>
      <c r="C94" s="283" t="s">
        <v>312</v>
      </c>
      <c r="D94" s="282" t="s">
        <v>114</v>
      </c>
      <c r="E94" s="282" t="s">
        <v>311</v>
      </c>
      <c r="F94" s="282" t="s">
        <v>111</v>
      </c>
      <c r="G94" s="287">
        <v>0</v>
      </c>
      <c r="H94" s="287">
        <v>8117028</v>
      </c>
      <c r="I94" s="287">
        <v>5710420922.6599998</v>
      </c>
    </row>
    <row r="95" spans="1:9" x14ac:dyDescent="0.2">
      <c r="A95" s="282" t="s">
        <v>577</v>
      </c>
      <c r="B95" s="282" t="s">
        <v>578</v>
      </c>
      <c r="C95" s="283" t="s">
        <v>316</v>
      </c>
      <c r="D95" s="282" t="s">
        <v>114</v>
      </c>
      <c r="E95" s="282" t="s">
        <v>315</v>
      </c>
      <c r="F95" s="282" t="s">
        <v>1715</v>
      </c>
      <c r="G95" s="287">
        <v>0</v>
      </c>
      <c r="H95" s="287">
        <v>27532159.23</v>
      </c>
      <c r="I95" s="287">
        <v>5682888763.4300003</v>
      </c>
    </row>
    <row r="96" spans="1:9" x14ac:dyDescent="0.2">
      <c r="A96" s="282" t="s">
        <v>577</v>
      </c>
      <c r="B96" s="282" t="s">
        <v>578</v>
      </c>
      <c r="C96" s="283" t="s">
        <v>320</v>
      </c>
      <c r="D96" s="282" t="s">
        <v>114</v>
      </c>
      <c r="E96" s="282" t="s">
        <v>319</v>
      </c>
      <c r="F96" s="282" t="s">
        <v>1716</v>
      </c>
      <c r="G96" s="287">
        <v>0</v>
      </c>
      <c r="H96" s="287">
        <v>3900000</v>
      </c>
      <c r="I96" s="287">
        <v>5678988763.4300003</v>
      </c>
    </row>
    <row r="97" spans="1:9" x14ac:dyDescent="0.2">
      <c r="A97" s="282" t="s">
        <v>577</v>
      </c>
      <c r="B97" s="282" t="s">
        <v>578</v>
      </c>
      <c r="C97" s="283" t="s">
        <v>324</v>
      </c>
      <c r="D97" s="282" t="s">
        <v>114</v>
      </c>
      <c r="E97" s="282" t="s">
        <v>323</v>
      </c>
      <c r="F97" s="282" t="s">
        <v>1717</v>
      </c>
      <c r="G97" s="287">
        <v>0</v>
      </c>
      <c r="H97" s="287">
        <v>7882304</v>
      </c>
      <c r="I97" s="287">
        <v>5671106459.4300003</v>
      </c>
    </row>
    <row r="98" spans="1:9" x14ac:dyDescent="0.2">
      <c r="A98" s="282" t="s">
        <v>577</v>
      </c>
      <c r="B98" s="282" t="s">
        <v>578</v>
      </c>
      <c r="C98" s="283" t="s">
        <v>1949</v>
      </c>
      <c r="D98" s="282" t="s">
        <v>114</v>
      </c>
      <c r="E98" s="282" t="s">
        <v>327</v>
      </c>
      <c r="F98" s="282" t="s">
        <v>1718</v>
      </c>
      <c r="G98" s="287">
        <v>0</v>
      </c>
      <c r="H98" s="287">
        <v>161043330</v>
      </c>
      <c r="I98" s="287">
        <v>5510063129.4300003</v>
      </c>
    </row>
    <row r="99" spans="1:9" x14ac:dyDescent="0.2">
      <c r="A99" s="282" t="s">
        <v>577</v>
      </c>
      <c r="B99" s="282" t="s">
        <v>578</v>
      </c>
      <c r="C99" s="283" t="s">
        <v>1950</v>
      </c>
      <c r="D99" s="282" t="s">
        <v>114</v>
      </c>
      <c r="E99" s="282" t="s">
        <v>345</v>
      </c>
      <c r="F99" s="282" t="s">
        <v>1721</v>
      </c>
      <c r="G99" s="287">
        <v>0</v>
      </c>
      <c r="H99" s="287">
        <v>92211478.439999998</v>
      </c>
      <c r="I99" s="287">
        <v>5417851650.9899998</v>
      </c>
    </row>
    <row r="100" spans="1:9" x14ac:dyDescent="0.2">
      <c r="A100" s="282" t="s">
        <v>577</v>
      </c>
      <c r="B100" s="282" t="s">
        <v>578</v>
      </c>
      <c r="C100" s="283" t="s">
        <v>1951</v>
      </c>
      <c r="D100" s="282" t="s">
        <v>114</v>
      </c>
      <c r="E100" s="282" t="s">
        <v>349</v>
      </c>
      <c r="F100" s="282" t="s">
        <v>1722</v>
      </c>
      <c r="G100" s="287">
        <v>0</v>
      </c>
      <c r="H100" s="287">
        <v>48960000</v>
      </c>
      <c r="I100" s="287">
        <v>5368891650.9899998</v>
      </c>
    </row>
    <row r="101" spans="1:9" x14ac:dyDescent="0.2">
      <c r="A101" s="282" t="s">
        <v>577</v>
      </c>
      <c r="B101" s="282" t="s">
        <v>578</v>
      </c>
      <c r="C101" s="283" t="s">
        <v>359</v>
      </c>
      <c r="D101" s="282" t="s">
        <v>114</v>
      </c>
      <c r="E101" s="282" t="s">
        <v>358</v>
      </c>
      <c r="F101" s="282" t="s">
        <v>111</v>
      </c>
      <c r="G101" s="287">
        <v>0</v>
      </c>
      <c r="H101" s="287">
        <v>13707048.390000001</v>
      </c>
      <c r="I101" s="287">
        <v>5355184602.5999994</v>
      </c>
    </row>
    <row r="102" spans="1:9" x14ac:dyDescent="0.2">
      <c r="A102" s="282" t="s">
        <v>577</v>
      </c>
      <c r="B102" s="282" t="s">
        <v>578</v>
      </c>
      <c r="C102" s="283" t="s">
        <v>1952</v>
      </c>
      <c r="D102" s="282" t="s">
        <v>114</v>
      </c>
      <c r="E102" s="282" t="s">
        <v>360</v>
      </c>
      <c r="F102" s="282" t="s">
        <v>111</v>
      </c>
      <c r="G102" s="287">
        <v>0</v>
      </c>
      <c r="H102" s="287">
        <v>7627136.6399999997</v>
      </c>
      <c r="I102" s="287">
        <v>5347557465.9599991</v>
      </c>
    </row>
    <row r="103" spans="1:9" x14ac:dyDescent="0.2">
      <c r="A103" s="282" t="s">
        <v>577</v>
      </c>
      <c r="B103" s="282" t="s">
        <v>578</v>
      </c>
      <c r="C103" s="283" t="s">
        <v>1953</v>
      </c>
      <c r="D103" s="282" t="s">
        <v>114</v>
      </c>
      <c r="E103" s="282" t="s">
        <v>365</v>
      </c>
      <c r="F103" s="282" t="s">
        <v>1724</v>
      </c>
      <c r="G103" s="287">
        <v>0</v>
      </c>
      <c r="H103" s="287">
        <v>59197641.740000002</v>
      </c>
      <c r="I103" s="287">
        <v>5288359824.2199993</v>
      </c>
    </row>
    <row r="104" spans="1:9" x14ac:dyDescent="0.2">
      <c r="A104" s="282" t="s">
        <v>577</v>
      </c>
      <c r="B104" s="282" t="s">
        <v>578</v>
      </c>
      <c r="C104" s="283" t="s">
        <v>367</v>
      </c>
      <c r="D104" s="282" t="s">
        <v>114</v>
      </c>
      <c r="E104" s="282" t="s">
        <v>366</v>
      </c>
      <c r="F104" s="282" t="s">
        <v>1725</v>
      </c>
      <c r="G104" s="287">
        <v>0</v>
      </c>
      <c r="H104" s="287">
        <v>14305184.119999999</v>
      </c>
      <c r="I104" s="287">
        <v>5274054640.0999994</v>
      </c>
    </row>
    <row r="105" spans="1:9" x14ac:dyDescent="0.2">
      <c r="A105" s="282" t="s">
        <v>577</v>
      </c>
      <c r="B105" s="282" t="s">
        <v>578</v>
      </c>
      <c r="C105" s="283" t="s">
        <v>371</v>
      </c>
      <c r="D105" s="282" t="s">
        <v>114</v>
      </c>
      <c r="E105" s="282" t="s">
        <v>370</v>
      </c>
      <c r="F105" s="282" t="s">
        <v>1726</v>
      </c>
      <c r="G105" s="287">
        <v>0</v>
      </c>
      <c r="H105" s="287">
        <v>59206532.159999996</v>
      </c>
      <c r="I105" s="287">
        <v>5214848107.9399996</v>
      </c>
    </row>
    <row r="106" spans="1:9" x14ac:dyDescent="0.2">
      <c r="A106" s="282" t="s">
        <v>577</v>
      </c>
      <c r="B106" s="282" t="s">
        <v>578</v>
      </c>
      <c r="C106" s="283" t="s">
        <v>375</v>
      </c>
      <c r="D106" s="282" t="s">
        <v>114</v>
      </c>
      <c r="E106" s="282" t="s">
        <v>374</v>
      </c>
      <c r="F106" s="282" t="s">
        <v>1727</v>
      </c>
      <c r="G106" s="287">
        <v>0</v>
      </c>
      <c r="H106" s="287">
        <v>3631649.8</v>
      </c>
      <c r="I106" s="287">
        <v>5211216458.1399994</v>
      </c>
    </row>
    <row r="107" spans="1:9" x14ac:dyDescent="0.2">
      <c r="A107" s="282" t="s">
        <v>577</v>
      </c>
      <c r="B107" s="282" t="s">
        <v>578</v>
      </c>
      <c r="C107" s="283" t="s">
        <v>379</v>
      </c>
      <c r="D107" s="282" t="s">
        <v>114</v>
      </c>
      <c r="E107" s="282" t="s">
        <v>378</v>
      </c>
      <c r="F107" s="282" t="s">
        <v>1728</v>
      </c>
      <c r="G107" s="287">
        <v>0</v>
      </c>
      <c r="H107" s="287">
        <v>67375046.200000003</v>
      </c>
      <c r="I107" s="287">
        <v>5143841411.9399996</v>
      </c>
    </row>
    <row r="108" spans="1:9" x14ac:dyDescent="0.2">
      <c r="A108" s="282" t="s">
        <v>577</v>
      </c>
      <c r="B108" s="282" t="s">
        <v>578</v>
      </c>
      <c r="C108" s="283" t="s">
        <v>1954</v>
      </c>
      <c r="D108" s="282" t="s">
        <v>114</v>
      </c>
      <c r="E108" s="282" t="s">
        <v>388</v>
      </c>
      <c r="F108" s="282" t="s">
        <v>1730</v>
      </c>
      <c r="G108" s="287">
        <v>0</v>
      </c>
      <c r="H108" s="287">
        <v>48928430.939999998</v>
      </c>
      <c r="I108" s="287">
        <v>5094912981</v>
      </c>
    </row>
    <row r="109" spans="1:9" x14ac:dyDescent="0.2">
      <c r="A109" s="282" t="s">
        <v>577</v>
      </c>
      <c r="B109" s="282" t="s">
        <v>578</v>
      </c>
      <c r="C109" s="283" t="s">
        <v>1955</v>
      </c>
      <c r="D109" s="282" t="s">
        <v>114</v>
      </c>
      <c r="E109" s="282" t="s">
        <v>391</v>
      </c>
      <c r="F109" s="282" t="s">
        <v>1731</v>
      </c>
      <c r="G109" s="287">
        <v>0</v>
      </c>
      <c r="H109" s="287">
        <v>28560000.050000001</v>
      </c>
      <c r="I109" s="287">
        <v>5066352980.9499989</v>
      </c>
    </row>
    <row r="110" spans="1:9" x14ac:dyDescent="0.2">
      <c r="A110" s="282" t="s">
        <v>577</v>
      </c>
      <c r="B110" s="282" t="s">
        <v>578</v>
      </c>
      <c r="C110" s="283" t="s">
        <v>401</v>
      </c>
      <c r="D110" s="282" t="s">
        <v>114</v>
      </c>
      <c r="E110" s="282" t="s">
        <v>400</v>
      </c>
      <c r="F110" s="282" t="s">
        <v>1733</v>
      </c>
      <c r="G110" s="287">
        <v>0</v>
      </c>
      <c r="H110" s="287">
        <v>28271128.899999999</v>
      </c>
      <c r="I110" s="287">
        <v>5038081852.0499992</v>
      </c>
    </row>
    <row r="111" spans="1:9" x14ac:dyDescent="0.2">
      <c r="A111" s="282" t="s">
        <v>577</v>
      </c>
      <c r="B111" s="282" t="s">
        <v>578</v>
      </c>
      <c r="C111" s="283" t="s">
        <v>405</v>
      </c>
      <c r="D111" s="282" t="s">
        <v>114</v>
      </c>
      <c r="E111" s="282" t="s">
        <v>404</v>
      </c>
      <c r="F111" s="282" t="s">
        <v>1734</v>
      </c>
      <c r="G111" s="287">
        <v>0</v>
      </c>
      <c r="H111" s="287">
        <v>23760000.010000002</v>
      </c>
      <c r="I111" s="287">
        <v>5014321852.039999</v>
      </c>
    </row>
    <row r="112" spans="1:9" x14ac:dyDescent="0.2">
      <c r="A112" s="282" t="s">
        <v>577</v>
      </c>
      <c r="B112" s="282" t="s">
        <v>578</v>
      </c>
      <c r="C112" s="283" t="s">
        <v>2027</v>
      </c>
      <c r="D112" s="282" t="s">
        <v>114</v>
      </c>
      <c r="E112" s="282" t="s">
        <v>408</v>
      </c>
      <c r="F112" s="282" t="s">
        <v>1735</v>
      </c>
      <c r="G112" s="287">
        <v>0</v>
      </c>
      <c r="H112" s="287">
        <v>45665013.619999997</v>
      </c>
      <c r="I112" s="287">
        <v>4968656838.4199991</v>
      </c>
    </row>
    <row r="113" spans="1:9" x14ac:dyDescent="0.2">
      <c r="A113" s="282" t="s">
        <v>577</v>
      </c>
      <c r="B113" s="282" t="s">
        <v>578</v>
      </c>
      <c r="C113" s="283" t="s">
        <v>2028</v>
      </c>
      <c r="D113" s="282" t="s">
        <v>114</v>
      </c>
      <c r="E113" s="282" t="s">
        <v>411</v>
      </c>
      <c r="F113" s="282" t="s">
        <v>1736</v>
      </c>
      <c r="G113" s="287">
        <v>0</v>
      </c>
      <c r="H113" s="287">
        <v>5096000</v>
      </c>
      <c r="I113" s="287">
        <v>4963560838.4199991</v>
      </c>
    </row>
    <row r="114" spans="1:9" x14ac:dyDescent="0.2">
      <c r="A114" s="282" t="s">
        <v>577</v>
      </c>
      <c r="B114" s="282" t="s">
        <v>578</v>
      </c>
      <c r="C114" s="283" t="s">
        <v>2029</v>
      </c>
      <c r="D114" s="282" t="s">
        <v>114</v>
      </c>
      <c r="E114" s="282" t="s">
        <v>414</v>
      </c>
      <c r="F114" s="282" t="s">
        <v>1737</v>
      </c>
      <c r="G114" s="287">
        <v>0</v>
      </c>
      <c r="H114" s="287">
        <v>5642019.5999999996</v>
      </c>
      <c r="I114" s="287">
        <v>4957918818.8199997</v>
      </c>
    </row>
    <row r="115" spans="1:9" x14ac:dyDescent="0.2">
      <c r="A115" s="282" t="s">
        <v>577</v>
      </c>
      <c r="B115" s="282" t="s">
        <v>578</v>
      </c>
      <c r="C115" s="283" t="s">
        <v>416</v>
      </c>
      <c r="D115" s="282" t="s">
        <v>1629</v>
      </c>
      <c r="E115" s="282" t="s">
        <v>414</v>
      </c>
      <c r="F115" s="282" t="s">
        <v>1957</v>
      </c>
      <c r="G115" s="287">
        <v>5642019.5999999996</v>
      </c>
      <c r="H115" s="287">
        <v>0</v>
      </c>
      <c r="I115" s="287">
        <v>4963560838.4200001</v>
      </c>
    </row>
    <row r="116" spans="1:9" x14ac:dyDescent="0.2">
      <c r="A116" s="282" t="s">
        <v>577</v>
      </c>
      <c r="B116" s="282" t="s">
        <v>578</v>
      </c>
      <c r="C116" s="283" t="s">
        <v>1956</v>
      </c>
      <c r="D116" s="282" t="s">
        <v>1629</v>
      </c>
      <c r="E116" s="282" t="s">
        <v>1958</v>
      </c>
      <c r="F116" s="282" t="s">
        <v>1957</v>
      </c>
      <c r="G116" s="287">
        <v>0</v>
      </c>
      <c r="H116" s="287">
        <v>5642019.5999999996</v>
      </c>
      <c r="I116" s="287">
        <v>4957918818.8199997</v>
      </c>
    </row>
    <row r="117" spans="1:9" x14ac:dyDescent="0.2">
      <c r="A117" s="282" t="s">
        <v>577</v>
      </c>
      <c r="B117" s="282" t="s">
        <v>578</v>
      </c>
      <c r="C117" s="283" t="s">
        <v>2030</v>
      </c>
      <c r="D117" s="282" t="s">
        <v>114</v>
      </c>
      <c r="E117" s="282" t="s">
        <v>417</v>
      </c>
      <c r="F117" s="282" t="s">
        <v>1738</v>
      </c>
      <c r="G117" s="287">
        <v>0</v>
      </c>
      <c r="H117" s="287">
        <v>72813204.420000002</v>
      </c>
      <c r="I117" s="287">
        <v>4885105614.3999996</v>
      </c>
    </row>
    <row r="118" spans="1:9" x14ac:dyDescent="0.2">
      <c r="A118" s="282" t="s">
        <v>577</v>
      </c>
      <c r="B118" s="282" t="s">
        <v>578</v>
      </c>
      <c r="C118" s="283" t="s">
        <v>2031</v>
      </c>
      <c r="D118" s="282" t="s">
        <v>114</v>
      </c>
      <c r="E118" s="282" t="s">
        <v>420</v>
      </c>
      <c r="F118" s="282" t="s">
        <v>1739</v>
      </c>
      <c r="G118" s="287">
        <v>0</v>
      </c>
      <c r="H118" s="287">
        <v>18918186.399999999</v>
      </c>
      <c r="I118" s="287">
        <v>4866187428</v>
      </c>
    </row>
    <row r="119" spans="1:9" x14ac:dyDescent="0.2">
      <c r="A119" s="282" t="s">
        <v>577</v>
      </c>
      <c r="B119" s="282" t="s">
        <v>578</v>
      </c>
      <c r="C119" s="283" t="s">
        <v>2032</v>
      </c>
      <c r="D119" s="282" t="s">
        <v>114</v>
      </c>
      <c r="E119" s="282" t="s">
        <v>424</v>
      </c>
      <c r="F119" s="282" t="s">
        <v>1740</v>
      </c>
      <c r="G119" s="287">
        <v>0</v>
      </c>
      <c r="H119" s="287">
        <v>45160890.600000001</v>
      </c>
      <c r="I119" s="287">
        <v>4821026537.3999996</v>
      </c>
    </row>
    <row r="120" spans="1:9" x14ac:dyDescent="0.2">
      <c r="A120" s="282" t="s">
        <v>577</v>
      </c>
      <c r="B120" s="282" t="s">
        <v>578</v>
      </c>
      <c r="C120" s="283" t="s">
        <v>2033</v>
      </c>
      <c r="D120" s="282" t="s">
        <v>114</v>
      </c>
      <c r="E120" s="282" t="s">
        <v>430</v>
      </c>
      <c r="F120" s="282" t="s">
        <v>1741</v>
      </c>
      <c r="G120" s="287">
        <v>0</v>
      </c>
      <c r="H120" s="287">
        <v>9749762.5</v>
      </c>
      <c r="I120" s="287">
        <v>4811276774.8999996</v>
      </c>
    </row>
    <row r="121" spans="1:9" x14ac:dyDescent="0.2">
      <c r="A121" s="282" t="s">
        <v>577</v>
      </c>
      <c r="B121" s="282" t="s">
        <v>578</v>
      </c>
      <c r="C121" s="283" t="s">
        <v>2034</v>
      </c>
      <c r="D121" s="282" t="s">
        <v>114</v>
      </c>
      <c r="E121" s="282" t="s">
        <v>437</v>
      </c>
      <c r="F121" s="282" t="s">
        <v>1743</v>
      </c>
      <c r="G121" s="287">
        <v>0</v>
      </c>
      <c r="H121" s="287">
        <v>68991423.640000001</v>
      </c>
      <c r="I121" s="287">
        <v>4742285351.2600002</v>
      </c>
    </row>
    <row r="122" spans="1:9" x14ac:dyDescent="0.2">
      <c r="A122" s="282" t="s">
        <v>577</v>
      </c>
      <c r="B122" s="282" t="s">
        <v>578</v>
      </c>
      <c r="C122" s="283" t="s">
        <v>446</v>
      </c>
      <c r="D122" s="282" t="s">
        <v>1629</v>
      </c>
      <c r="E122" s="282" t="s">
        <v>1960</v>
      </c>
      <c r="F122" s="282" t="s">
        <v>1961</v>
      </c>
      <c r="G122" s="287">
        <v>21600000</v>
      </c>
      <c r="H122" s="287">
        <v>0</v>
      </c>
      <c r="I122" s="287">
        <v>4763885351.2600002</v>
      </c>
    </row>
    <row r="123" spans="1:9" x14ac:dyDescent="0.2">
      <c r="A123" s="282" t="s">
        <v>577</v>
      </c>
      <c r="B123" s="282" t="s">
        <v>578</v>
      </c>
      <c r="C123" s="283" t="s">
        <v>1959</v>
      </c>
      <c r="D123" s="282" t="s">
        <v>1629</v>
      </c>
      <c r="E123" s="282" t="s">
        <v>1962</v>
      </c>
      <c r="F123" s="282" t="s">
        <v>1961</v>
      </c>
      <c r="G123" s="287">
        <v>0</v>
      </c>
      <c r="H123" s="287">
        <v>21600000</v>
      </c>
      <c r="I123" s="287">
        <v>4742285351.2600002</v>
      </c>
    </row>
    <row r="124" spans="1:9" x14ac:dyDescent="0.2">
      <c r="A124" s="282" t="s">
        <v>577</v>
      </c>
      <c r="B124" s="282" t="s">
        <v>578</v>
      </c>
      <c r="C124" s="283" t="s">
        <v>453</v>
      </c>
      <c r="D124" s="282" t="s">
        <v>114</v>
      </c>
      <c r="E124" s="282" t="s">
        <v>443</v>
      </c>
      <c r="F124" s="282" t="s">
        <v>1745</v>
      </c>
      <c r="G124" s="287">
        <v>0</v>
      </c>
      <c r="H124" s="287">
        <v>84396000</v>
      </c>
      <c r="I124" s="287">
        <v>4657889351.2600002</v>
      </c>
    </row>
    <row r="125" spans="1:9" x14ac:dyDescent="0.2">
      <c r="A125" s="282" t="s">
        <v>577</v>
      </c>
      <c r="B125" s="282" t="s">
        <v>578</v>
      </c>
      <c r="C125" s="283" t="s">
        <v>2035</v>
      </c>
      <c r="D125" s="282" t="s">
        <v>114</v>
      </c>
      <c r="E125" s="282" t="s">
        <v>447</v>
      </c>
      <c r="F125" s="282" t="s">
        <v>1746</v>
      </c>
      <c r="G125" s="287">
        <v>0</v>
      </c>
      <c r="H125" s="287">
        <v>7557500</v>
      </c>
      <c r="I125" s="287">
        <v>4650331851.2600002</v>
      </c>
    </row>
    <row r="126" spans="1:9" x14ac:dyDescent="0.2">
      <c r="A126" s="282" t="s">
        <v>577</v>
      </c>
      <c r="B126" s="282" t="s">
        <v>578</v>
      </c>
      <c r="C126" s="283" t="s">
        <v>2036</v>
      </c>
      <c r="D126" s="282" t="s">
        <v>114</v>
      </c>
      <c r="E126" s="282" t="s">
        <v>450</v>
      </c>
      <c r="F126" s="282" t="s">
        <v>1747</v>
      </c>
      <c r="G126" s="287">
        <v>0</v>
      </c>
      <c r="H126" s="287">
        <v>6034000</v>
      </c>
      <c r="I126" s="287">
        <v>4644297851.2600002</v>
      </c>
    </row>
    <row r="127" spans="1:9" x14ac:dyDescent="0.2">
      <c r="A127" s="282" t="s">
        <v>577</v>
      </c>
      <c r="B127" s="282" t="s">
        <v>578</v>
      </c>
      <c r="C127" s="283" t="s">
        <v>2037</v>
      </c>
      <c r="D127" s="282" t="s">
        <v>114</v>
      </c>
      <c r="E127" s="282" t="s">
        <v>454</v>
      </c>
      <c r="F127" s="282" t="s">
        <v>1748</v>
      </c>
      <c r="G127" s="287">
        <v>0</v>
      </c>
      <c r="H127" s="287">
        <v>153149739.81</v>
      </c>
      <c r="I127" s="287">
        <v>4491148111.4499998</v>
      </c>
    </row>
    <row r="128" spans="1:9" x14ac:dyDescent="0.2">
      <c r="A128" s="282" t="s">
        <v>577</v>
      </c>
      <c r="B128" s="282" t="s">
        <v>578</v>
      </c>
      <c r="C128" s="283" t="s">
        <v>2038</v>
      </c>
      <c r="D128" s="282" t="s">
        <v>114</v>
      </c>
      <c r="E128" s="282" t="s">
        <v>459</v>
      </c>
      <c r="F128" s="282" t="s">
        <v>1749</v>
      </c>
      <c r="G128" s="287">
        <v>0</v>
      </c>
      <c r="H128" s="287">
        <v>58054419.039999999</v>
      </c>
      <c r="I128" s="287">
        <v>4433093692.4099998</v>
      </c>
    </row>
    <row r="129" spans="1:9" x14ac:dyDescent="0.2">
      <c r="A129" s="282" t="s">
        <v>577</v>
      </c>
      <c r="B129" s="282" t="s">
        <v>578</v>
      </c>
      <c r="C129" s="283" t="s">
        <v>470</v>
      </c>
      <c r="D129" s="282" t="s">
        <v>114</v>
      </c>
      <c r="E129" s="282" t="s">
        <v>462</v>
      </c>
      <c r="F129" s="282" t="s">
        <v>1750</v>
      </c>
      <c r="G129" s="287">
        <v>0</v>
      </c>
      <c r="H129" s="287">
        <v>42438390.75</v>
      </c>
      <c r="I129" s="287">
        <v>4390655301.6599998</v>
      </c>
    </row>
    <row r="130" spans="1:9" x14ac:dyDescent="0.2">
      <c r="A130" s="282" t="s">
        <v>577</v>
      </c>
      <c r="B130" s="282" t="s">
        <v>578</v>
      </c>
      <c r="C130" s="283" t="s">
        <v>477</v>
      </c>
      <c r="D130" s="282" t="s">
        <v>114</v>
      </c>
      <c r="E130" s="282" t="s">
        <v>467</v>
      </c>
      <c r="F130" s="282" t="s">
        <v>1751</v>
      </c>
      <c r="G130" s="287">
        <v>0</v>
      </c>
      <c r="H130" s="287">
        <v>14477360.1</v>
      </c>
      <c r="I130" s="287">
        <v>4376177941.5599995</v>
      </c>
    </row>
    <row r="131" spans="1:9" x14ac:dyDescent="0.2">
      <c r="A131" s="282" t="s">
        <v>577</v>
      </c>
      <c r="B131" s="282" t="s">
        <v>578</v>
      </c>
      <c r="C131" s="283" t="s">
        <v>480</v>
      </c>
      <c r="D131" s="282" t="s">
        <v>114</v>
      </c>
      <c r="E131" s="282" t="s">
        <v>471</v>
      </c>
      <c r="F131" s="282" t="s">
        <v>1752</v>
      </c>
      <c r="G131" s="287">
        <v>0</v>
      </c>
      <c r="H131" s="287">
        <v>5800000</v>
      </c>
      <c r="I131" s="287">
        <v>4370377941.5599995</v>
      </c>
    </row>
    <row r="132" spans="1:9" x14ac:dyDescent="0.2">
      <c r="A132" s="282" t="s">
        <v>577</v>
      </c>
      <c r="B132" s="282" t="s">
        <v>578</v>
      </c>
      <c r="C132" s="283" t="s">
        <v>483</v>
      </c>
      <c r="D132" s="282" t="s">
        <v>114</v>
      </c>
      <c r="E132" s="282" t="s">
        <v>474</v>
      </c>
      <c r="F132" s="282" t="s">
        <v>1753</v>
      </c>
      <c r="G132" s="287">
        <v>0</v>
      </c>
      <c r="H132" s="287">
        <v>5745600.3200000003</v>
      </c>
      <c r="I132" s="287">
        <v>4364632341.2399998</v>
      </c>
    </row>
    <row r="133" spans="1:9" x14ac:dyDescent="0.2">
      <c r="A133" s="282" t="s">
        <v>577</v>
      </c>
      <c r="B133" s="282" t="s">
        <v>578</v>
      </c>
      <c r="C133" s="283" t="s">
        <v>491</v>
      </c>
      <c r="D133" s="282" t="s">
        <v>114</v>
      </c>
      <c r="E133" s="282" t="s">
        <v>481</v>
      </c>
      <c r="F133" s="282" t="s">
        <v>1755</v>
      </c>
      <c r="G133" s="287">
        <v>0</v>
      </c>
      <c r="H133" s="287">
        <v>17879183.050000001</v>
      </c>
      <c r="I133" s="287">
        <v>4346753158.1899996</v>
      </c>
    </row>
    <row r="134" spans="1:9" x14ac:dyDescent="0.2">
      <c r="A134" s="282" t="s">
        <v>577</v>
      </c>
      <c r="B134" s="282" t="s">
        <v>578</v>
      </c>
      <c r="C134" s="283" t="s">
        <v>496</v>
      </c>
      <c r="D134" s="282" t="s">
        <v>114</v>
      </c>
      <c r="E134" s="282" t="s">
        <v>486</v>
      </c>
      <c r="F134" s="282" t="s">
        <v>1756</v>
      </c>
      <c r="G134" s="287">
        <v>0</v>
      </c>
      <c r="H134" s="287">
        <v>52678636.100000001</v>
      </c>
      <c r="I134" s="287">
        <v>4294074522.0899997</v>
      </c>
    </row>
    <row r="135" spans="1:9" x14ac:dyDescent="0.2">
      <c r="A135" s="282" t="s">
        <v>577</v>
      </c>
      <c r="B135" s="282" t="s">
        <v>578</v>
      </c>
      <c r="C135" s="283" t="s">
        <v>499</v>
      </c>
      <c r="D135" s="282" t="s">
        <v>114</v>
      </c>
      <c r="E135" s="282" t="s">
        <v>490</v>
      </c>
      <c r="F135" s="282" t="s">
        <v>1757</v>
      </c>
      <c r="G135" s="287">
        <v>0</v>
      </c>
      <c r="H135" s="287">
        <v>2870000</v>
      </c>
      <c r="I135" s="287">
        <v>4291204522.0899997</v>
      </c>
    </row>
    <row r="136" spans="1:9" x14ac:dyDescent="0.2">
      <c r="A136" s="282" t="s">
        <v>577</v>
      </c>
      <c r="B136" s="282" t="s">
        <v>578</v>
      </c>
      <c r="C136" s="283" t="s">
        <v>2039</v>
      </c>
      <c r="D136" s="282" t="s">
        <v>114</v>
      </c>
      <c r="E136" s="282" t="s">
        <v>493</v>
      </c>
      <c r="F136" s="282" t="s">
        <v>1758</v>
      </c>
      <c r="G136" s="287">
        <v>0</v>
      </c>
      <c r="H136" s="287">
        <v>25255384.600000001</v>
      </c>
      <c r="I136" s="287">
        <v>4265949137.4899998</v>
      </c>
    </row>
    <row r="137" spans="1:9" x14ac:dyDescent="0.2">
      <c r="A137" s="282" t="s">
        <v>577</v>
      </c>
      <c r="B137" s="282" t="s">
        <v>578</v>
      </c>
      <c r="C137" s="283" t="s">
        <v>2040</v>
      </c>
      <c r="D137" s="282" t="s">
        <v>114</v>
      </c>
      <c r="E137" s="282" t="s">
        <v>497</v>
      </c>
      <c r="F137" s="282" t="s">
        <v>1759</v>
      </c>
      <c r="G137" s="287">
        <v>0</v>
      </c>
      <c r="H137" s="287">
        <v>70038347.030000001</v>
      </c>
      <c r="I137" s="287">
        <v>4195910790.4599996</v>
      </c>
    </row>
    <row r="138" spans="1:9" x14ac:dyDescent="0.2">
      <c r="A138" s="282" t="s">
        <v>577</v>
      </c>
      <c r="B138" s="282" t="s">
        <v>578</v>
      </c>
      <c r="C138" s="283" t="s">
        <v>2041</v>
      </c>
      <c r="D138" s="282" t="s">
        <v>114</v>
      </c>
      <c r="E138" s="282" t="s">
        <v>505</v>
      </c>
      <c r="F138" s="282" t="s">
        <v>1760</v>
      </c>
      <c r="G138" s="287">
        <v>0</v>
      </c>
      <c r="H138" s="287">
        <v>8007460.6600000001</v>
      </c>
      <c r="I138" s="287">
        <v>4187903329.7999997</v>
      </c>
    </row>
    <row r="139" spans="1:9" x14ac:dyDescent="0.2">
      <c r="A139" s="282" t="s">
        <v>577</v>
      </c>
      <c r="B139" s="282" t="s">
        <v>578</v>
      </c>
      <c r="C139" s="283" t="s">
        <v>2042</v>
      </c>
      <c r="D139" s="282" t="s">
        <v>114</v>
      </c>
      <c r="E139" s="282" t="s">
        <v>509</v>
      </c>
      <c r="F139" s="282" t="s">
        <v>1761</v>
      </c>
      <c r="G139" s="287">
        <v>0</v>
      </c>
      <c r="H139" s="287">
        <v>62880000</v>
      </c>
      <c r="I139" s="287">
        <v>4125023329.7999997</v>
      </c>
    </row>
    <row r="140" spans="1:9" x14ac:dyDescent="0.2">
      <c r="A140" s="282" t="s">
        <v>577</v>
      </c>
      <c r="B140" s="282" t="s">
        <v>578</v>
      </c>
      <c r="C140" s="283" t="s">
        <v>2043</v>
      </c>
      <c r="D140" s="282" t="s">
        <v>114</v>
      </c>
      <c r="E140" s="282" t="s">
        <v>520</v>
      </c>
      <c r="F140" s="282" t="s">
        <v>1764</v>
      </c>
      <c r="G140" s="287">
        <v>0</v>
      </c>
      <c r="H140" s="287">
        <v>5796000</v>
      </c>
      <c r="I140" s="287">
        <v>4119227329.7999997</v>
      </c>
    </row>
    <row r="141" spans="1:9" x14ac:dyDescent="0.2">
      <c r="A141" s="282" t="s">
        <v>577</v>
      </c>
      <c r="B141" s="282" t="s">
        <v>578</v>
      </c>
      <c r="C141" s="283" t="s">
        <v>2044</v>
      </c>
      <c r="D141" s="282" t="s">
        <v>114</v>
      </c>
      <c r="E141" s="282" t="s">
        <v>523</v>
      </c>
      <c r="F141" s="282" t="s">
        <v>1765</v>
      </c>
      <c r="G141" s="287">
        <v>0</v>
      </c>
      <c r="H141" s="287">
        <v>14391000.619999999</v>
      </c>
      <c r="I141" s="287">
        <v>4104836329.1799998</v>
      </c>
    </row>
    <row r="142" spans="1:9" x14ac:dyDescent="0.2">
      <c r="A142" s="282" t="s">
        <v>577</v>
      </c>
      <c r="B142" s="282" t="s">
        <v>578</v>
      </c>
      <c r="C142" s="283" t="s">
        <v>2045</v>
      </c>
      <c r="D142" s="282" t="s">
        <v>114</v>
      </c>
      <c r="E142" s="282" t="s">
        <v>526</v>
      </c>
      <c r="F142" s="282" t="s">
        <v>1766</v>
      </c>
      <c r="G142" s="287">
        <v>0</v>
      </c>
      <c r="H142" s="287">
        <v>82964370.219999999</v>
      </c>
      <c r="I142" s="287">
        <v>4021871958.96</v>
      </c>
    </row>
    <row r="143" spans="1:9" x14ac:dyDescent="0.2">
      <c r="A143" s="282" t="s">
        <v>577</v>
      </c>
      <c r="B143" s="282" t="s">
        <v>578</v>
      </c>
      <c r="C143" s="283" t="s">
        <v>2046</v>
      </c>
      <c r="D143" s="282" t="s">
        <v>114</v>
      </c>
      <c r="E143" s="282" t="s">
        <v>539</v>
      </c>
      <c r="F143" s="282" t="s">
        <v>1769</v>
      </c>
      <c r="G143" s="287">
        <v>0</v>
      </c>
      <c r="H143" s="287">
        <v>32329853.48</v>
      </c>
      <c r="I143" s="287">
        <v>3989542105.48</v>
      </c>
    </row>
    <row r="144" spans="1:9" x14ac:dyDescent="0.2">
      <c r="A144" s="282" t="s">
        <v>577</v>
      </c>
      <c r="B144" s="282" t="s">
        <v>578</v>
      </c>
      <c r="C144" s="283" t="s">
        <v>552</v>
      </c>
      <c r="D144" s="282" t="s">
        <v>1629</v>
      </c>
      <c r="E144" s="282" t="s">
        <v>544</v>
      </c>
      <c r="F144" s="282" t="s">
        <v>1770</v>
      </c>
      <c r="G144" s="287">
        <v>4680000</v>
      </c>
      <c r="H144" s="287">
        <v>0</v>
      </c>
      <c r="I144" s="287">
        <v>3994222105.48</v>
      </c>
    </row>
    <row r="145" spans="1:9" x14ac:dyDescent="0.2">
      <c r="A145" s="282" t="s">
        <v>577</v>
      </c>
      <c r="B145" s="282" t="s">
        <v>578</v>
      </c>
      <c r="C145" s="283" t="s">
        <v>1963</v>
      </c>
      <c r="D145" s="282" t="s">
        <v>1629</v>
      </c>
      <c r="E145" s="282" t="s">
        <v>1964</v>
      </c>
      <c r="F145" s="282" t="s">
        <v>1770</v>
      </c>
      <c r="G145" s="287">
        <v>0</v>
      </c>
      <c r="H145" s="287">
        <v>4680000</v>
      </c>
      <c r="I145" s="287">
        <v>3989542105.48</v>
      </c>
    </row>
    <row r="146" spans="1:9" x14ac:dyDescent="0.2">
      <c r="A146" s="282" t="s">
        <v>577</v>
      </c>
      <c r="B146" s="282" t="s">
        <v>578</v>
      </c>
      <c r="C146" s="283" t="s">
        <v>2047</v>
      </c>
      <c r="D146" s="282" t="s">
        <v>114</v>
      </c>
      <c r="E146" s="282" t="s">
        <v>547</v>
      </c>
      <c r="F146" s="282" t="s">
        <v>1771</v>
      </c>
      <c r="G146" s="287">
        <v>0</v>
      </c>
      <c r="H146" s="287">
        <v>25690000.010000002</v>
      </c>
      <c r="I146" s="287">
        <v>3963852105.4699998</v>
      </c>
    </row>
    <row r="147" spans="1:9" x14ac:dyDescent="0.2">
      <c r="A147" s="282" t="s">
        <v>577</v>
      </c>
      <c r="B147" s="282" t="s">
        <v>578</v>
      </c>
      <c r="C147" s="283" t="s">
        <v>771</v>
      </c>
      <c r="D147" s="282" t="s">
        <v>114</v>
      </c>
      <c r="E147" s="282" t="s">
        <v>549</v>
      </c>
      <c r="F147" s="282" t="s">
        <v>1773</v>
      </c>
      <c r="G147" s="287">
        <v>0</v>
      </c>
      <c r="H147" s="287">
        <v>31951500</v>
      </c>
      <c r="I147" s="287">
        <v>3931900605.4699998</v>
      </c>
    </row>
    <row r="148" spans="1:9" x14ac:dyDescent="0.2">
      <c r="A148" s="282" t="s">
        <v>577</v>
      </c>
      <c r="B148" s="282" t="s">
        <v>578</v>
      </c>
      <c r="C148" s="283" t="s">
        <v>2048</v>
      </c>
      <c r="D148" s="282" t="s">
        <v>114</v>
      </c>
      <c r="E148" s="282" t="s">
        <v>553</v>
      </c>
      <c r="F148" s="282" t="s">
        <v>1775</v>
      </c>
      <c r="G148" s="287">
        <v>0</v>
      </c>
      <c r="H148" s="287">
        <v>5394000</v>
      </c>
      <c r="I148" s="287">
        <v>3926506605.4699998</v>
      </c>
    </row>
    <row r="149" spans="1:9" x14ac:dyDescent="0.2">
      <c r="A149" s="282" t="s">
        <v>577</v>
      </c>
      <c r="B149" s="282" t="s">
        <v>578</v>
      </c>
      <c r="C149" s="283" t="s">
        <v>2049</v>
      </c>
      <c r="D149" s="282" t="s">
        <v>114</v>
      </c>
      <c r="E149" s="282" t="s">
        <v>556</v>
      </c>
      <c r="F149" s="282" t="s">
        <v>1776</v>
      </c>
      <c r="G149" s="287">
        <v>0</v>
      </c>
      <c r="H149" s="287">
        <v>49964314.899999999</v>
      </c>
      <c r="I149" s="287">
        <v>3876542290.5699997</v>
      </c>
    </row>
    <row r="150" spans="1:9" x14ac:dyDescent="0.2">
      <c r="A150" s="282" t="s">
        <v>577</v>
      </c>
      <c r="B150" s="282" t="s">
        <v>578</v>
      </c>
      <c r="C150" s="283" t="s">
        <v>784</v>
      </c>
      <c r="D150" s="281"/>
      <c r="E150" s="281"/>
      <c r="F150" s="282" t="s">
        <v>2050</v>
      </c>
      <c r="G150" s="287">
        <v>0</v>
      </c>
      <c r="H150" s="287">
        <v>3852806.95</v>
      </c>
      <c r="I150" s="287">
        <v>3872689483.6199999</v>
      </c>
    </row>
    <row r="151" spans="1:9" x14ac:dyDescent="0.2">
      <c r="A151" s="282" t="s">
        <v>577</v>
      </c>
      <c r="B151" s="282" t="s">
        <v>1965</v>
      </c>
      <c r="C151" s="283" t="s">
        <v>1966</v>
      </c>
      <c r="D151" s="282" t="s">
        <v>114</v>
      </c>
      <c r="E151" s="282" t="s">
        <v>1967</v>
      </c>
      <c r="F151" s="282" t="s">
        <v>1968</v>
      </c>
      <c r="G151" s="287">
        <v>0</v>
      </c>
      <c r="H151" s="287">
        <v>63723456.240000002</v>
      </c>
      <c r="I151" s="287">
        <v>3808966027.3800001</v>
      </c>
    </row>
    <row r="152" spans="1:9" x14ac:dyDescent="0.2">
      <c r="A152" s="282" t="s">
        <v>577</v>
      </c>
      <c r="B152" s="282" t="s">
        <v>1834</v>
      </c>
      <c r="C152" s="283" t="s">
        <v>162</v>
      </c>
      <c r="D152" s="282" t="s">
        <v>114</v>
      </c>
      <c r="E152" s="282" t="s">
        <v>1969</v>
      </c>
      <c r="F152" s="282" t="s">
        <v>1889</v>
      </c>
      <c r="G152" s="287">
        <v>0</v>
      </c>
      <c r="H152" s="287">
        <v>10000000</v>
      </c>
      <c r="I152" s="287">
        <v>3798966027.3800001</v>
      </c>
    </row>
    <row r="153" spans="1:9" x14ac:dyDescent="0.2">
      <c r="A153" s="282" t="s">
        <v>577</v>
      </c>
      <c r="B153" s="282" t="s">
        <v>1834</v>
      </c>
      <c r="C153" s="283" t="s">
        <v>164</v>
      </c>
      <c r="D153" s="282" t="s">
        <v>114</v>
      </c>
      <c r="E153" s="282" t="s">
        <v>1970</v>
      </c>
      <c r="F153" s="282" t="s">
        <v>1971</v>
      </c>
      <c r="G153" s="287">
        <v>0</v>
      </c>
      <c r="H153" s="287">
        <v>44000000</v>
      </c>
      <c r="I153" s="287">
        <v>3754966027.3800001</v>
      </c>
    </row>
    <row r="154" spans="1:9" x14ac:dyDescent="0.2">
      <c r="A154" s="282" t="s">
        <v>577</v>
      </c>
      <c r="B154" s="282" t="s">
        <v>1834</v>
      </c>
      <c r="C154" s="283" t="s">
        <v>168</v>
      </c>
      <c r="D154" s="282" t="s">
        <v>114</v>
      </c>
      <c r="E154" s="282" t="s">
        <v>1972</v>
      </c>
      <c r="F154" s="282" t="s">
        <v>1973</v>
      </c>
      <c r="G154" s="287">
        <v>0</v>
      </c>
      <c r="H154" s="287">
        <v>54350000</v>
      </c>
      <c r="I154" s="287">
        <v>3700616027.3800001</v>
      </c>
    </row>
    <row r="155" spans="1:9" x14ac:dyDescent="0.2">
      <c r="A155" s="282" t="s">
        <v>577</v>
      </c>
      <c r="B155" s="282" t="s">
        <v>1834</v>
      </c>
      <c r="C155" s="283" t="s">
        <v>1915</v>
      </c>
      <c r="D155" s="282" t="s">
        <v>114</v>
      </c>
      <c r="E155" s="282" t="s">
        <v>1974</v>
      </c>
      <c r="F155" s="282" t="s">
        <v>1889</v>
      </c>
      <c r="G155" s="287">
        <v>0</v>
      </c>
      <c r="H155" s="287">
        <v>223987243.31</v>
      </c>
      <c r="I155" s="287">
        <v>3476628784.0700002</v>
      </c>
    </row>
    <row r="156" spans="1:9" x14ac:dyDescent="0.2">
      <c r="A156" s="282" t="s">
        <v>577</v>
      </c>
      <c r="B156" s="282" t="s">
        <v>1834</v>
      </c>
      <c r="C156" s="283" t="s">
        <v>172</v>
      </c>
      <c r="D156" s="282" t="s">
        <v>114</v>
      </c>
      <c r="E156" s="282" t="s">
        <v>1975</v>
      </c>
      <c r="F156" s="282" t="s">
        <v>1976</v>
      </c>
      <c r="G156" s="287">
        <v>0</v>
      </c>
      <c r="H156" s="287">
        <v>261004142.40000001</v>
      </c>
      <c r="I156" s="287">
        <v>3215624641.6700001</v>
      </c>
    </row>
    <row r="157" spans="1:9" x14ac:dyDescent="0.2">
      <c r="A157" s="282" t="s">
        <v>577</v>
      </c>
      <c r="B157" s="282" t="s">
        <v>1834</v>
      </c>
      <c r="C157" s="283" t="s">
        <v>174</v>
      </c>
      <c r="D157" s="282" t="s">
        <v>114</v>
      </c>
      <c r="E157" s="282" t="s">
        <v>1977</v>
      </c>
      <c r="F157" s="282" t="s">
        <v>1889</v>
      </c>
      <c r="G157" s="287">
        <v>0</v>
      </c>
      <c r="H157" s="287">
        <v>95901128.209999993</v>
      </c>
      <c r="I157" s="287">
        <v>3119723513.46</v>
      </c>
    </row>
    <row r="158" spans="1:9" x14ac:dyDescent="0.2">
      <c r="A158" s="282" t="s">
        <v>577</v>
      </c>
      <c r="B158" s="282" t="s">
        <v>1834</v>
      </c>
      <c r="C158" s="283" t="s">
        <v>176</v>
      </c>
      <c r="D158" s="282" t="s">
        <v>114</v>
      </c>
      <c r="E158" s="282" t="s">
        <v>1978</v>
      </c>
      <c r="F158" s="282" t="s">
        <v>1889</v>
      </c>
      <c r="G158" s="287">
        <v>0</v>
      </c>
      <c r="H158" s="287">
        <v>25000000</v>
      </c>
      <c r="I158" s="287">
        <v>3094723513.46</v>
      </c>
    </row>
    <row r="159" spans="1:9" x14ac:dyDescent="0.2">
      <c r="A159" s="282" t="s">
        <v>577</v>
      </c>
      <c r="B159" s="282" t="s">
        <v>1834</v>
      </c>
      <c r="C159" s="283" t="s">
        <v>1979</v>
      </c>
      <c r="D159" s="282" t="s">
        <v>114</v>
      </c>
      <c r="E159" s="282" t="s">
        <v>1980</v>
      </c>
      <c r="F159" s="282" t="s">
        <v>1971</v>
      </c>
      <c r="G159" s="287">
        <v>0</v>
      </c>
      <c r="H159" s="287">
        <v>22000000</v>
      </c>
      <c r="I159" s="287">
        <v>3072723513.46</v>
      </c>
    </row>
    <row r="160" spans="1:9" x14ac:dyDescent="0.2">
      <c r="A160" s="282" t="s">
        <v>577</v>
      </c>
      <c r="B160" s="282" t="s">
        <v>1834</v>
      </c>
      <c r="C160" s="283" t="s">
        <v>178</v>
      </c>
      <c r="D160" s="282" t="s">
        <v>114</v>
      </c>
      <c r="E160" s="282" t="s">
        <v>1981</v>
      </c>
      <c r="F160" s="282" t="s">
        <v>1889</v>
      </c>
      <c r="G160" s="287">
        <v>0</v>
      </c>
      <c r="H160" s="287">
        <v>192967795.15000001</v>
      </c>
      <c r="I160" s="287">
        <v>2879755718.3100004</v>
      </c>
    </row>
    <row r="161" spans="1:9" x14ac:dyDescent="0.2">
      <c r="A161" s="282" t="s">
        <v>577</v>
      </c>
      <c r="B161" s="282" t="s">
        <v>1834</v>
      </c>
      <c r="C161" s="283" t="s">
        <v>1921</v>
      </c>
      <c r="D161" s="282" t="s">
        <v>114</v>
      </c>
      <c r="E161" s="282" t="s">
        <v>1982</v>
      </c>
      <c r="F161" s="282" t="s">
        <v>1889</v>
      </c>
      <c r="G161" s="287">
        <v>0</v>
      </c>
      <c r="H161" s="287">
        <v>350000000</v>
      </c>
      <c r="I161" s="287">
        <v>2529755718.3100004</v>
      </c>
    </row>
    <row r="162" spans="1:9" x14ac:dyDescent="0.2">
      <c r="A162" s="282" t="s">
        <v>577</v>
      </c>
      <c r="B162" s="282" t="s">
        <v>1834</v>
      </c>
      <c r="C162" s="283" t="s">
        <v>181</v>
      </c>
      <c r="D162" s="282" t="s">
        <v>114</v>
      </c>
      <c r="E162" s="282" t="s">
        <v>1983</v>
      </c>
      <c r="F162" s="282" t="s">
        <v>1984</v>
      </c>
      <c r="G162" s="287">
        <v>0</v>
      </c>
      <c r="H162" s="287">
        <v>60899602.229999997</v>
      </c>
      <c r="I162" s="287">
        <v>2468856116.0800009</v>
      </c>
    </row>
    <row r="163" spans="1:9" x14ac:dyDescent="0.2">
      <c r="A163" s="282" t="s">
        <v>577</v>
      </c>
      <c r="B163" s="282" t="s">
        <v>1834</v>
      </c>
      <c r="C163" s="283" t="s">
        <v>1922</v>
      </c>
      <c r="D163" s="282" t="s">
        <v>114</v>
      </c>
      <c r="E163" s="282" t="s">
        <v>1985</v>
      </c>
      <c r="F163" s="282" t="s">
        <v>1986</v>
      </c>
      <c r="G163" s="287">
        <v>0</v>
      </c>
      <c r="H163" s="287">
        <v>44000000</v>
      </c>
      <c r="I163" s="287">
        <v>2424856116.0800009</v>
      </c>
    </row>
    <row r="164" spans="1:9" x14ac:dyDescent="0.2">
      <c r="A164" s="282" t="s">
        <v>577</v>
      </c>
      <c r="B164" s="282" t="s">
        <v>1834</v>
      </c>
      <c r="C164" s="283" t="s">
        <v>183</v>
      </c>
      <c r="D164" s="282" t="s">
        <v>114</v>
      </c>
      <c r="E164" s="282" t="s">
        <v>1987</v>
      </c>
      <c r="F164" s="282" t="s">
        <v>1889</v>
      </c>
      <c r="G164" s="287">
        <v>0</v>
      </c>
      <c r="H164" s="287">
        <v>50000000</v>
      </c>
      <c r="I164" s="287">
        <v>2374856116.0800009</v>
      </c>
    </row>
    <row r="165" spans="1:9" x14ac:dyDescent="0.2">
      <c r="A165" s="282" t="s">
        <v>577</v>
      </c>
      <c r="B165" s="282" t="s">
        <v>1834</v>
      </c>
      <c r="C165" s="283" t="s">
        <v>185</v>
      </c>
      <c r="D165" s="282" t="s">
        <v>114</v>
      </c>
      <c r="E165" s="282" t="s">
        <v>1988</v>
      </c>
      <c r="F165" s="282" t="s">
        <v>1889</v>
      </c>
      <c r="G165" s="287">
        <v>0</v>
      </c>
      <c r="H165" s="287">
        <v>99000000</v>
      </c>
      <c r="I165" s="287">
        <v>2275856116.0800009</v>
      </c>
    </row>
    <row r="166" spans="1:9" x14ac:dyDescent="0.2">
      <c r="A166" s="282" t="s">
        <v>577</v>
      </c>
      <c r="B166" s="282" t="s">
        <v>1834</v>
      </c>
      <c r="C166" s="283" t="s">
        <v>187</v>
      </c>
      <c r="D166" s="282" t="s">
        <v>114</v>
      </c>
      <c r="E166" s="282" t="s">
        <v>1989</v>
      </c>
      <c r="F166" s="282" t="s">
        <v>1889</v>
      </c>
      <c r="G166" s="287">
        <v>0</v>
      </c>
      <c r="H166" s="287">
        <v>60000000</v>
      </c>
      <c r="I166" s="287">
        <v>2215856116.0800009</v>
      </c>
    </row>
    <row r="167" spans="1:9" x14ac:dyDescent="0.2">
      <c r="A167" s="282" t="s">
        <v>577</v>
      </c>
      <c r="B167" s="282" t="s">
        <v>1834</v>
      </c>
      <c r="C167" s="283" t="s">
        <v>189</v>
      </c>
      <c r="D167" s="282" t="s">
        <v>114</v>
      </c>
      <c r="E167" s="282" t="s">
        <v>1990</v>
      </c>
      <c r="F167" s="282" t="s">
        <v>1889</v>
      </c>
      <c r="G167" s="287">
        <v>0</v>
      </c>
      <c r="H167" s="287">
        <v>4000000</v>
      </c>
      <c r="I167" s="287">
        <v>2211856116.0800009</v>
      </c>
    </row>
    <row r="168" spans="1:9" x14ac:dyDescent="0.2">
      <c r="A168" s="282" t="s">
        <v>577</v>
      </c>
      <c r="B168" s="282" t="s">
        <v>1834</v>
      </c>
      <c r="C168" s="283" t="s">
        <v>191</v>
      </c>
      <c r="D168" s="282" t="s">
        <v>114</v>
      </c>
      <c r="E168" s="282" t="s">
        <v>1991</v>
      </c>
      <c r="F168" s="282" t="s">
        <v>1889</v>
      </c>
      <c r="G168" s="287">
        <v>0</v>
      </c>
      <c r="H168" s="287">
        <v>336812625</v>
      </c>
      <c r="I168" s="287">
        <v>1875043491.0800009</v>
      </c>
    </row>
    <row r="169" spans="1:9" x14ac:dyDescent="0.2">
      <c r="A169" s="282" t="s">
        <v>577</v>
      </c>
      <c r="B169" s="282" t="s">
        <v>1834</v>
      </c>
      <c r="C169" s="283" t="s">
        <v>193</v>
      </c>
      <c r="D169" s="282" t="s">
        <v>114</v>
      </c>
      <c r="E169" s="282" t="s">
        <v>1992</v>
      </c>
      <c r="F169" s="282" t="s">
        <v>1889</v>
      </c>
      <c r="G169" s="287">
        <v>0</v>
      </c>
      <c r="H169" s="287">
        <v>379433837.25</v>
      </c>
      <c r="I169" s="287">
        <v>1495609653.8300009</v>
      </c>
    </row>
    <row r="170" spans="1:9" x14ac:dyDescent="0.2">
      <c r="A170" s="282" t="s">
        <v>577</v>
      </c>
      <c r="B170" s="282" t="s">
        <v>1834</v>
      </c>
      <c r="C170" s="283" t="s">
        <v>195</v>
      </c>
      <c r="D170" s="282" t="s">
        <v>114</v>
      </c>
      <c r="E170" s="282" t="s">
        <v>1993</v>
      </c>
      <c r="F170" s="282" t="s">
        <v>1889</v>
      </c>
      <c r="G170" s="287">
        <v>0</v>
      </c>
      <c r="H170" s="287">
        <v>175123309.5</v>
      </c>
      <c r="I170" s="287">
        <v>1320486344.3300009</v>
      </c>
    </row>
    <row r="171" spans="1:9" x14ac:dyDescent="0.2">
      <c r="A171" s="282" t="s">
        <v>577</v>
      </c>
      <c r="B171" s="282" t="s">
        <v>1834</v>
      </c>
      <c r="C171" s="283" t="s">
        <v>197</v>
      </c>
      <c r="D171" s="282" t="s">
        <v>114</v>
      </c>
      <c r="E171" s="282" t="s">
        <v>1994</v>
      </c>
      <c r="F171" s="282" t="s">
        <v>1889</v>
      </c>
      <c r="G171" s="287">
        <v>0</v>
      </c>
      <c r="H171" s="287">
        <v>97310307.700000003</v>
      </c>
      <c r="I171" s="287">
        <v>1223176036.6300011</v>
      </c>
    </row>
    <row r="172" spans="1:9" x14ac:dyDescent="0.2">
      <c r="A172" s="282" t="s">
        <v>577</v>
      </c>
      <c r="B172" s="282" t="s">
        <v>1834</v>
      </c>
      <c r="C172" s="283" t="s">
        <v>199</v>
      </c>
      <c r="D172" s="282" t="s">
        <v>114</v>
      </c>
      <c r="E172" s="282" t="s">
        <v>1995</v>
      </c>
      <c r="F172" s="282" t="s">
        <v>1996</v>
      </c>
      <c r="G172" s="287">
        <v>0</v>
      </c>
      <c r="H172" s="287">
        <v>94000000</v>
      </c>
      <c r="I172" s="287">
        <v>1129176036.6300011</v>
      </c>
    </row>
    <row r="173" spans="1:9" x14ac:dyDescent="0.2">
      <c r="A173" s="282" t="s">
        <v>577</v>
      </c>
      <c r="B173" s="282" t="s">
        <v>1834</v>
      </c>
      <c r="C173" s="283" t="s">
        <v>201</v>
      </c>
      <c r="D173" s="282" t="s">
        <v>114</v>
      </c>
      <c r="E173" s="282" t="s">
        <v>1997</v>
      </c>
      <c r="F173" s="282" t="s">
        <v>1998</v>
      </c>
      <c r="G173" s="287">
        <v>0</v>
      </c>
      <c r="H173" s="287">
        <v>50000000</v>
      </c>
      <c r="I173" s="287">
        <v>1079176036.6300011</v>
      </c>
    </row>
    <row r="174" spans="1:9" x14ac:dyDescent="0.2">
      <c r="A174" s="282" t="s">
        <v>577</v>
      </c>
      <c r="B174" s="282" t="s">
        <v>1834</v>
      </c>
      <c r="C174" s="283" t="s">
        <v>203</v>
      </c>
      <c r="D174" s="282" t="s">
        <v>114</v>
      </c>
      <c r="E174" s="282" t="s">
        <v>1999</v>
      </c>
      <c r="F174" s="282" t="s">
        <v>1889</v>
      </c>
      <c r="G174" s="287">
        <v>0</v>
      </c>
      <c r="H174" s="287">
        <v>145773612.59999999</v>
      </c>
      <c r="I174" s="287">
        <v>933402424.03000069</v>
      </c>
    </row>
    <row r="175" spans="1:9" x14ac:dyDescent="0.2">
      <c r="A175" s="282" t="s">
        <v>577</v>
      </c>
      <c r="B175" s="282" t="s">
        <v>1834</v>
      </c>
      <c r="C175" s="283" t="s">
        <v>1924</v>
      </c>
      <c r="D175" s="282" t="s">
        <v>114</v>
      </c>
      <c r="E175" s="282" t="s">
        <v>2000</v>
      </c>
      <c r="F175" s="282" t="s">
        <v>1889</v>
      </c>
      <c r="G175" s="287">
        <v>0</v>
      </c>
      <c r="H175" s="287">
        <v>78611849.579999998</v>
      </c>
      <c r="I175" s="287">
        <v>854790574.45000076</v>
      </c>
    </row>
    <row r="176" spans="1:9" x14ac:dyDescent="0.2">
      <c r="A176" s="282" t="s">
        <v>577</v>
      </c>
      <c r="B176" s="282" t="s">
        <v>1834</v>
      </c>
      <c r="C176" s="283" t="s">
        <v>206</v>
      </c>
      <c r="D176" s="282" t="s">
        <v>114</v>
      </c>
      <c r="E176" s="282" t="s">
        <v>2001</v>
      </c>
      <c r="F176" s="282" t="s">
        <v>2002</v>
      </c>
      <c r="G176" s="287">
        <v>0</v>
      </c>
      <c r="H176" s="287">
        <v>34769280</v>
      </c>
      <c r="I176" s="287">
        <v>820021294.45000076</v>
      </c>
    </row>
    <row r="177" spans="1:9" x14ac:dyDescent="0.2">
      <c r="A177" s="282" t="s">
        <v>577</v>
      </c>
      <c r="B177" s="282" t="s">
        <v>1834</v>
      </c>
      <c r="C177" s="283" t="s">
        <v>208</v>
      </c>
      <c r="D177" s="282" t="s">
        <v>114</v>
      </c>
      <c r="E177" s="282" t="s">
        <v>2003</v>
      </c>
      <c r="F177" s="282" t="s">
        <v>1889</v>
      </c>
      <c r="G177" s="287">
        <v>0</v>
      </c>
      <c r="H177" s="287">
        <v>50000000</v>
      </c>
      <c r="I177" s="287">
        <v>770021294.45000076</v>
      </c>
    </row>
    <row r="178" spans="1:9" x14ac:dyDescent="0.2">
      <c r="A178" s="282" t="s">
        <v>577</v>
      </c>
      <c r="B178" s="282" t="s">
        <v>1834</v>
      </c>
      <c r="C178" s="283" t="s">
        <v>210</v>
      </c>
      <c r="D178" s="282" t="s">
        <v>114</v>
      </c>
      <c r="E178" s="282" t="s">
        <v>2004</v>
      </c>
      <c r="F178" s="282" t="s">
        <v>1889</v>
      </c>
      <c r="G178" s="287">
        <v>0</v>
      </c>
      <c r="H178" s="287">
        <v>100000000</v>
      </c>
      <c r="I178" s="287">
        <v>670021294.45000076</v>
      </c>
    </row>
    <row r="179" spans="1:9" x14ac:dyDescent="0.2">
      <c r="A179" s="282" t="s">
        <v>577</v>
      </c>
      <c r="B179" s="282" t="s">
        <v>1834</v>
      </c>
      <c r="C179" s="283" t="s">
        <v>212</v>
      </c>
      <c r="D179" s="282" t="s">
        <v>114</v>
      </c>
      <c r="E179" s="282" t="s">
        <v>2005</v>
      </c>
      <c r="F179" s="282" t="s">
        <v>2006</v>
      </c>
      <c r="G179" s="287">
        <v>0</v>
      </c>
      <c r="H179" s="287">
        <v>350000000</v>
      </c>
      <c r="I179" s="287">
        <v>320021294.45000076</v>
      </c>
    </row>
    <row r="180" spans="1:9" x14ac:dyDescent="0.2">
      <c r="A180" s="282" t="s">
        <v>577</v>
      </c>
      <c r="B180" s="282" t="s">
        <v>1834</v>
      </c>
      <c r="C180" s="283" t="s">
        <v>214</v>
      </c>
      <c r="D180" s="282" t="s">
        <v>114</v>
      </c>
      <c r="E180" s="282" t="s">
        <v>2007</v>
      </c>
      <c r="F180" s="282" t="s">
        <v>2008</v>
      </c>
      <c r="G180" s="287">
        <v>0</v>
      </c>
      <c r="H180" s="287">
        <v>136272</v>
      </c>
      <c r="I180" s="287">
        <v>319885022.45000076</v>
      </c>
    </row>
    <row r="181" spans="1:9" x14ac:dyDescent="0.2">
      <c r="A181" s="282" t="s">
        <v>577</v>
      </c>
      <c r="B181" s="282" t="s">
        <v>1834</v>
      </c>
      <c r="C181" s="283" t="s">
        <v>222</v>
      </c>
      <c r="D181" s="282" t="s">
        <v>114</v>
      </c>
      <c r="E181" s="282" t="s">
        <v>2009</v>
      </c>
      <c r="F181" s="282" t="s">
        <v>2010</v>
      </c>
      <c r="G181" s="287">
        <v>0</v>
      </c>
      <c r="H181" s="287">
        <v>20000000</v>
      </c>
      <c r="I181" s="287">
        <v>299885022.45000076</v>
      </c>
    </row>
    <row r="182" spans="1:9" x14ac:dyDescent="0.2">
      <c r="A182" s="282" t="s">
        <v>577</v>
      </c>
      <c r="B182" s="282" t="s">
        <v>1834</v>
      </c>
      <c r="C182" s="283" t="s">
        <v>224</v>
      </c>
      <c r="D182" s="282" t="s">
        <v>114</v>
      </c>
      <c r="E182" s="282" t="s">
        <v>2011</v>
      </c>
      <c r="F182" s="282" t="s">
        <v>1889</v>
      </c>
      <c r="G182" s="287">
        <v>0</v>
      </c>
      <c r="H182" s="287">
        <v>0.01</v>
      </c>
      <c r="I182" s="287">
        <v>299885022.44000053</v>
      </c>
    </row>
    <row r="183" spans="1:9" x14ac:dyDescent="0.2">
      <c r="A183" s="282" t="s">
        <v>577</v>
      </c>
      <c r="B183" s="282" t="s">
        <v>1834</v>
      </c>
      <c r="C183" s="283" t="s">
        <v>226</v>
      </c>
      <c r="D183" s="282" t="s">
        <v>114</v>
      </c>
      <c r="E183" s="282" t="s">
        <v>2012</v>
      </c>
      <c r="F183" s="282" t="s">
        <v>2013</v>
      </c>
      <c r="G183" s="287">
        <v>0</v>
      </c>
      <c r="H183" s="287">
        <v>27705600</v>
      </c>
      <c r="I183" s="287">
        <v>272179422.44000053</v>
      </c>
    </row>
    <row r="184" spans="1:9" x14ac:dyDescent="0.2">
      <c r="A184" s="281"/>
      <c r="B184" s="281"/>
      <c r="C184" s="281"/>
      <c r="D184" s="281"/>
      <c r="E184" s="281"/>
      <c r="F184" s="283" t="s">
        <v>579</v>
      </c>
      <c r="G184" s="287">
        <v>6872908441.9700003</v>
      </c>
      <c r="H184" s="287">
        <v>6987172299.6499996</v>
      </c>
      <c r="I184" s="287">
        <v>272179422.44000053</v>
      </c>
    </row>
    <row r="185" spans="1:9" x14ac:dyDescent="0.2">
      <c r="A185" s="281"/>
      <c r="B185" s="281"/>
      <c r="C185" s="281"/>
      <c r="D185" s="281"/>
      <c r="E185" s="281"/>
      <c r="F185" s="283" t="s">
        <v>580</v>
      </c>
      <c r="G185" s="287">
        <v>6872908441.9700003</v>
      </c>
      <c r="H185" s="287">
        <v>6987172299.6499996</v>
      </c>
      <c r="I185" s="287">
        <v>272179422.44000053</v>
      </c>
    </row>
    <row r="187" spans="1:9" x14ac:dyDescent="0.2">
      <c r="H187" s="97"/>
      <c r="I187" s="280">
        <f>+I185-PROVINCIAL!D13</f>
        <v>5.3644180297851563E-7</v>
      </c>
    </row>
    <row r="188" spans="1:9" x14ac:dyDescent="0.2">
      <c r="I188" s="2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1"/>
  </sheetPr>
  <dimension ref="B1:C431"/>
  <sheetViews>
    <sheetView workbookViewId="0">
      <selection activeCell="B383" sqref="B383"/>
    </sheetView>
  </sheetViews>
  <sheetFormatPr baseColWidth="10" defaultRowHeight="16.5" customHeight="1" x14ac:dyDescent="0.2"/>
  <cols>
    <col min="1" max="1" width="12" style="61"/>
    <col min="2" max="2" width="22.5" style="61" customWidth="1"/>
    <col min="3" max="3" width="64.1640625" style="61" bestFit="1" customWidth="1"/>
    <col min="4" max="16384" width="12" style="61"/>
  </cols>
  <sheetData>
    <row r="1" spans="2:3" s="63" customFormat="1" ht="20.25" x14ac:dyDescent="0.3">
      <c r="B1" s="64" t="s">
        <v>102</v>
      </c>
      <c r="C1" s="65"/>
    </row>
    <row r="2" spans="2:3" ht="16.5" customHeight="1" thickBot="1" x14ac:dyDescent="0.25"/>
    <row r="3" spans="2:3" ht="16.5" customHeight="1" x14ac:dyDescent="0.2">
      <c r="B3" s="272" t="s">
        <v>860</v>
      </c>
      <c r="C3" s="273"/>
    </row>
    <row r="4" spans="2:3" ht="16.5" customHeight="1" thickBot="1" x14ac:dyDescent="0.25">
      <c r="B4" s="274" t="s">
        <v>861</v>
      </c>
      <c r="C4" s="275"/>
    </row>
    <row r="5" spans="2:3" ht="16.5" customHeight="1" x14ac:dyDescent="0.2">
      <c r="B5" s="66" t="s">
        <v>862</v>
      </c>
      <c r="C5" s="66" t="s">
        <v>104</v>
      </c>
    </row>
    <row r="6" spans="2:3" ht="16.5" hidden="1" customHeight="1" x14ac:dyDescent="0.2">
      <c r="B6" s="62" t="s">
        <v>863</v>
      </c>
      <c r="C6" s="62" t="s">
        <v>864</v>
      </c>
    </row>
    <row r="7" spans="2:3" ht="16.5" hidden="1" customHeight="1" x14ac:dyDescent="0.2">
      <c r="B7" s="62" t="s">
        <v>865</v>
      </c>
      <c r="C7" s="62" t="s">
        <v>866</v>
      </c>
    </row>
    <row r="8" spans="2:3" ht="16.5" hidden="1" customHeight="1" x14ac:dyDescent="0.2">
      <c r="B8" s="62" t="s">
        <v>867</v>
      </c>
      <c r="C8" s="62" t="s">
        <v>868</v>
      </c>
    </row>
    <row r="9" spans="2:3" ht="16.5" hidden="1" customHeight="1" x14ac:dyDescent="0.2">
      <c r="B9" s="62" t="s">
        <v>869</v>
      </c>
      <c r="C9" s="62" t="s">
        <v>870</v>
      </c>
    </row>
    <row r="10" spans="2:3" ht="16.5" hidden="1" customHeight="1" x14ac:dyDescent="0.2">
      <c r="B10" s="62" t="s">
        <v>871</v>
      </c>
      <c r="C10" s="62" t="s">
        <v>872</v>
      </c>
    </row>
    <row r="11" spans="2:3" ht="16.5" hidden="1" customHeight="1" x14ac:dyDescent="0.2">
      <c r="B11" s="62" t="s">
        <v>151</v>
      </c>
      <c r="C11" s="62" t="s">
        <v>152</v>
      </c>
    </row>
    <row r="12" spans="2:3" ht="16.5" hidden="1" customHeight="1" x14ac:dyDescent="0.2">
      <c r="B12" s="62" t="s">
        <v>873</v>
      </c>
      <c r="C12" s="62" t="s">
        <v>874</v>
      </c>
    </row>
    <row r="13" spans="2:3" ht="16.5" hidden="1" customHeight="1" x14ac:dyDescent="0.2">
      <c r="B13" s="62" t="s">
        <v>98</v>
      </c>
      <c r="C13" s="62" t="s">
        <v>160</v>
      </c>
    </row>
    <row r="14" spans="2:3" ht="16.5" hidden="1" customHeight="1" x14ac:dyDescent="0.2">
      <c r="B14" s="62" t="s">
        <v>875</v>
      </c>
      <c r="C14" s="62" t="s">
        <v>876</v>
      </c>
    </row>
    <row r="15" spans="2:3" ht="16.5" hidden="1" customHeight="1" x14ac:dyDescent="0.2">
      <c r="B15" s="62" t="s">
        <v>877</v>
      </c>
      <c r="C15" s="62" t="s">
        <v>876</v>
      </c>
    </row>
    <row r="16" spans="2:3" ht="16.5" hidden="1" customHeight="1" x14ac:dyDescent="0.2">
      <c r="B16" s="62" t="s">
        <v>878</v>
      </c>
      <c r="C16" s="62" t="s">
        <v>879</v>
      </c>
    </row>
    <row r="17" spans="2:3" ht="16.5" hidden="1" customHeight="1" x14ac:dyDescent="0.2">
      <c r="B17" s="62" t="s">
        <v>880</v>
      </c>
      <c r="C17" s="62" t="s">
        <v>881</v>
      </c>
    </row>
    <row r="18" spans="2:3" ht="16.5" hidden="1" customHeight="1" x14ac:dyDescent="0.2">
      <c r="B18" s="62" t="s">
        <v>882</v>
      </c>
      <c r="C18" s="62" t="s">
        <v>883</v>
      </c>
    </row>
    <row r="19" spans="2:3" ht="16.5" hidden="1" customHeight="1" x14ac:dyDescent="0.2">
      <c r="B19" s="62" t="s">
        <v>884</v>
      </c>
      <c r="C19" s="62" t="s">
        <v>883</v>
      </c>
    </row>
    <row r="20" spans="2:3" ht="16.5" hidden="1" customHeight="1" x14ac:dyDescent="0.2">
      <c r="B20" s="62" t="s">
        <v>885</v>
      </c>
      <c r="C20" s="62" t="s">
        <v>886</v>
      </c>
    </row>
    <row r="21" spans="2:3" ht="16.5" hidden="1" customHeight="1" x14ac:dyDescent="0.2">
      <c r="B21" s="62" t="s">
        <v>887</v>
      </c>
      <c r="C21" s="62" t="s">
        <v>886</v>
      </c>
    </row>
    <row r="22" spans="2:3" ht="16.5" hidden="1" customHeight="1" x14ac:dyDescent="0.2">
      <c r="B22" s="62" t="s">
        <v>888</v>
      </c>
      <c r="C22" s="62" t="s">
        <v>889</v>
      </c>
    </row>
    <row r="23" spans="2:3" ht="16.5" hidden="1" customHeight="1" x14ac:dyDescent="0.2">
      <c r="B23" s="62" t="s">
        <v>890</v>
      </c>
      <c r="C23" s="62" t="s">
        <v>891</v>
      </c>
    </row>
    <row r="24" spans="2:3" ht="16.5" hidden="1" customHeight="1" x14ac:dyDescent="0.2">
      <c r="B24" s="62" t="s">
        <v>892</v>
      </c>
      <c r="C24" s="62" t="s">
        <v>893</v>
      </c>
    </row>
    <row r="25" spans="2:3" ht="16.5" hidden="1" customHeight="1" x14ac:dyDescent="0.2">
      <c r="B25" s="62" t="s">
        <v>894</v>
      </c>
      <c r="C25" s="62" t="s">
        <v>895</v>
      </c>
    </row>
    <row r="26" spans="2:3" ht="16.5" hidden="1" customHeight="1" x14ac:dyDescent="0.2">
      <c r="B26" s="62" t="s">
        <v>896</v>
      </c>
      <c r="C26" s="62" t="s">
        <v>897</v>
      </c>
    </row>
    <row r="27" spans="2:3" ht="16.5" hidden="1" customHeight="1" x14ac:dyDescent="0.2">
      <c r="B27" s="62" t="s">
        <v>898</v>
      </c>
      <c r="C27" s="62" t="s">
        <v>899</v>
      </c>
    </row>
    <row r="28" spans="2:3" ht="16.5" hidden="1" customHeight="1" x14ac:dyDescent="0.2">
      <c r="B28" s="62" t="s">
        <v>900</v>
      </c>
      <c r="C28" s="62" t="s">
        <v>901</v>
      </c>
    </row>
    <row r="29" spans="2:3" ht="16.5" hidden="1" customHeight="1" x14ac:dyDescent="0.2">
      <c r="B29" s="62" t="s">
        <v>902</v>
      </c>
      <c r="C29" s="62" t="s">
        <v>903</v>
      </c>
    </row>
    <row r="30" spans="2:3" ht="16.5" hidden="1" customHeight="1" x14ac:dyDescent="0.2">
      <c r="B30" s="62" t="s">
        <v>904</v>
      </c>
      <c r="C30" s="62" t="s">
        <v>905</v>
      </c>
    </row>
    <row r="31" spans="2:3" ht="16.5" hidden="1" customHeight="1" x14ac:dyDescent="0.2">
      <c r="B31" s="62" t="s">
        <v>906</v>
      </c>
      <c r="C31" s="62" t="s">
        <v>907</v>
      </c>
    </row>
    <row r="32" spans="2:3" ht="16.5" hidden="1" customHeight="1" x14ac:dyDescent="0.2">
      <c r="B32" s="62" t="s">
        <v>908</v>
      </c>
      <c r="C32" s="62" t="s">
        <v>909</v>
      </c>
    </row>
    <row r="33" spans="2:3" ht="16.5" hidden="1" customHeight="1" x14ac:dyDescent="0.2">
      <c r="B33" s="62" t="s">
        <v>910</v>
      </c>
      <c r="C33" s="62" t="s">
        <v>901</v>
      </c>
    </row>
    <row r="34" spans="2:3" ht="16.5" hidden="1" customHeight="1" x14ac:dyDescent="0.2">
      <c r="B34" s="62" t="s">
        <v>911</v>
      </c>
      <c r="C34" s="62" t="s">
        <v>912</v>
      </c>
    </row>
    <row r="35" spans="2:3" ht="16.5" hidden="1" customHeight="1" x14ac:dyDescent="0.2">
      <c r="B35" s="62" t="s">
        <v>913</v>
      </c>
      <c r="C35" s="62" t="s">
        <v>914</v>
      </c>
    </row>
    <row r="36" spans="2:3" ht="16.5" hidden="1" customHeight="1" x14ac:dyDescent="0.2">
      <c r="B36" s="62" t="s">
        <v>123</v>
      </c>
      <c r="C36" s="62" t="s">
        <v>124</v>
      </c>
    </row>
    <row r="37" spans="2:3" ht="16.5" hidden="1" customHeight="1" x14ac:dyDescent="0.2">
      <c r="B37" s="62" t="s">
        <v>915</v>
      </c>
      <c r="C37" s="62" t="s">
        <v>916</v>
      </c>
    </row>
    <row r="38" spans="2:3" ht="16.5" hidden="1" customHeight="1" x14ac:dyDescent="0.2">
      <c r="B38" s="62" t="s">
        <v>917</v>
      </c>
      <c r="C38" s="62" t="s">
        <v>918</v>
      </c>
    </row>
    <row r="39" spans="2:3" ht="16.5" hidden="1" customHeight="1" x14ac:dyDescent="0.2">
      <c r="B39" s="62" t="s">
        <v>919</v>
      </c>
      <c r="C39" s="62" t="s">
        <v>920</v>
      </c>
    </row>
    <row r="40" spans="2:3" ht="16.5" hidden="1" customHeight="1" x14ac:dyDescent="0.2">
      <c r="B40" s="62" t="s">
        <v>921</v>
      </c>
      <c r="C40" s="62" t="s">
        <v>922</v>
      </c>
    </row>
    <row r="41" spans="2:3" ht="16.5" hidden="1" customHeight="1" x14ac:dyDescent="0.2">
      <c r="B41" s="62" t="s">
        <v>923</v>
      </c>
      <c r="C41" s="62" t="s">
        <v>924</v>
      </c>
    </row>
    <row r="42" spans="2:3" ht="16.5" hidden="1" customHeight="1" x14ac:dyDescent="0.2">
      <c r="B42" s="62" t="s">
        <v>925</v>
      </c>
      <c r="C42" s="62" t="s">
        <v>926</v>
      </c>
    </row>
    <row r="43" spans="2:3" ht="16.5" hidden="1" customHeight="1" x14ac:dyDescent="0.2">
      <c r="B43" s="62" t="s">
        <v>927</v>
      </c>
      <c r="C43" s="62" t="s">
        <v>928</v>
      </c>
    </row>
    <row r="44" spans="2:3" ht="16.5" hidden="1" customHeight="1" x14ac:dyDescent="0.2">
      <c r="B44" s="62" t="s">
        <v>929</v>
      </c>
      <c r="C44" s="62" t="s">
        <v>928</v>
      </c>
    </row>
    <row r="45" spans="2:3" ht="16.5" hidden="1" customHeight="1" x14ac:dyDescent="0.2">
      <c r="B45" s="62" t="s">
        <v>930</v>
      </c>
      <c r="C45" s="62" t="s">
        <v>931</v>
      </c>
    </row>
    <row r="46" spans="2:3" ht="16.5" hidden="1" customHeight="1" x14ac:dyDescent="0.2">
      <c r="B46" s="62" t="s">
        <v>932</v>
      </c>
      <c r="C46" s="62" t="s">
        <v>933</v>
      </c>
    </row>
    <row r="47" spans="2:3" ht="16.5" hidden="1" customHeight="1" x14ac:dyDescent="0.2">
      <c r="B47" s="62" t="s">
        <v>934</v>
      </c>
      <c r="C47" s="62" t="s">
        <v>933</v>
      </c>
    </row>
    <row r="48" spans="2:3" ht="16.5" hidden="1" customHeight="1" x14ac:dyDescent="0.2">
      <c r="B48" s="62" t="s">
        <v>935</v>
      </c>
      <c r="C48" s="62" t="s">
        <v>936</v>
      </c>
    </row>
    <row r="49" spans="2:3" ht="16.5" hidden="1" customHeight="1" x14ac:dyDescent="0.2">
      <c r="B49" s="62" t="s">
        <v>937</v>
      </c>
      <c r="C49" s="62" t="s">
        <v>938</v>
      </c>
    </row>
    <row r="50" spans="2:3" ht="16.5" hidden="1" customHeight="1" x14ac:dyDescent="0.2">
      <c r="B50" s="62" t="s">
        <v>939</v>
      </c>
      <c r="C50" s="62" t="s">
        <v>940</v>
      </c>
    </row>
    <row r="51" spans="2:3" ht="16.5" hidden="1" customHeight="1" x14ac:dyDescent="0.2">
      <c r="B51" s="62" t="s">
        <v>941</v>
      </c>
      <c r="C51" s="62" t="s">
        <v>942</v>
      </c>
    </row>
    <row r="52" spans="2:3" ht="16.5" hidden="1" customHeight="1" x14ac:dyDescent="0.2">
      <c r="B52" s="62" t="s">
        <v>943</v>
      </c>
      <c r="C52" s="62" t="s">
        <v>944</v>
      </c>
    </row>
    <row r="53" spans="2:3" ht="16.5" hidden="1" customHeight="1" x14ac:dyDescent="0.2">
      <c r="B53" s="62" t="s">
        <v>945</v>
      </c>
      <c r="C53" s="62" t="s">
        <v>946</v>
      </c>
    </row>
    <row r="54" spans="2:3" ht="16.5" hidden="1" customHeight="1" x14ac:dyDescent="0.2">
      <c r="B54" s="62" t="s">
        <v>947</v>
      </c>
      <c r="C54" s="62" t="s">
        <v>948</v>
      </c>
    </row>
    <row r="55" spans="2:3" ht="16.5" hidden="1" customHeight="1" x14ac:dyDescent="0.2">
      <c r="B55" s="62" t="s">
        <v>949</v>
      </c>
      <c r="C55" s="62" t="s">
        <v>950</v>
      </c>
    </row>
    <row r="56" spans="2:3" ht="16.5" hidden="1" customHeight="1" x14ac:dyDescent="0.2">
      <c r="B56" s="62" t="s">
        <v>951</v>
      </c>
      <c r="C56" s="62" t="s">
        <v>952</v>
      </c>
    </row>
    <row r="57" spans="2:3" ht="16.5" hidden="1" customHeight="1" x14ac:dyDescent="0.2">
      <c r="B57" s="62" t="s">
        <v>953</v>
      </c>
      <c r="C57" s="62" t="s">
        <v>954</v>
      </c>
    </row>
    <row r="58" spans="2:3" ht="16.5" hidden="1" customHeight="1" x14ac:dyDescent="0.2">
      <c r="B58" s="62" t="s">
        <v>955</v>
      </c>
      <c r="C58" s="62" t="s">
        <v>956</v>
      </c>
    </row>
    <row r="59" spans="2:3" ht="16.5" hidden="1" customHeight="1" x14ac:dyDescent="0.2">
      <c r="B59" s="62" t="s">
        <v>957</v>
      </c>
      <c r="C59" s="62" t="s">
        <v>958</v>
      </c>
    </row>
    <row r="60" spans="2:3" ht="16.5" hidden="1" customHeight="1" x14ac:dyDescent="0.2">
      <c r="B60" s="62" t="s">
        <v>959</v>
      </c>
      <c r="C60" s="62" t="s">
        <v>960</v>
      </c>
    </row>
    <row r="61" spans="2:3" ht="16.5" hidden="1" customHeight="1" x14ac:dyDescent="0.2">
      <c r="B61" s="62" t="s">
        <v>961</v>
      </c>
      <c r="C61" s="62" t="s">
        <v>936</v>
      </c>
    </row>
    <row r="62" spans="2:3" ht="16.5" hidden="1" customHeight="1" x14ac:dyDescent="0.2">
      <c r="B62" s="62" t="s">
        <v>962</v>
      </c>
      <c r="C62" s="62" t="s">
        <v>963</v>
      </c>
    </row>
    <row r="63" spans="2:3" ht="16.5" hidden="1" customHeight="1" x14ac:dyDescent="0.2">
      <c r="B63" s="62" t="s">
        <v>964</v>
      </c>
      <c r="C63" s="62" t="s">
        <v>965</v>
      </c>
    </row>
    <row r="64" spans="2:3" ht="16.5" hidden="1" customHeight="1" x14ac:dyDescent="0.2">
      <c r="B64" s="62" t="s">
        <v>966</v>
      </c>
      <c r="C64" s="62" t="s">
        <v>967</v>
      </c>
    </row>
    <row r="65" spans="2:3" ht="16.5" hidden="1" customHeight="1" x14ac:dyDescent="0.2">
      <c r="B65" s="62" t="s">
        <v>968</v>
      </c>
      <c r="C65" s="62" t="s">
        <v>967</v>
      </c>
    </row>
    <row r="66" spans="2:3" ht="16.5" hidden="1" customHeight="1" x14ac:dyDescent="0.2">
      <c r="B66" s="62" t="s">
        <v>969</v>
      </c>
      <c r="C66" s="62" t="s">
        <v>967</v>
      </c>
    </row>
    <row r="67" spans="2:3" ht="16.5" hidden="1" customHeight="1" x14ac:dyDescent="0.2">
      <c r="B67" s="62" t="s">
        <v>970</v>
      </c>
      <c r="C67" s="62" t="s">
        <v>971</v>
      </c>
    </row>
    <row r="68" spans="2:3" ht="16.5" hidden="1" customHeight="1" x14ac:dyDescent="0.2">
      <c r="B68" s="62" t="s">
        <v>972</v>
      </c>
      <c r="C68" s="62" t="s">
        <v>973</v>
      </c>
    </row>
    <row r="69" spans="2:3" ht="16.5" hidden="1" customHeight="1" x14ac:dyDescent="0.2">
      <c r="B69" s="62" t="s">
        <v>974</v>
      </c>
      <c r="C69" s="62" t="s">
        <v>975</v>
      </c>
    </row>
    <row r="70" spans="2:3" ht="16.5" hidden="1" customHeight="1" x14ac:dyDescent="0.2">
      <c r="B70" s="62" t="s">
        <v>976</v>
      </c>
      <c r="C70" s="62" t="s">
        <v>977</v>
      </c>
    </row>
    <row r="71" spans="2:3" ht="16.5" hidden="1" customHeight="1" x14ac:dyDescent="0.2">
      <c r="B71" s="62" t="s">
        <v>978</v>
      </c>
      <c r="C71" s="62" t="s">
        <v>979</v>
      </c>
    </row>
    <row r="72" spans="2:3" ht="16.5" hidden="1" customHeight="1" x14ac:dyDescent="0.2">
      <c r="B72" s="62" t="s">
        <v>980</v>
      </c>
      <c r="C72" s="62" t="s">
        <v>981</v>
      </c>
    </row>
    <row r="73" spans="2:3" ht="16.5" hidden="1" customHeight="1" x14ac:dyDescent="0.2">
      <c r="B73" s="62" t="s">
        <v>982</v>
      </c>
      <c r="C73" s="62" t="s">
        <v>981</v>
      </c>
    </row>
    <row r="74" spans="2:3" ht="16.5" hidden="1" customHeight="1" x14ac:dyDescent="0.2">
      <c r="B74" s="62" t="s">
        <v>983</v>
      </c>
      <c r="C74" s="62" t="s">
        <v>984</v>
      </c>
    </row>
    <row r="75" spans="2:3" ht="16.5" hidden="1" customHeight="1" x14ac:dyDescent="0.2">
      <c r="B75" s="62" t="s">
        <v>985</v>
      </c>
      <c r="C75" s="62" t="s">
        <v>984</v>
      </c>
    </row>
    <row r="76" spans="2:3" ht="16.5" hidden="1" customHeight="1" x14ac:dyDescent="0.2">
      <c r="B76" s="62" t="s">
        <v>986</v>
      </c>
      <c r="C76" s="62" t="s">
        <v>987</v>
      </c>
    </row>
    <row r="77" spans="2:3" ht="16.5" hidden="1" customHeight="1" x14ac:dyDescent="0.2">
      <c r="B77" s="62" t="s">
        <v>988</v>
      </c>
      <c r="C77" s="62" t="s">
        <v>989</v>
      </c>
    </row>
    <row r="78" spans="2:3" ht="16.5" hidden="1" customHeight="1" x14ac:dyDescent="0.2">
      <c r="B78" s="62" t="s">
        <v>990</v>
      </c>
      <c r="C78" s="62" t="s">
        <v>991</v>
      </c>
    </row>
    <row r="79" spans="2:3" ht="16.5" hidden="1" customHeight="1" x14ac:dyDescent="0.2">
      <c r="B79" s="62" t="s">
        <v>992</v>
      </c>
      <c r="C79" s="62" t="s">
        <v>993</v>
      </c>
    </row>
    <row r="80" spans="2:3" ht="16.5" hidden="1" customHeight="1" x14ac:dyDescent="0.2">
      <c r="B80" s="62" t="s">
        <v>994</v>
      </c>
      <c r="C80" s="62" t="s">
        <v>995</v>
      </c>
    </row>
    <row r="81" spans="2:3" ht="16.5" hidden="1" customHeight="1" x14ac:dyDescent="0.2">
      <c r="B81" s="62" t="s">
        <v>996</v>
      </c>
      <c r="C81" s="62" t="s">
        <v>997</v>
      </c>
    </row>
    <row r="82" spans="2:3" ht="16.5" hidden="1" customHeight="1" x14ac:dyDescent="0.2">
      <c r="B82" s="62" t="s">
        <v>998</v>
      </c>
      <c r="C82" s="62" t="s">
        <v>997</v>
      </c>
    </row>
    <row r="83" spans="2:3" ht="16.5" hidden="1" customHeight="1" x14ac:dyDescent="0.2">
      <c r="B83" s="62" t="s">
        <v>999</v>
      </c>
      <c r="C83" s="62" t="s">
        <v>1000</v>
      </c>
    </row>
    <row r="84" spans="2:3" ht="16.5" hidden="1" customHeight="1" x14ac:dyDescent="0.2">
      <c r="B84" s="62" t="s">
        <v>1001</v>
      </c>
      <c r="C84" s="62" t="s">
        <v>1002</v>
      </c>
    </row>
    <row r="85" spans="2:3" ht="16.5" hidden="1" customHeight="1" x14ac:dyDescent="0.2">
      <c r="B85" s="62" t="s">
        <v>1003</v>
      </c>
      <c r="C85" s="62" t="s">
        <v>1002</v>
      </c>
    </row>
    <row r="86" spans="2:3" ht="16.5" hidden="1" customHeight="1" x14ac:dyDescent="0.2">
      <c r="B86" s="62" t="s">
        <v>1004</v>
      </c>
      <c r="C86" s="62" t="s">
        <v>1002</v>
      </c>
    </row>
    <row r="87" spans="2:3" ht="16.5" hidden="1" customHeight="1" x14ac:dyDescent="0.2">
      <c r="B87" s="62" t="s">
        <v>1005</v>
      </c>
      <c r="C87" s="62" t="s">
        <v>1006</v>
      </c>
    </row>
    <row r="88" spans="2:3" ht="16.5" hidden="1" customHeight="1" x14ac:dyDescent="0.2">
      <c r="B88" s="62" t="s">
        <v>1007</v>
      </c>
      <c r="C88" s="62" t="s">
        <v>1006</v>
      </c>
    </row>
    <row r="89" spans="2:3" ht="16.5" hidden="1" customHeight="1" x14ac:dyDescent="0.2">
      <c r="B89" s="62" t="s">
        <v>1008</v>
      </c>
      <c r="C89" s="62" t="s">
        <v>1009</v>
      </c>
    </row>
    <row r="90" spans="2:3" ht="16.5" hidden="1" customHeight="1" x14ac:dyDescent="0.2">
      <c r="B90" s="62" t="s">
        <v>1010</v>
      </c>
      <c r="C90" s="62" t="s">
        <v>1009</v>
      </c>
    </row>
    <row r="91" spans="2:3" ht="16.5" hidden="1" customHeight="1" x14ac:dyDescent="0.2">
      <c r="B91" s="62" t="s">
        <v>1011</v>
      </c>
      <c r="C91" s="62" t="s">
        <v>1009</v>
      </c>
    </row>
    <row r="92" spans="2:3" ht="16.5" hidden="1" customHeight="1" x14ac:dyDescent="0.2">
      <c r="B92" s="62" t="s">
        <v>1012</v>
      </c>
      <c r="C92" s="62" t="s">
        <v>1013</v>
      </c>
    </row>
    <row r="93" spans="2:3" ht="16.5" hidden="1" customHeight="1" x14ac:dyDescent="0.2">
      <c r="B93" s="62" t="s">
        <v>1014</v>
      </c>
      <c r="C93" s="62" t="s">
        <v>1013</v>
      </c>
    </row>
    <row r="94" spans="2:3" ht="16.5" hidden="1" customHeight="1" x14ac:dyDescent="0.2">
      <c r="B94" s="62" t="s">
        <v>1015</v>
      </c>
      <c r="C94" s="62" t="s">
        <v>1016</v>
      </c>
    </row>
    <row r="95" spans="2:3" ht="16.5" hidden="1" customHeight="1" x14ac:dyDescent="0.2">
      <c r="B95" s="62" t="s">
        <v>1017</v>
      </c>
      <c r="C95" s="62" t="s">
        <v>1016</v>
      </c>
    </row>
    <row r="96" spans="2:3" ht="16.5" hidden="1" customHeight="1" x14ac:dyDescent="0.2">
      <c r="B96" s="62" t="s">
        <v>1018</v>
      </c>
      <c r="C96" s="62" t="s">
        <v>1016</v>
      </c>
    </row>
    <row r="97" spans="2:3" ht="16.5" hidden="1" customHeight="1" x14ac:dyDescent="0.2">
      <c r="B97" s="62" t="s">
        <v>1019</v>
      </c>
      <c r="C97" s="62" t="s">
        <v>1020</v>
      </c>
    </row>
    <row r="98" spans="2:3" ht="16.5" hidden="1" customHeight="1" x14ac:dyDescent="0.2">
      <c r="B98" s="62" t="s">
        <v>1021</v>
      </c>
      <c r="C98" s="62" t="s">
        <v>1016</v>
      </c>
    </row>
    <row r="99" spans="2:3" ht="16.5" hidden="1" customHeight="1" x14ac:dyDescent="0.2">
      <c r="B99" s="62" t="s">
        <v>1022</v>
      </c>
      <c r="C99" s="62" t="s">
        <v>1023</v>
      </c>
    </row>
    <row r="100" spans="2:3" ht="16.5" hidden="1" customHeight="1" x14ac:dyDescent="0.2">
      <c r="B100" s="62" t="s">
        <v>1024</v>
      </c>
      <c r="C100" s="62" t="s">
        <v>1023</v>
      </c>
    </row>
    <row r="101" spans="2:3" ht="16.5" hidden="1" customHeight="1" x14ac:dyDescent="0.2">
      <c r="B101" s="62" t="s">
        <v>1025</v>
      </c>
      <c r="C101" s="62" t="s">
        <v>1026</v>
      </c>
    </row>
    <row r="102" spans="2:3" ht="16.5" hidden="1" customHeight="1" x14ac:dyDescent="0.2">
      <c r="B102" s="62" t="s">
        <v>1027</v>
      </c>
      <c r="C102" s="62" t="s">
        <v>1028</v>
      </c>
    </row>
    <row r="103" spans="2:3" ht="16.5" hidden="1" customHeight="1" x14ac:dyDescent="0.2">
      <c r="B103" s="62" t="s">
        <v>1029</v>
      </c>
      <c r="C103" s="62" t="s">
        <v>1028</v>
      </c>
    </row>
    <row r="104" spans="2:3" ht="16.5" hidden="1" customHeight="1" x14ac:dyDescent="0.2">
      <c r="B104" s="62" t="s">
        <v>1030</v>
      </c>
      <c r="C104" s="62" t="s">
        <v>1031</v>
      </c>
    </row>
    <row r="105" spans="2:3" ht="16.5" hidden="1" customHeight="1" x14ac:dyDescent="0.2">
      <c r="B105" s="62" t="s">
        <v>1032</v>
      </c>
      <c r="C105" s="62" t="s">
        <v>1033</v>
      </c>
    </row>
    <row r="106" spans="2:3" ht="16.5" hidden="1" customHeight="1" x14ac:dyDescent="0.2">
      <c r="B106" s="62" t="s">
        <v>1034</v>
      </c>
      <c r="C106" s="62" t="s">
        <v>1035</v>
      </c>
    </row>
    <row r="107" spans="2:3" ht="16.5" hidden="1" customHeight="1" x14ac:dyDescent="0.2">
      <c r="B107" s="62" t="s">
        <v>1036</v>
      </c>
      <c r="C107" s="62" t="s">
        <v>1035</v>
      </c>
    </row>
    <row r="108" spans="2:3" ht="16.5" hidden="1" customHeight="1" x14ac:dyDescent="0.2">
      <c r="B108" s="62" t="s">
        <v>1037</v>
      </c>
      <c r="C108" s="62" t="s">
        <v>1035</v>
      </c>
    </row>
    <row r="109" spans="2:3" ht="16.5" hidden="1" customHeight="1" x14ac:dyDescent="0.2">
      <c r="B109" s="62" t="s">
        <v>1038</v>
      </c>
      <c r="C109" s="62" t="s">
        <v>1039</v>
      </c>
    </row>
    <row r="110" spans="2:3" ht="16.5" hidden="1" customHeight="1" x14ac:dyDescent="0.2">
      <c r="B110" s="62" t="s">
        <v>1040</v>
      </c>
      <c r="C110" s="62" t="s">
        <v>1041</v>
      </c>
    </row>
    <row r="111" spans="2:3" ht="16.5" hidden="1" customHeight="1" x14ac:dyDescent="0.2">
      <c r="B111" s="62" t="s">
        <v>1042</v>
      </c>
      <c r="C111" s="62" t="s">
        <v>1043</v>
      </c>
    </row>
    <row r="112" spans="2:3" ht="16.5" hidden="1" customHeight="1" x14ac:dyDescent="0.2">
      <c r="B112" s="62" t="s">
        <v>1044</v>
      </c>
      <c r="C112" s="62" t="s">
        <v>1045</v>
      </c>
    </row>
    <row r="113" spans="2:3" ht="16.5" hidden="1" customHeight="1" x14ac:dyDescent="0.2">
      <c r="B113" s="62" t="s">
        <v>1046</v>
      </c>
      <c r="C113" s="62" t="s">
        <v>1047</v>
      </c>
    </row>
    <row r="114" spans="2:3" ht="16.5" hidden="1" customHeight="1" x14ac:dyDescent="0.2">
      <c r="B114" s="62" t="s">
        <v>1048</v>
      </c>
      <c r="C114" s="62" t="s">
        <v>1049</v>
      </c>
    </row>
    <row r="115" spans="2:3" ht="16.5" hidden="1" customHeight="1" x14ac:dyDescent="0.2">
      <c r="B115" s="62" t="s">
        <v>1050</v>
      </c>
      <c r="C115" s="62" t="s">
        <v>1051</v>
      </c>
    </row>
    <row r="116" spans="2:3" ht="16.5" hidden="1" customHeight="1" x14ac:dyDescent="0.2">
      <c r="B116" s="62" t="s">
        <v>1052</v>
      </c>
      <c r="C116" s="62" t="s">
        <v>1051</v>
      </c>
    </row>
    <row r="117" spans="2:3" ht="16.5" hidden="1" customHeight="1" x14ac:dyDescent="0.2">
      <c r="B117" s="62" t="s">
        <v>1053</v>
      </c>
      <c r="C117" s="62" t="s">
        <v>1051</v>
      </c>
    </row>
    <row r="118" spans="2:3" ht="16.5" hidden="1" customHeight="1" x14ac:dyDescent="0.2">
      <c r="B118" s="62" t="s">
        <v>1054</v>
      </c>
      <c r="C118" s="62" t="s">
        <v>1055</v>
      </c>
    </row>
    <row r="119" spans="2:3" ht="16.5" hidden="1" customHeight="1" x14ac:dyDescent="0.2">
      <c r="B119" s="62" t="s">
        <v>1056</v>
      </c>
      <c r="C119" s="62" t="s">
        <v>1055</v>
      </c>
    </row>
    <row r="120" spans="2:3" ht="16.5" hidden="1" customHeight="1" x14ac:dyDescent="0.2">
      <c r="B120" s="62" t="s">
        <v>107</v>
      </c>
      <c r="C120" s="62" t="s">
        <v>108</v>
      </c>
    </row>
    <row r="121" spans="2:3" ht="16.5" hidden="1" customHeight="1" x14ac:dyDescent="0.2">
      <c r="B121" s="62" t="s">
        <v>1057</v>
      </c>
      <c r="C121" s="62" t="s">
        <v>1058</v>
      </c>
    </row>
    <row r="122" spans="2:3" ht="16.5" hidden="1" customHeight="1" x14ac:dyDescent="0.2">
      <c r="B122" s="62" t="s">
        <v>1059</v>
      </c>
      <c r="C122" s="62" t="s">
        <v>1058</v>
      </c>
    </row>
    <row r="123" spans="2:3" ht="16.5" hidden="1" customHeight="1" x14ac:dyDescent="0.2">
      <c r="B123" s="62" t="s">
        <v>1060</v>
      </c>
      <c r="C123" s="62" t="s">
        <v>1061</v>
      </c>
    </row>
    <row r="124" spans="2:3" ht="16.5" hidden="1" customHeight="1" x14ac:dyDescent="0.2">
      <c r="B124" s="62" t="s">
        <v>147</v>
      </c>
      <c r="C124" s="62" t="s">
        <v>148</v>
      </c>
    </row>
    <row r="125" spans="2:3" ht="16.5" hidden="1" customHeight="1" x14ac:dyDescent="0.2">
      <c r="B125" s="62" t="s">
        <v>1062</v>
      </c>
      <c r="C125" s="62" t="s">
        <v>1063</v>
      </c>
    </row>
    <row r="126" spans="2:3" ht="16.5" hidden="1" customHeight="1" x14ac:dyDescent="0.2">
      <c r="B126" s="62" t="s">
        <v>165</v>
      </c>
      <c r="C126" s="62" t="s">
        <v>166</v>
      </c>
    </row>
    <row r="127" spans="2:3" ht="16.5" hidden="1" customHeight="1" x14ac:dyDescent="0.2">
      <c r="B127" s="62" t="s">
        <v>169</v>
      </c>
      <c r="C127" s="62" t="s">
        <v>170</v>
      </c>
    </row>
    <row r="128" spans="2:3" ht="16.5" hidden="1" customHeight="1" x14ac:dyDescent="0.2">
      <c r="B128" s="62" t="s">
        <v>112</v>
      </c>
      <c r="C128" s="62" t="s">
        <v>113</v>
      </c>
    </row>
    <row r="129" spans="2:3" ht="16.5" hidden="1" customHeight="1" x14ac:dyDescent="0.2">
      <c r="B129" s="62" t="s">
        <v>328</v>
      </c>
      <c r="C129" s="62" t="s">
        <v>329</v>
      </c>
    </row>
    <row r="130" spans="2:3" ht="16.5" hidden="1" customHeight="1" x14ac:dyDescent="0.2">
      <c r="B130" s="62" t="s">
        <v>1064</v>
      </c>
      <c r="C130" s="62" t="s">
        <v>1065</v>
      </c>
    </row>
    <row r="131" spans="2:3" ht="16.5" hidden="1" customHeight="1" x14ac:dyDescent="0.2">
      <c r="B131" s="62" t="s">
        <v>1066</v>
      </c>
      <c r="C131" s="62" t="s">
        <v>1067</v>
      </c>
    </row>
    <row r="132" spans="2:3" ht="16.5" hidden="1" customHeight="1" x14ac:dyDescent="0.2">
      <c r="B132" s="62" t="s">
        <v>1068</v>
      </c>
      <c r="C132" s="62" t="s">
        <v>1069</v>
      </c>
    </row>
    <row r="133" spans="2:3" ht="16.5" hidden="1" customHeight="1" x14ac:dyDescent="0.2">
      <c r="B133" s="62" t="s">
        <v>1070</v>
      </c>
      <c r="C133" s="62" t="s">
        <v>1071</v>
      </c>
    </row>
    <row r="134" spans="2:3" ht="16.5" hidden="1" customHeight="1" x14ac:dyDescent="0.2">
      <c r="B134" s="62" t="s">
        <v>1072</v>
      </c>
      <c r="C134" s="62" t="s">
        <v>1073</v>
      </c>
    </row>
    <row r="135" spans="2:3" ht="16.5" hidden="1" customHeight="1" x14ac:dyDescent="0.2">
      <c r="B135" s="62" t="s">
        <v>1074</v>
      </c>
      <c r="C135" s="62" t="s">
        <v>1073</v>
      </c>
    </row>
    <row r="136" spans="2:3" ht="16.5" hidden="1" customHeight="1" x14ac:dyDescent="0.2">
      <c r="B136" s="62" t="s">
        <v>1075</v>
      </c>
      <c r="C136" s="62" t="s">
        <v>1076</v>
      </c>
    </row>
    <row r="137" spans="2:3" ht="16.5" hidden="1" customHeight="1" x14ac:dyDescent="0.2">
      <c r="B137" s="62" t="s">
        <v>1077</v>
      </c>
      <c r="C137" s="62" t="s">
        <v>1078</v>
      </c>
    </row>
    <row r="138" spans="2:3" ht="16.5" hidden="1" customHeight="1" x14ac:dyDescent="0.2">
      <c r="B138" s="62" t="s">
        <v>1079</v>
      </c>
      <c r="C138" s="62" t="s">
        <v>1080</v>
      </c>
    </row>
    <row r="139" spans="2:3" ht="16.5" hidden="1" customHeight="1" x14ac:dyDescent="0.2">
      <c r="B139" s="62" t="s">
        <v>1081</v>
      </c>
      <c r="C139" s="62" t="s">
        <v>1078</v>
      </c>
    </row>
    <row r="140" spans="2:3" ht="16.5" hidden="1" customHeight="1" x14ac:dyDescent="0.2">
      <c r="B140" s="62" t="s">
        <v>1082</v>
      </c>
      <c r="C140" s="62" t="s">
        <v>1083</v>
      </c>
    </row>
    <row r="141" spans="2:3" ht="16.5" hidden="1" customHeight="1" x14ac:dyDescent="0.2">
      <c r="B141" s="62" t="s">
        <v>1084</v>
      </c>
      <c r="C141" s="62" t="s">
        <v>1085</v>
      </c>
    </row>
    <row r="142" spans="2:3" ht="16.5" hidden="1" customHeight="1" x14ac:dyDescent="0.2">
      <c r="B142" s="62" t="s">
        <v>1086</v>
      </c>
      <c r="C142" s="62" t="s">
        <v>1087</v>
      </c>
    </row>
    <row r="143" spans="2:3" ht="16.5" hidden="1" customHeight="1" x14ac:dyDescent="0.2">
      <c r="B143" s="62" t="s">
        <v>1088</v>
      </c>
      <c r="C143" s="62" t="s">
        <v>1089</v>
      </c>
    </row>
    <row r="144" spans="2:3" ht="16.5" hidden="1" customHeight="1" x14ac:dyDescent="0.2">
      <c r="B144" s="62" t="s">
        <v>1090</v>
      </c>
      <c r="C144" s="62" t="s">
        <v>1091</v>
      </c>
    </row>
    <row r="145" spans="2:3" ht="16.5" hidden="1" customHeight="1" x14ac:dyDescent="0.2">
      <c r="B145" s="62" t="s">
        <v>1092</v>
      </c>
      <c r="C145" s="62" t="s">
        <v>1091</v>
      </c>
    </row>
    <row r="146" spans="2:3" ht="16.5" hidden="1" customHeight="1" x14ac:dyDescent="0.2">
      <c r="B146" s="140" t="s">
        <v>1093</v>
      </c>
      <c r="C146" s="140" t="s">
        <v>1094</v>
      </c>
    </row>
    <row r="147" spans="2:3" ht="16.5" hidden="1" customHeight="1" x14ac:dyDescent="0.2">
      <c r="B147" s="140" t="s">
        <v>1095</v>
      </c>
      <c r="C147" s="140" t="s">
        <v>1096</v>
      </c>
    </row>
    <row r="148" spans="2:3" ht="16.5" hidden="1" customHeight="1" x14ac:dyDescent="0.2">
      <c r="B148" s="140" t="s">
        <v>1097</v>
      </c>
      <c r="C148" s="140" t="s">
        <v>1098</v>
      </c>
    </row>
    <row r="149" spans="2:3" ht="16.5" hidden="1" customHeight="1" x14ac:dyDescent="0.2">
      <c r="B149" s="140" t="s">
        <v>1099</v>
      </c>
      <c r="C149" s="140" t="s">
        <v>1100</v>
      </c>
    </row>
    <row r="150" spans="2:3" ht="16.5" hidden="1" customHeight="1" x14ac:dyDescent="0.2">
      <c r="B150" s="62" t="s">
        <v>1101</v>
      </c>
      <c r="C150" s="62" t="s">
        <v>1102</v>
      </c>
    </row>
    <row r="151" spans="2:3" ht="16.5" hidden="1" customHeight="1" x14ac:dyDescent="0.2">
      <c r="B151" s="62" t="s">
        <v>1103</v>
      </c>
      <c r="C151" s="62" t="s">
        <v>1104</v>
      </c>
    </row>
    <row r="152" spans="2:3" ht="16.5" hidden="1" customHeight="1" x14ac:dyDescent="0.2">
      <c r="B152" s="62" t="s">
        <v>1105</v>
      </c>
      <c r="C152" s="62" t="s">
        <v>1104</v>
      </c>
    </row>
    <row r="153" spans="2:3" ht="16.5" hidden="1" customHeight="1" x14ac:dyDescent="0.2">
      <c r="B153" s="62" t="s">
        <v>1106</v>
      </c>
      <c r="C153" s="62" t="s">
        <v>1107</v>
      </c>
    </row>
    <row r="154" spans="2:3" ht="16.5" hidden="1" customHeight="1" x14ac:dyDescent="0.2">
      <c r="B154" s="62" t="s">
        <v>1108</v>
      </c>
      <c r="C154" s="62" t="s">
        <v>1109</v>
      </c>
    </row>
    <row r="155" spans="2:3" ht="16.5" hidden="1" customHeight="1" x14ac:dyDescent="0.2">
      <c r="B155" s="62" t="s">
        <v>1110</v>
      </c>
      <c r="C155" s="62" t="s">
        <v>1111</v>
      </c>
    </row>
    <row r="156" spans="2:3" ht="16.5" hidden="1" customHeight="1" x14ac:dyDescent="0.2">
      <c r="B156" s="62" t="s">
        <v>1112</v>
      </c>
      <c r="C156" s="62" t="s">
        <v>1113</v>
      </c>
    </row>
    <row r="157" spans="2:3" ht="16.5" hidden="1" customHeight="1" x14ac:dyDescent="0.2">
      <c r="B157" s="62" t="s">
        <v>1114</v>
      </c>
      <c r="C157" s="62" t="s">
        <v>1115</v>
      </c>
    </row>
    <row r="158" spans="2:3" ht="16.5" hidden="1" customHeight="1" x14ac:dyDescent="0.2">
      <c r="B158" s="62" t="s">
        <v>1116</v>
      </c>
      <c r="C158" s="62" t="s">
        <v>1115</v>
      </c>
    </row>
    <row r="159" spans="2:3" ht="16.5" hidden="1" customHeight="1" x14ac:dyDescent="0.2">
      <c r="B159" s="62" t="s">
        <v>1117</v>
      </c>
      <c r="C159" s="62" t="s">
        <v>1118</v>
      </c>
    </row>
    <row r="160" spans="2:3" ht="16.5" hidden="1" customHeight="1" x14ac:dyDescent="0.2">
      <c r="B160" s="62" t="s">
        <v>1119</v>
      </c>
      <c r="C160" s="62" t="s">
        <v>1120</v>
      </c>
    </row>
    <row r="161" spans="2:3" ht="16.5" hidden="1" customHeight="1" x14ac:dyDescent="0.2">
      <c r="B161" s="62" t="s">
        <v>1121</v>
      </c>
      <c r="C161" s="62" t="s">
        <v>1122</v>
      </c>
    </row>
    <row r="162" spans="2:3" ht="16.5" hidden="1" customHeight="1" x14ac:dyDescent="0.2">
      <c r="B162" s="62" t="s">
        <v>1123</v>
      </c>
      <c r="C162" s="62" t="s">
        <v>1122</v>
      </c>
    </row>
    <row r="163" spans="2:3" ht="16.5" hidden="1" customHeight="1" x14ac:dyDescent="0.2">
      <c r="B163" s="62" t="s">
        <v>1124</v>
      </c>
      <c r="C163" s="62" t="s">
        <v>1125</v>
      </c>
    </row>
    <row r="164" spans="2:3" ht="16.5" hidden="1" customHeight="1" x14ac:dyDescent="0.2">
      <c r="B164" s="62" t="s">
        <v>1126</v>
      </c>
      <c r="C164" s="62" t="s">
        <v>1125</v>
      </c>
    </row>
    <row r="165" spans="2:3" ht="16.5" hidden="1" customHeight="1" x14ac:dyDescent="0.2">
      <c r="B165" s="62" t="s">
        <v>1127</v>
      </c>
      <c r="C165" s="62" t="s">
        <v>1128</v>
      </c>
    </row>
    <row r="166" spans="2:3" ht="16.5" hidden="1" customHeight="1" x14ac:dyDescent="0.2">
      <c r="B166" s="62" t="s">
        <v>1129</v>
      </c>
      <c r="C166" s="62" t="s">
        <v>1128</v>
      </c>
    </row>
    <row r="167" spans="2:3" ht="16.5" hidden="1" customHeight="1" x14ac:dyDescent="0.2">
      <c r="B167" s="62" t="s">
        <v>1130</v>
      </c>
      <c r="C167" s="62" t="s">
        <v>1131</v>
      </c>
    </row>
    <row r="168" spans="2:3" ht="16.5" hidden="1" customHeight="1" x14ac:dyDescent="0.2">
      <c r="B168" s="62" t="s">
        <v>1132</v>
      </c>
      <c r="C168" s="62" t="s">
        <v>1133</v>
      </c>
    </row>
    <row r="169" spans="2:3" ht="16.5" hidden="1" customHeight="1" x14ac:dyDescent="0.2">
      <c r="B169" s="62" t="s">
        <v>1134</v>
      </c>
      <c r="C169" s="62" t="s">
        <v>1135</v>
      </c>
    </row>
    <row r="170" spans="2:3" ht="16.5" hidden="1" customHeight="1" x14ac:dyDescent="0.2">
      <c r="B170" s="62" t="s">
        <v>1136</v>
      </c>
      <c r="C170" s="62" t="s">
        <v>1137</v>
      </c>
    </row>
    <row r="171" spans="2:3" ht="16.5" hidden="1" customHeight="1" x14ac:dyDescent="0.2">
      <c r="B171" s="62" t="s">
        <v>1138</v>
      </c>
      <c r="C171" s="62" t="s">
        <v>1139</v>
      </c>
    </row>
    <row r="172" spans="2:3" ht="16.5" hidden="1" customHeight="1" x14ac:dyDescent="0.2">
      <c r="B172" s="62" t="s">
        <v>1140</v>
      </c>
      <c r="C172" s="62" t="s">
        <v>1141</v>
      </c>
    </row>
    <row r="173" spans="2:3" ht="16.5" hidden="1" customHeight="1" x14ac:dyDescent="0.2">
      <c r="B173" s="62" t="s">
        <v>1142</v>
      </c>
      <c r="C173" s="62" t="s">
        <v>1143</v>
      </c>
    </row>
    <row r="174" spans="2:3" ht="16.5" hidden="1" customHeight="1" x14ac:dyDescent="0.2">
      <c r="B174" s="62" t="s">
        <v>1144</v>
      </c>
      <c r="C174" s="62" t="s">
        <v>1143</v>
      </c>
    </row>
    <row r="175" spans="2:3" ht="16.5" hidden="1" customHeight="1" x14ac:dyDescent="0.2">
      <c r="B175" s="62" t="s">
        <v>1145</v>
      </c>
      <c r="C175" s="62" t="s">
        <v>1146</v>
      </c>
    </row>
    <row r="176" spans="2:3" ht="16.5" hidden="1" customHeight="1" x14ac:dyDescent="0.2">
      <c r="B176" s="62" t="s">
        <v>1147</v>
      </c>
      <c r="C176" s="62" t="s">
        <v>1148</v>
      </c>
    </row>
    <row r="177" spans="2:3" ht="16.5" hidden="1" customHeight="1" x14ac:dyDescent="0.2">
      <c r="B177" s="62" t="s">
        <v>1149</v>
      </c>
      <c r="C177" s="62" t="s">
        <v>1150</v>
      </c>
    </row>
    <row r="178" spans="2:3" ht="16.5" hidden="1" customHeight="1" x14ac:dyDescent="0.2">
      <c r="B178" s="62" t="s">
        <v>1151</v>
      </c>
      <c r="C178" s="62" t="s">
        <v>1152</v>
      </c>
    </row>
    <row r="179" spans="2:3" ht="16.5" hidden="1" customHeight="1" x14ac:dyDescent="0.2">
      <c r="B179" s="62" t="s">
        <v>1153</v>
      </c>
      <c r="C179" s="62" t="s">
        <v>1152</v>
      </c>
    </row>
    <row r="180" spans="2:3" ht="16.5" hidden="1" customHeight="1" x14ac:dyDescent="0.2">
      <c r="B180" s="62" t="s">
        <v>1154</v>
      </c>
      <c r="C180" s="62" t="s">
        <v>1155</v>
      </c>
    </row>
    <row r="181" spans="2:3" ht="16.5" hidden="1" customHeight="1" x14ac:dyDescent="0.2">
      <c r="B181" s="62" t="s">
        <v>1156</v>
      </c>
      <c r="C181" s="62" t="s">
        <v>1157</v>
      </c>
    </row>
    <row r="182" spans="2:3" ht="16.5" hidden="1" customHeight="1" x14ac:dyDescent="0.2">
      <c r="B182" s="62" t="s">
        <v>1158</v>
      </c>
      <c r="C182" s="62" t="s">
        <v>1157</v>
      </c>
    </row>
    <row r="183" spans="2:3" ht="16.5" hidden="1" customHeight="1" x14ac:dyDescent="0.2">
      <c r="B183" s="62" t="s">
        <v>1159</v>
      </c>
      <c r="C183" s="62" t="s">
        <v>1157</v>
      </c>
    </row>
    <row r="184" spans="2:3" ht="16.5" hidden="1" customHeight="1" x14ac:dyDescent="0.2">
      <c r="B184" s="62" t="s">
        <v>1160</v>
      </c>
      <c r="C184" s="62" t="s">
        <v>1161</v>
      </c>
    </row>
    <row r="185" spans="2:3" ht="16.5" hidden="1" customHeight="1" x14ac:dyDescent="0.2">
      <c r="B185" s="62" t="s">
        <v>1162</v>
      </c>
      <c r="C185" s="62" t="s">
        <v>1161</v>
      </c>
    </row>
    <row r="186" spans="2:3" ht="16.5" hidden="1" customHeight="1" x14ac:dyDescent="0.2">
      <c r="B186" s="62" t="s">
        <v>1163</v>
      </c>
      <c r="C186" s="62" t="s">
        <v>1161</v>
      </c>
    </row>
    <row r="187" spans="2:3" ht="16.5" hidden="1" customHeight="1" x14ac:dyDescent="0.2">
      <c r="B187" s="62" t="s">
        <v>1164</v>
      </c>
      <c r="C187" s="62" t="s">
        <v>1165</v>
      </c>
    </row>
    <row r="188" spans="2:3" ht="16.5" hidden="1" customHeight="1" x14ac:dyDescent="0.2">
      <c r="B188" s="62" t="s">
        <v>1166</v>
      </c>
      <c r="C188" s="62" t="s">
        <v>1167</v>
      </c>
    </row>
    <row r="189" spans="2:3" ht="16.5" hidden="1" customHeight="1" x14ac:dyDescent="0.2">
      <c r="B189" s="62" t="s">
        <v>1168</v>
      </c>
      <c r="C189" s="62" t="s">
        <v>1169</v>
      </c>
    </row>
    <row r="190" spans="2:3" ht="16.5" hidden="1" customHeight="1" x14ac:dyDescent="0.2">
      <c r="B190" s="62" t="s">
        <v>1170</v>
      </c>
      <c r="C190" s="62" t="s">
        <v>1169</v>
      </c>
    </row>
    <row r="191" spans="2:3" ht="16.5" hidden="1" customHeight="1" x14ac:dyDescent="0.2">
      <c r="B191" s="62" t="s">
        <v>1171</v>
      </c>
      <c r="C191" s="62" t="s">
        <v>1169</v>
      </c>
    </row>
    <row r="192" spans="2:3" ht="16.5" hidden="1" customHeight="1" x14ac:dyDescent="0.2">
      <c r="B192" s="62" t="s">
        <v>1172</v>
      </c>
      <c r="C192" s="62" t="s">
        <v>1173</v>
      </c>
    </row>
    <row r="193" spans="2:3" ht="16.5" hidden="1" customHeight="1" x14ac:dyDescent="0.2">
      <c r="B193" s="62" t="s">
        <v>1174</v>
      </c>
      <c r="C193" s="62" t="s">
        <v>1167</v>
      </c>
    </row>
    <row r="194" spans="2:3" ht="16.5" hidden="1" customHeight="1" x14ac:dyDescent="0.2">
      <c r="B194" s="62" t="s">
        <v>1175</v>
      </c>
      <c r="C194" s="62" t="s">
        <v>1176</v>
      </c>
    </row>
    <row r="195" spans="2:3" ht="16.5" hidden="1" customHeight="1" x14ac:dyDescent="0.2">
      <c r="B195" s="62" t="s">
        <v>1177</v>
      </c>
      <c r="C195" s="62" t="s">
        <v>1176</v>
      </c>
    </row>
    <row r="196" spans="2:3" ht="16.5" hidden="1" customHeight="1" x14ac:dyDescent="0.2">
      <c r="B196" s="62" t="s">
        <v>1178</v>
      </c>
      <c r="C196" s="62" t="s">
        <v>1176</v>
      </c>
    </row>
    <row r="197" spans="2:3" ht="16.5" hidden="1" customHeight="1" x14ac:dyDescent="0.2">
      <c r="B197" s="62" t="s">
        <v>1179</v>
      </c>
      <c r="C197" s="62" t="s">
        <v>1180</v>
      </c>
    </row>
    <row r="198" spans="2:3" ht="16.5" hidden="1" customHeight="1" x14ac:dyDescent="0.2">
      <c r="B198" s="62" t="s">
        <v>1181</v>
      </c>
      <c r="C198" s="62" t="s">
        <v>1180</v>
      </c>
    </row>
    <row r="199" spans="2:3" ht="16.5" hidden="1" customHeight="1" x14ac:dyDescent="0.2">
      <c r="B199" s="62" t="s">
        <v>1182</v>
      </c>
      <c r="C199" s="62" t="s">
        <v>1183</v>
      </c>
    </row>
    <row r="200" spans="2:3" ht="16.5" hidden="1" customHeight="1" x14ac:dyDescent="0.2">
      <c r="B200" s="62" t="s">
        <v>1184</v>
      </c>
      <c r="C200" s="62" t="s">
        <v>1185</v>
      </c>
    </row>
    <row r="201" spans="2:3" ht="16.5" hidden="1" customHeight="1" x14ac:dyDescent="0.2">
      <c r="B201" s="62" t="s">
        <v>1186</v>
      </c>
      <c r="C201" s="62" t="s">
        <v>1187</v>
      </c>
    </row>
    <row r="202" spans="2:3" ht="16.5" hidden="1" customHeight="1" x14ac:dyDescent="0.2">
      <c r="B202" s="62" t="s">
        <v>1188</v>
      </c>
      <c r="C202" s="62" t="s">
        <v>1187</v>
      </c>
    </row>
    <row r="203" spans="2:3" ht="16.5" hidden="1" customHeight="1" x14ac:dyDescent="0.2">
      <c r="B203" s="62" t="s">
        <v>1189</v>
      </c>
      <c r="C203" s="62" t="s">
        <v>1187</v>
      </c>
    </row>
    <row r="204" spans="2:3" ht="16.5" hidden="1" customHeight="1" x14ac:dyDescent="0.2">
      <c r="B204" s="62" t="s">
        <v>1190</v>
      </c>
      <c r="C204" s="62" t="s">
        <v>1191</v>
      </c>
    </row>
    <row r="205" spans="2:3" ht="16.5" hidden="1" customHeight="1" x14ac:dyDescent="0.2">
      <c r="B205" s="62" t="s">
        <v>1192</v>
      </c>
      <c r="C205" s="62" t="s">
        <v>1191</v>
      </c>
    </row>
    <row r="206" spans="2:3" ht="16.5" hidden="1" customHeight="1" x14ac:dyDescent="0.2">
      <c r="B206" s="62" t="s">
        <v>1193</v>
      </c>
      <c r="C206" s="62" t="s">
        <v>1194</v>
      </c>
    </row>
    <row r="207" spans="2:3" ht="16.5" hidden="1" customHeight="1" x14ac:dyDescent="0.2">
      <c r="B207" s="62" t="s">
        <v>1195</v>
      </c>
      <c r="C207" s="62" t="s">
        <v>1194</v>
      </c>
    </row>
    <row r="208" spans="2:3" ht="16.5" hidden="1" customHeight="1" x14ac:dyDescent="0.2">
      <c r="B208" s="62" t="s">
        <v>1196</v>
      </c>
      <c r="C208" s="62" t="s">
        <v>1191</v>
      </c>
    </row>
    <row r="209" spans="2:3" ht="16.5" hidden="1" customHeight="1" x14ac:dyDescent="0.2">
      <c r="B209" s="62" t="s">
        <v>1197</v>
      </c>
      <c r="C209" s="62" t="s">
        <v>1198</v>
      </c>
    </row>
    <row r="210" spans="2:3" ht="16.5" hidden="1" customHeight="1" x14ac:dyDescent="0.2">
      <c r="B210" s="62" t="s">
        <v>1199</v>
      </c>
      <c r="C210" s="62" t="s">
        <v>1198</v>
      </c>
    </row>
    <row r="211" spans="2:3" ht="16.5" hidden="1" customHeight="1" x14ac:dyDescent="0.2">
      <c r="B211" s="62" t="s">
        <v>1200</v>
      </c>
      <c r="C211" s="62" t="s">
        <v>1201</v>
      </c>
    </row>
    <row r="212" spans="2:3" ht="16.5" hidden="1" customHeight="1" x14ac:dyDescent="0.2">
      <c r="B212" s="62" t="s">
        <v>1202</v>
      </c>
      <c r="C212" s="62" t="s">
        <v>1201</v>
      </c>
    </row>
    <row r="213" spans="2:3" ht="16.5" hidden="1" customHeight="1" x14ac:dyDescent="0.2">
      <c r="B213" s="62" t="s">
        <v>1203</v>
      </c>
      <c r="C213" s="62" t="s">
        <v>1204</v>
      </c>
    </row>
    <row r="214" spans="2:3" ht="16.5" hidden="1" customHeight="1" x14ac:dyDescent="0.2">
      <c r="B214" s="62" t="s">
        <v>1205</v>
      </c>
      <c r="C214" s="62" t="s">
        <v>1204</v>
      </c>
    </row>
    <row r="215" spans="2:3" ht="16.5" hidden="1" customHeight="1" x14ac:dyDescent="0.2">
      <c r="B215" s="62" t="s">
        <v>1206</v>
      </c>
      <c r="C215" s="62" t="s">
        <v>1207</v>
      </c>
    </row>
    <row r="216" spans="2:3" ht="16.5" hidden="1" customHeight="1" x14ac:dyDescent="0.2">
      <c r="B216" s="62" t="s">
        <v>1208</v>
      </c>
      <c r="C216" s="62" t="s">
        <v>1207</v>
      </c>
    </row>
    <row r="217" spans="2:3" ht="16.5" hidden="1" customHeight="1" x14ac:dyDescent="0.2">
      <c r="B217" s="62" t="s">
        <v>1209</v>
      </c>
      <c r="C217" s="62" t="s">
        <v>1210</v>
      </c>
    </row>
    <row r="218" spans="2:3" ht="16.5" hidden="1" customHeight="1" x14ac:dyDescent="0.2">
      <c r="B218" s="62" t="s">
        <v>1211</v>
      </c>
      <c r="C218" s="62" t="s">
        <v>1210</v>
      </c>
    </row>
    <row r="219" spans="2:3" ht="16.5" hidden="1" customHeight="1" x14ac:dyDescent="0.2">
      <c r="B219" s="62" t="s">
        <v>1212</v>
      </c>
      <c r="C219" s="62" t="s">
        <v>1213</v>
      </c>
    </row>
    <row r="220" spans="2:3" ht="16.5" hidden="1" customHeight="1" x14ac:dyDescent="0.2">
      <c r="B220" s="62" t="s">
        <v>1214</v>
      </c>
      <c r="C220" s="62" t="s">
        <v>1215</v>
      </c>
    </row>
    <row r="221" spans="2:3" ht="16.5" hidden="1" customHeight="1" x14ac:dyDescent="0.2">
      <c r="B221" s="62" t="s">
        <v>1216</v>
      </c>
      <c r="C221" s="62" t="s">
        <v>1217</v>
      </c>
    </row>
    <row r="222" spans="2:3" ht="16.5" hidden="1" customHeight="1" x14ac:dyDescent="0.2">
      <c r="B222" s="62" t="s">
        <v>1218</v>
      </c>
      <c r="C222" s="62" t="s">
        <v>1215</v>
      </c>
    </row>
    <row r="223" spans="2:3" ht="16.5" hidden="1" customHeight="1" x14ac:dyDescent="0.2">
      <c r="B223" s="62" t="s">
        <v>1219</v>
      </c>
      <c r="C223" s="62" t="s">
        <v>1215</v>
      </c>
    </row>
    <row r="224" spans="2:3" ht="16.5" hidden="1" customHeight="1" x14ac:dyDescent="0.2">
      <c r="B224" s="62" t="s">
        <v>1220</v>
      </c>
      <c r="C224" s="62" t="s">
        <v>1221</v>
      </c>
    </row>
    <row r="225" spans="2:3" ht="16.5" hidden="1" customHeight="1" x14ac:dyDescent="0.2">
      <c r="B225" s="62" t="s">
        <v>1222</v>
      </c>
      <c r="C225" s="62" t="s">
        <v>1223</v>
      </c>
    </row>
    <row r="226" spans="2:3" ht="16.5" hidden="1" customHeight="1" x14ac:dyDescent="0.2">
      <c r="B226" s="62" t="s">
        <v>1224</v>
      </c>
      <c r="C226" s="62" t="s">
        <v>1223</v>
      </c>
    </row>
    <row r="227" spans="2:3" ht="16.5" hidden="1" customHeight="1" x14ac:dyDescent="0.2">
      <c r="B227" s="62" t="s">
        <v>1225</v>
      </c>
      <c r="C227" s="62" t="s">
        <v>1226</v>
      </c>
    </row>
    <row r="228" spans="2:3" ht="16.5" hidden="1" customHeight="1" x14ac:dyDescent="0.2">
      <c r="B228" s="62" t="s">
        <v>1227</v>
      </c>
      <c r="C228" s="62" t="s">
        <v>1228</v>
      </c>
    </row>
    <row r="229" spans="2:3" ht="16.5" hidden="1" customHeight="1" x14ac:dyDescent="0.2">
      <c r="B229" s="62" t="s">
        <v>1229</v>
      </c>
      <c r="C229" s="62" t="s">
        <v>1228</v>
      </c>
    </row>
    <row r="230" spans="2:3" ht="16.5" hidden="1" customHeight="1" x14ac:dyDescent="0.2">
      <c r="B230" s="62" t="s">
        <v>1230</v>
      </c>
      <c r="C230" s="62" t="s">
        <v>1228</v>
      </c>
    </row>
    <row r="231" spans="2:3" ht="16.5" hidden="1" customHeight="1" x14ac:dyDescent="0.2">
      <c r="B231" s="62" t="s">
        <v>1231</v>
      </c>
      <c r="C231" s="62" t="s">
        <v>1232</v>
      </c>
    </row>
    <row r="232" spans="2:3" ht="16.5" hidden="1" customHeight="1" x14ac:dyDescent="0.2">
      <c r="B232" s="62" t="s">
        <v>1233</v>
      </c>
      <c r="C232" s="62" t="s">
        <v>1232</v>
      </c>
    </row>
    <row r="233" spans="2:3" ht="16.5" hidden="1" customHeight="1" x14ac:dyDescent="0.2">
      <c r="B233" s="62" t="s">
        <v>1234</v>
      </c>
      <c r="C233" s="62" t="s">
        <v>1232</v>
      </c>
    </row>
    <row r="234" spans="2:3" ht="16.5" hidden="1" customHeight="1" x14ac:dyDescent="0.2">
      <c r="B234" s="62" t="s">
        <v>1235</v>
      </c>
      <c r="C234" s="62" t="s">
        <v>1236</v>
      </c>
    </row>
    <row r="235" spans="2:3" ht="16.5" hidden="1" customHeight="1" x14ac:dyDescent="0.2">
      <c r="B235" s="62" t="s">
        <v>1237</v>
      </c>
      <c r="C235" s="62" t="s">
        <v>1238</v>
      </c>
    </row>
    <row r="236" spans="2:3" ht="16.5" hidden="1" customHeight="1" x14ac:dyDescent="0.2">
      <c r="B236" s="62" t="s">
        <v>1239</v>
      </c>
      <c r="C236" s="62" t="s">
        <v>1238</v>
      </c>
    </row>
    <row r="237" spans="2:3" ht="16.5" hidden="1" customHeight="1" x14ac:dyDescent="0.2">
      <c r="B237" s="62" t="s">
        <v>1240</v>
      </c>
      <c r="C237" s="62" t="s">
        <v>1238</v>
      </c>
    </row>
    <row r="238" spans="2:3" ht="16.5" hidden="1" customHeight="1" x14ac:dyDescent="0.2">
      <c r="B238" s="62" t="s">
        <v>1241</v>
      </c>
      <c r="C238" s="62" t="s">
        <v>1242</v>
      </c>
    </row>
    <row r="239" spans="2:3" ht="16.5" customHeight="1" x14ac:dyDescent="0.2">
      <c r="B239" s="62" t="s">
        <v>1243</v>
      </c>
      <c r="C239" s="62" t="s">
        <v>1244</v>
      </c>
    </row>
    <row r="240" spans="2:3" ht="16.5" hidden="1" customHeight="1" x14ac:dyDescent="0.2">
      <c r="B240" s="62" t="s">
        <v>1245</v>
      </c>
      <c r="C240" s="62" t="s">
        <v>1246</v>
      </c>
    </row>
    <row r="241" spans="2:3" ht="16.5" hidden="1" customHeight="1" x14ac:dyDescent="0.2">
      <c r="B241" s="62" t="s">
        <v>1247</v>
      </c>
      <c r="C241" s="62" t="s">
        <v>1246</v>
      </c>
    </row>
    <row r="242" spans="2:3" ht="16.5" hidden="1" customHeight="1" x14ac:dyDescent="0.2">
      <c r="B242" s="62" t="s">
        <v>1248</v>
      </c>
      <c r="C242" s="62" t="s">
        <v>1246</v>
      </c>
    </row>
    <row r="243" spans="2:3" ht="16.5" hidden="1" customHeight="1" x14ac:dyDescent="0.2">
      <c r="B243" s="62" t="s">
        <v>1249</v>
      </c>
      <c r="C243" s="62" t="s">
        <v>1250</v>
      </c>
    </row>
    <row r="244" spans="2:3" ht="16.5" hidden="1" customHeight="1" x14ac:dyDescent="0.2">
      <c r="B244" s="62" t="s">
        <v>1251</v>
      </c>
      <c r="C244" s="62" t="s">
        <v>1252</v>
      </c>
    </row>
    <row r="245" spans="2:3" ht="16.5" hidden="1" customHeight="1" x14ac:dyDescent="0.2">
      <c r="B245" s="62" t="s">
        <v>1253</v>
      </c>
      <c r="C245" s="62" t="s">
        <v>1252</v>
      </c>
    </row>
    <row r="246" spans="2:3" ht="16.5" hidden="1" customHeight="1" x14ac:dyDescent="0.2">
      <c r="B246" s="62" t="s">
        <v>1254</v>
      </c>
      <c r="C246" s="62" t="s">
        <v>1252</v>
      </c>
    </row>
    <row r="247" spans="2:3" ht="16.5" hidden="1" customHeight="1" x14ac:dyDescent="0.2">
      <c r="B247" s="62" t="s">
        <v>1255</v>
      </c>
      <c r="C247" s="62" t="s">
        <v>1236</v>
      </c>
    </row>
    <row r="248" spans="2:3" ht="16.5" hidden="1" customHeight="1" x14ac:dyDescent="0.2">
      <c r="B248" s="62" t="s">
        <v>1256</v>
      </c>
      <c r="C248" s="62" t="s">
        <v>1236</v>
      </c>
    </row>
    <row r="249" spans="2:3" ht="16.5" hidden="1" customHeight="1" x14ac:dyDescent="0.2">
      <c r="B249" s="62" t="s">
        <v>1257</v>
      </c>
      <c r="C249" s="62" t="s">
        <v>1258</v>
      </c>
    </row>
    <row r="250" spans="2:3" ht="16.5" hidden="1" customHeight="1" x14ac:dyDescent="0.2">
      <c r="B250" s="62" t="s">
        <v>1259</v>
      </c>
      <c r="C250" s="62" t="s">
        <v>1260</v>
      </c>
    </row>
    <row r="251" spans="2:3" ht="16.5" hidden="1" customHeight="1" x14ac:dyDescent="0.2">
      <c r="B251" s="62" t="s">
        <v>1261</v>
      </c>
      <c r="C251" s="62" t="s">
        <v>1262</v>
      </c>
    </row>
    <row r="252" spans="2:3" ht="16.5" hidden="1" customHeight="1" x14ac:dyDescent="0.2">
      <c r="B252" s="62" t="s">
        <v>1263</v>
      </c>
      <c r="C252" s="62" t="s">
        <v>1264</v>
      </c>
    </row>
    <row r="253" spans="2:3" ht="16.5" hidden="1" customHeight="1" x14ac:dyDescent="0.2">
      <c r="B253" s="62" t="s">
        <v>1265</v>
      </c>
      <c r="C253" s="62" t="s">
        <v>1266</v>
      </c>
    </row>
    <row r="254" spans="2:3" ht="16.5" hidden="1" customHeight="1" x14ac:dyDescent="0.2">
      <c r="B254" s="62" t="s">
        <v>1267</v>
      </c>
      <c r="C254" s="62" t="s">
        <v>1266</v>
      </c>
    </row>
    <row r="255" spans="2:3" ht="16.5" hidden="1" customHeight="1" x14ac:dyDescent="0.2">
      <c r="B255" s="62" t="s">
        <v>1268</v>
      </c>
      <c r="C255" s="62" t="s">
        <v>1266</v>
      </c>
    </row>
    <row r="256" spans="2:3" ht="16.5" hidden="1" customHeight="1" x14ac:dyDescent="0.2">
      <c r="B256" s="62" t="s">
        <v>1269</v>
      </c>
      <c r="C256" s="62" t="s">
        <v>1270</v>
      </c>
    </row>
    <row r="257" spans="2:3" ht="16.5" hidden="1" customHeight="1" x14ac:dyDescent="0.2">
      <c r="B257" s="62" t="s">
        <v>1271</v>
      </c>
      <c r="C257" s="62" t="s">
        <v>1272</v>
      </c>
    </row>
    <row r="258" spans="2:3" ht="16.5" hidden="1" customHeight="1" x14ac:dyDescent="0.2">
      <c r="B258" s="62" t="s">
        <v>1273</v>
      </c>
      <c r="C258" s="62" t="s">
        <v>1274</v>
      </c>
    </row>
    <row r="259" spans="2:3" ht="16.5" hidden="1" customHeight="1" x14ac:dyDescent="0.2">
      <c r="B259" s="62" t="s">
        <v>1275</v>
      </c>
      <c r="C259" s="62" t="s">
        <v>1276</v>
      </c>
    </row>
    <row r="260" spans="2:3" ht="16.5" hidden="1" customHeight="1" x14ac:dyDescent="0.2">
      <c r="B260" s="62" t="s">
        <v>1277</v>
      </c>
      <c r="C260" s="62" t="s">
        <v>1278</v>
      </c>
    </row>
    <row r="261" spans="2:3" ht="16.5" hidden="1" customHeight="1" x14ac:dyDescent="0.2">
      <c r="B261" s="62" t="s">
        <v>1279</v>
      </c>
      <c r="C261" s="62" t="s">
        <v>119</v>
      </c>
    </row>
    <row r="262" spans="2:3" ht="16.5" hidden="1" customHeight="1" x14ac:dyDescent="0.2">
      <c r="B262" s="62" t="s">
        <v>118</v>
      </c>
      <c r="C262" s="62" t="s">
        <v>119</v>
      </c>
    </row>
    <row r="263" spans="2:3" ht="16.5" hidden="1" customHeight="1" x14ac:dyDescent="0.2">
      <c r="B263" s="62" t="s">
        <v>1280</v>
      </c>
      <c r="C263" s="62" t="s">
        <v>140</v>
      </c>
    </row>
    <row r="264" spans="2:3" ht="16.5" hidden="1" customHeight="1" x14ac:dyDescent="0.2">
      <c r="B264" s="62" t="s">
        <v>139</v>
      </c>
      <c r="C264" s="62" t="s">
        <v>140</v>
      </c>
    </row>
    <row r="265" spans="2:3" ht="16.5" hidden="1" customHeight="1" x14ac:dyDescent="0.2">
      <c r="B265" s="62" t="s">
        <v>1281</v>
      </c>
      <c r="C265" s="62" t="s">
        <v>1282</v>
      </c>
    </row>
    <row r="266" spans="2:3" ht="16.5" hidden="1" customHeight="1" x14ac:dyDescent="0.2">
      <c r="B266" s="62" t="s">
        <v>1283</v>
      </c>
      <c r="C266" s="62" t="s">
        <v>1284</v>
      </c>
    </row>
    <row r="267" spans="2:3" ht="16.5" hidden="1" customHeight="1" x14ac:dyDescent="0.2">
      <c r="B267" s="62" t="s">
        <v>1285</v>
      </c>
      <c r="C267" s="62" t="s">
        <v>1284</v>
      </c>
    </row>
    <row r="268" spans="2:3" ht="16.5" hidden="1" customHeight="1" x14ac:dyDescent="0.2">
      <c r="B268" s="62" t="s">
        <v>1286</v>
      </c>
      <c r="C268" s="62" t="s">
        <v>1287</v>
      </c>
    </row>
    <row r="269" spans="2:3" ht="16.5" hidden="1" customHeight="1" x14ac:dyDescent="0.2">
      <c r="B269" s="62" t="s">
        <v>1288</v>
      </c>
      <c r="C269" s="62" t="s">
        <v>1289</v>
      </c>
    </row>
    <row r="270" spans="2:3" ht="16.5" hidden="1" customHeight="1" x14ac:dyDescent="0.2">
      <c r="B270" s="62" t="s">
        <v>1290</v>
      </c>
      <c r="C270" s="62" t="s">
        <v>1289</v>
      </c>
    </row>
    <row r="271" spans="2:3" ht="16.5" hidden="1" customHeight="1" x14ac:dyDescent="0.2">
      <c r="B271" s="62" t="s">
        <v>1291</v>
      </c>
      <c r="C271" s="62" t="s">
        <v>1292</v>
      </c>
    </row>
    <row r="272" spans="2:3" ht="16.5" hidden="1" customHeight="1" x14ac:dyDescent="0.2">
      <c r="B272" s="62" t="s">
        <v>1293</v>
      </c>
      <c r="C272" s="62" t="s">
        <v>1292</v>
      </c>
    </row>
    <row r="273" spans="2:3" ht="16.5" hidden="1" customHeight="1" x14ac:dyDescent="0.2">
      <c r="B273" s="62" t="s">
        <v>1294</v>
      </c>
      <c r="C273" s="62" t="s">
        <v>1295</v>
      </c>
    </row>
    <row r="274" spans="2:3" ht="16.5" hidden="1" customHeight="1" x14ac:dyDescent="0.2">
      <c r="B274" s="62" t="s">
        <v>1296</v>
      </c>
      <c r="C274" s="62" t="s">
        <v>1297</v>
      </c>
    </row>
    <row r="275" spans="2:3" ht="16.5" hidden="1" customHeight="1" x14ac:dyDescent="0.2">
      <c r="B275" s="62" t="s">
        <v>1298</v>
      </c>
      <c r="C275" s="62" t="s">
        <v>1299</v>
      </c>
    </row>
    <row r="276" spans="2:3" ht="16.5" hidden="1" customHeight="1" x14ac:dyDescent="0.2">
      <c r="B276" s="62" t="s">
        <v>1300</v>
      </c>
      <c r="C276" s="62" t="s">
        <v>1301</v>
      </c>
    </row>
    <row r="277" spans="2:3" ht="16.5" hidden="1" customHeight="1" x14ac:dyDescent="0.2">
      <c r="B277" s="140" t="s">
        <v>1302</v>
      </c>
      <c r="C277" s="140" t="s">
        <v>1301</v>
      </c>
    </row>
    <row r="278" spans="2:3" ht="16.5" hidden="1" customHeight="1" x14ac:dyDescent="0.2">
      <c r="B278" s="140" t="s">
        <v>1303</v>
      </c>
      <c r="C278" s="140" t="s">
        <v>1304</v>
      </c>
    </row>
    <row r="279" spans="2:3" ht="16.5" hidden="1" customHeight="1" x14ac:dyDescent="0.2">
      <c r="B279" s="140" t="s">
        <v>1305</v>
      </c>
      <c r="C279" s="140" t="s">
        <v>1306</v>
      </c>
    </row>
    <row r="280" spans="2:3" ht="16.5" hidden="1" customHeight="1" x14ac:dyDescent="0.2">
      <c r="B280" s="62" t="s">
        <v>1307</v>
      </c>
      <c r="C280" s="62" t="s">
        <v>1308</v>
      </c>
    </row>
    <row r="281" spans="2:3" ht="16.5" hidden="1" customHeight="1" x14ac:dyDescent="0.2">
      <c r="B281" s="62" t="s">
        <v>1309</v>
      </c>
      <c r="C281" s="62" t="s">
        <v>1310</v>
      </c>
    </row>
    <row r="282" spans="2:3" ht="16.5" hidden="1" customHeight="1" x14ac:dyDescent="0.2">
      <c r="B282" s="62" t="s">
        <v>1311</v>
      </c>
      <c r="C282" s="62" t="s">
        <v>1312</v>
      </c>
    </row>
    <row r="283" spans="2:3" ht="16.5" hidden="1" customHeight="1" x14ac:dyDescent="0.2">
      <c r="B283" s="140" t="s">
        <v>1313</v>
      </c>
      <c r="C283" s="140" t="s">
        <v>1314</v>
      </c>
    </row>
    <row r="284" spans="2:3" ht="16.5" hidden="1" customHeight="1" x14ac:dyDescent="0.2">
      <c r="B284" s="62" t="s">
        <v>1315</v>
      </c>
      <c r="C284" s="62" t="s">
        <v>1316</v>
      </c>
    </row>
    <row r="285" spans="2:3" ht="16.5" hidden="1" customHeight="1" x14ac:dyDescent="0.2">
      <c r="B285" s="62" t="s">
        <v>1317</v>
      </c>
      <c r="C285" s="62" t="s">
        <v>1318</v>
      </c>
    </row>
    <row r="286" spans="2:3" ht="16.5" hidden="1" customHeight="1" x14ac:dyDescent="0.2">
      <c r="B286" s="140" t="s">
        <v>1319</v>
      </c>
      <c r="C286" s="140" t="s">
        <v>1320</v>
      </c>
    </row>
    <row r="287" spans="2:3" ht="16.5" hidden="1" customHeight="1" x14ac:dyDescent="0.2">
      <c r="B287" s="62" t="s">
        <v>1321</v>
      </c>
      <c r="C287" s="62" t="s">
        <v>1322</v>
      </c>
    </row>
    <row r="288" spans="2:3" ht="16.5" hidden="1" customHeight="1" x14ac:dyDescent="0.2">
      <c r="B288" s="62" t="s">
        <v>1323</v>
      </c>
      <c r="C288" s="62" t="s">
        <v>1322</v>
      </c>
    </row>
    <row r="289" spans="2:3" ht="16.5" hidden="1" customHeight="1" x14ac:dyDescent="0.2">
      <c r="B289" s="62" t="s">
        <v>1324</v>
      </c>
      <c r="C289" s="62" t="s">
        <v>1325</v>
      </c>
    </row>
    <row r="290" spans="2:3" ht="16.5" hidden="1" customHeight="1" x14ac:dyDescent="0.2">
      <c r="B290" s="62" t="s">
        <v>1326</v>
      </c>
      <c r="C290" s="62" t="s">
        <v>1327</v>
      </c>
    </row>
    <row r="291" spans="2:3" ht="16.5" hidden="1" customHeight="1" x14ac:dyDescent="0.2">
      <c r="B291" s="62" t="s">
        <v>1328</v>
      </c>
      <c r="C291" s="62" t="s">
        <v>1329</v>
      </c>
    </row>
    <row r="292" spans="2:3" ht="16.5" hidden="1" customHeight="1" x14ac:dyDescent="0.2">
      <c r="B292" s="62" t="s">
        <v>1330</v>
      </c>
      <c r="C292" s="62" t="s">
        <v>1331</v>
      </c>
    </row>
    <row r="293" spans="2:3" ht="16.5" hidden="1" customHeight="1" x14ac:dyDescent="0.2">
      <c r="B293" s="62" t="s">
        <v>1332</v>
      </c>
      <c r="C293" s="62" t="s">
        <v>1333</v>
      </c>
    </row>
    <row r="294" spans="2:3" ht="16.5" hidden="1" customHeight="1" x14ac:dyDescent="0.2">
      <c r="B294" s="62" t="s">
        <v>1334</v>
      </c>
      <c r="C294" s="62" t="s">
        <v>1335</v>
      </c>
    </row>
    <row r="295" spans="2:3" ht="16.5" hidden="1" customHeight="1" x14ac:dyDescent="0.2">
      <c r="B295" s="62" t="s">
        <v>1336</v>
      </c>
      <c r="C295" s="62" t="s">
        <v>1337</v>
      </c>
    </row>
    <row r="296" spans="2:3" ht="16.5" hidden="1" customHeight="1" x14ac:dyDescent="0.2">
      <c r="B296" s="62" t="s">
        <v>1338</v>
      </c>
      <c r="C296" s="62" t="s">
        <v>1339</v>
      </c>
    </row>
    <row r="297" spans="2:3" ht="16.5" hidden="1" customHeight="1" x14ac:dyDescent="0.2">
      <c r="B297" s="62" t="s">
        <v>1340</v>
      </c>
      <c r="C297" s="62" t="s">
        <v>1341</v>
      </c>
    </row>
    <row r="298" spans="2:3" ht="16.5" hidden="1" customHeight="1" x14ac:dyDescent="0.2">
      <c r="B298" s="62" t="s">
        <v>1342</v>
      </c>
      <c r="C298" s="62" t="s">
        <v>1343</v>
      </c>
    </row>
    <row r="299" spans="2:3" ht="16.5" hidden="1" customHeight="1" x14ac:dyDescent="0.2">
      <c r="B299" s="62" t="s">
        <v>1344</v>
      </c>
      <c r="C299" s="62" t="s">
        <v>1343</v>
      </c>
    </row>
    <row r="300" spans="2:3" ht="16.5" hidden="1" customHeight="1" x14ac:dyDescent="0.2">
      <c r="B300" s="62" t="s">
        <v>1345</v>
      </c>
      <c r="C300" s="62" t="s">
        <v>1346</v>
      </c>
    </row>
    <row r="301" spans="2:3" ht="16.5" hidden="1" customHeight="1" x14ac:dyDescent="0.2">
      <c r="B301" s="62" t="s">
        <v>1347</v>
      </c>
      <c r="C301" s="62" t="s">
        <v>1348</v>
      </c>
    </row>
    <row r="302" spans="2:3" ht="16.5" hidden="1" customHeight="1" x14ac:dyDescent="0.2">
      <c r="B302" s="62" t="s">
        <v>1349</v>
      </c>
      <c r="C302" s="62" t="s">
        <v>1350</v>
      </c>
    </row>
    <row r="303" spans="2:3" ht="16.5" hidden="1" customHeight="1" x14ac:dyDescent="0.2">
      <c r="B303" s="62" t="s">
        <v>1351</v>
      </c>
      <c r="C303" s="62" t="s">
        <v>1352</v>
      </c>
    </row>
    <row r="304" spans="2:3" ht="16.5" hidden="1" customHeight="1" x14ac:dyDescent="0.2">
      <c r="B304" s="62" t="s">
        <v>1353</v>
      </c>
      <c r="C304" s="62" t="s">
        <v>1354</v>
      </c>
    </row>
    <row r="305" spans="2:3" ht="16.5" hidden="1" customHeight="1" x14ac:dyDescent="0.2">
      <c r="B305" s="62" t="s">
        <v>1355</v>
      </c>
      <c r="C305" s="62" t="s">
        <v>1270</v>
      </c>
    </row>
    <row r="306" spans="2:3" ht="16.5" hidden="1" customHeight="1" x14ac:dyDescent="0.2">
      <c r="B306" s="62" t="s">
        <v>1356</v>
      </c>
      <c r="C306" s="62" t="s">
        <v>1357</v>
      </c>
    </row>
    <row r="307" spans="2:3" ht="16.5" hidden="1" customHeight="1" x14ac:dyDescent="0.2">
      <c r="B307" s="62" t="s">
        <v>1358</v>
      </c>
      <c r="C307" s="62" t="s">
        <v>1359</v>
      </c>
    </row>
    <row r="308" spans="2:3" ht="16.5" hidden="1" customHeight="1" x14ac:dyDescent="0.2">
      <c r="B308" s="62" t="s">
        <v>1360</v>
      </c>
      <c r="C308" s="62" t="s">
        <v>1361</v>
      </c>
    </row>
    <row r="309" spans="2:3" ht="16.5" hidden="1" customHeight="1" x14ac:dyDescent="0.2">
      <c r="B309" s="62" t="s">
        <v>1362</v>
      </c>
      <c r="C309" s="62" t="s">
        <v>1363</v>
      </c>
    </row>
    <row r="310" spans="2:3" ht="16.5" hidden="1" customHeight="1" x14ac:dyDescent="0.2">
      <c r="B310" s="62" t="s">
        <v>1364</v>
      </c>
      <c r="C310" s="62" t="s">
        <v>1365</v>
      </c>
    </row>
    <row r="311" spans="2:3" ht="16.5" hidden="1" customHeight="1" x14ac:dyDescent="0.2">
      <c r="B311" s="62" t="s">
        <v>1366</v>
      </c>
      <c r="C311" s="62" t="s">
        <v>1367</v>
      </c>
    </row>
    <row r="312" spans="2:3" ht="16.5" hidden="1" customHeight="1" x14ac:dyDescent="0.2">
      <c r="B312" s="62" t="s">
        <v>1368</v>
      </c>
      <c r="C312" s="62" t="s">
        <v>1369</v>
      </c>
    </row>
    <row r="313" spans="2:3" ht="16.5" hidden="1" customHeight="1" x14ac:dyDescent="0.2">
      <c r="B313" s="62" t="s">
        <v>1370</v>
      </c>
      <c r="C313" s="62" t="s">
        <v>1371</v>
      </c>
    </row>
    <row r="314" spans="2:3" ht="16.5" hidden="1" customHeight="1" x14ac:dyDescent="0.2">
      <c r="B314" s="62" t="s">
        <v>1372</v>
      </c>
      <c r="C314" s="62" t="s">
        <v>1373</v>
      </c>
    </row>
    <row r="315" spans="2:3" ht="16.5" hidden="1" customHeight="1" x14ac:dyDescent="0.2">
      <c r="B315" s="62" t="s">
        <v>1374</v>
      </c>
      <c r="C315" s="62" t="s">
        <v>1375</v>
      </c>
    </row>
    <row r="316" spans="2:3" ht="16.5" hidden="1" customHeight="1" x14ac:dyDescent="0.2">
      <c r="B316" s="62" t="s">
        <v>1376</v>
      </c>
      <c r="C316" s="62" t="s">
        <v>1375</v>
      </c>
    </row>
    <row r="317" spans="2:3" ht="16.5" hidden="1" customHeight="1" x14ac:dyDescent="0.2">
      <c r="B317" s="62" t="s">
        <v>1377</v>
      </c>
      <c r="C317" s="62" t="s">
        <v>1378</v>
      </c>
    </row>
    <row r="318" spans="2:3" ht="16.5" hidden="1" customHeight="1" x14ac:dyDescent="0.2">
      <c r="B318" s="62" t="s">
        <v>1379</v>
      </c>
      <c r="C318" s="62" t="s">
        <v>1380</v>
      </c>
    </row>
    <row r="319" spans="2:3" ht="16.5" hidden="1" customHeight="1" x14ac:dyDescent="0.2">
      <c r="B319" s="62" t="s">
        <v>1381</v>
      </c>
      <c r="C319" s="62" t="s">
        <v>1382</v>
      </c>
    </row>
    <row r="320" spans="2:3" ht="16.5" hidden="1" customHeight="1" x14ac:dyDescent="0.2">
      <c r="B320" s="62" t="s">
        <v>1383</v>
      </c>
      <c r="C320" s="62" t="s">
        <v>1384</v>
      </c>
    </row>
    <row r="321" spans="2:3" ht="16.5" hidden="1" customHeight="1" x14ac:dyDescent="0.2">
      <c r="B321" s="62" t="s">
        <v>1385</v>
      </c>
      <c r="C321" s="62" t="s">
        <v>1386</v>
      </c>
    </row>
    <row r="322" spans="2:3" ht="16.5" hidden="1" customHeight="1" x14ac:dyDescent="0.2">
      <c r="B322" s="62" t="s">
        <v>1387</v>
      </c>
      <c r="C322" s="62" t="s">
        <v>1388</v>
      </c>
    </row>
    <row r="323" spans="2:3" ht="16.5" hidden="1" customHeight="1" x14ac:dyDescent="0.2">
      <c r="B323" s="62" t="s">
        <v>1389</v>
      </c>
      <c r="C323" s="62" t="s">
        <v>1390</v>
      </c>
    </row>
    <row r="324" spans="2:3" ht="16.5" hidden="1" customHeight="1" x14ac:dyDescent="0.2">
      <c r="B324" s="62" t="s">
        <v>1391</v>
      </c>
      <c r="C324" s="62" t="s">
        <v>1392</v>
      </c>
    </row>
    <row r="325" spans="2:3" ht="16.5" hidden="1" customHeight="1" x14ac:dyDescent="0.2">
      <c r="B325" s="62" t="s">
        <v>1393</v>
      </c>
      <c r="C325" s="62" t="s">
        <v>1394</v>
      </c>
    </row>
    <row r="326" spans="2:3" ht="16.5" hidden="1" customHeight="1" x14ac:dyDescent="0.2">
      <c r="B326" s="62" t="s">
        <v>1395</v>
      </c>
      <c r="C326" s="62" t="s">
        <v>1396</v>
      </c>
    </row>
    <row r="327" spans="2:3" ht="16.5" hidden="1" customHeight="1" x14ac:dyDescent="0.2">
      <c r="B327" s="62" t="s">
        <v>1397</v>
      </c>
      <c r="C327" s="62" t="s">
        <v>1398</v>
      </c>
    </row>
    <row r="328" spans="2:3" ht="16.5" hidden="1" customHeight="1" x14ac:dyDescent="0.2">
      <c r="B328" s="62" t="s">
        <v>1399</v>
      </c>
      <c r="C328" s="62" t="s">
        <v>1400</v>
      </c>
    </row>
    <row r="329" spans="2:3" ht="16.5" hidden="1" customHeight="1" x14ac:dyDescent="0.2">
      <c r="B329" s="62" t="s">
        <v>1401</v>
      </c>
      <c r="C329" s="62" t="s">
        <v>1402</v>
      </c>
    </row>
    <row r="330" spans="2:3" ht="16.5" hidden="1" customHeight="1" x14ac:dyDescent="0.2">
      <c r="B330" s="62" t="s">
        <v>1403</v>
      </c>
      <c r="C330" s="62" t="s">
        <v>1404</v>
      </c>
    </row>
    <row r="331" spans="2:3" ht="16.5" hidden="1" customHeight="1" x14ac:dyDescent="0.2">
      <c r="B331" s="62" t="s">
        <v>1405</v>
      </c>
      <c r="C331" s="62" t="s">
        <v>1406</v>
      </c>
    </row>
    <row r="332" spans="2:3" ht="16.5" hidden="1" customHeight="1" x14ac:dyDescent="0.2">
      <c r="B332" s="62" t="s">
        <v>1407</v>
      </c>
      <c r="C332" s="62" t="s">
        <v>1408</v>
      </c>
    </row>
    <row r="333" spans="2:3" ht="16.5" hidden="1" customHeight="1" x14ac:dyDescent="0.2">
      <c r="B333" s="62" t="s">
        <v>1409</v>
      </c>
      <c r="C333" s="62" t="s">
        <v>1410</v>
      </c>
    </row>
    <row r="334" spans="2:3" ht="16.5" hidden="1" customHeight="1" x14ac:dyDescent="0.2">
      <c r="B334" s="62" t="s">
        <v>1411</v>
      </c>
      <c r="C334" s="62" t="s">
        <v>1412</v>
      </c>
    </row>
    <row r="335" spans="2:3" ht="16.5" hidden="1" customHeight="1" x14ac:dyDescent="0.2">
      <c r="B335" s="62" t="s">
        <v>1413</v>
      </c>
      <c r="C335" s="62" t="s">
        <v>1301</v>
      </c>
    </row>
    <row r="336" spans="2:3" ht="16.5" hidden="1" customHeight="1" x14ac:dyDescent="0.2">
      <c r="B336" s="62" t="s">
        <v>1414</v>
      </c>
      <c r="C336" s="62" t="s">
        <v>1415</v>
      </c>
    </row>
    <row r="337" spans="2:3" ht="16.5" hidden="1" customHeight="1" x14ac:dyDescent="0.2">
      <c r="B337" s="62" t="s">
        <v>1416</v>
      </c>
      <c r="C337" s="62" t="s">
        <v>1415</v>
      </c>
    </row>
    <row r="338" spans="2:3" ht="16.5" hidden="1" customHeight="1" x14ac:dyDescent="0.2">
      <c r="B338" s="62" t="s">
        <v>1417</v>
      </c>
      <c r="C338" s="62" t="s">
        <v>1304</v>
      </c>
    </row>
    <row r="339" spans="2:3" ht="16.5" hidden="1" customHeight="1" x14ac:dyDescent="0.2">
      <c r="B339" s="62" t="s">
        <v>1418</v>
      </c>
      <c r="C339" s="62" t="s">
        <v>1419</v>
      </c>
    </row>
    <row r="340" spans="2:3" ht="16.5" hidden="1" customHeight="1" x14ac:dyDescent="0.2">
      <c r="B340" s="62" t="s">
        <v>1420</v>
      </c>
      <c r="C340" s="62" t="s">
        <v>1308</v>
      </c>
    </row>
    <row r="341" spans="2:3" ht="16.5" hidden="1" customHeight="1" x14ac:dyDescent="0.2">
      <c r="B341" s="62" t="s">
        <v>1421</v>
      </c>
      <c r="C341" s="62" t="s">
        <v>1310</v>
      </c>
    </row>
    <row r="342" spans="2:3" ht="16.5" hidden="1" customHeight="1" x14ac:dyDescent="0.2">
      <c r="B342" s="62" t="s">
        <v>1422</v>
      </c>
      <c r="C342" s="62" t="s">
        <v>1423</v>
      </c>
    </row>
    <row r="343" spans="2:3" ht="16.5" hidden="1" customHeight="1" x14ac:dyDescent="0.2">
      <c r="B343" s="62" t="s">
        <v>1424</v>
      </c>
      <c r="C343" s="62" t="s">
        <v>1425</v>
      </c>
    </row>
    <row r="344" spans="2:3" ht="16.5" hidden="1" customHeight="1" x14ac:dyDescent="0.2">
      <c r="B344" s="62" t="s">
        <v>1426</v>
      </c>
      <c r="C344" s="62" t="s">
        <v>1427</v>
      </c>
    </row>
    <row r="345" spans="2:3" ht="16.5" hidden="1" customHeight="1" x14ac:dyDescent="0.2">
      <c r="B345" s="62" t="s">
        <v>1428</v>
      </c>
      <c r="C345" s="62" t="s">
        <v>1429</v>
      </c>
    </row>
    <row r="346" spans="2:3" ht="16.5" hidden="1" customHeight="1" x14ac:dyDescent="0.2">
      <c r="B346" s="62" t="s">
        <v>1430</v>
      </c>
      <c r="C346" s="62" t="s">
        <v>1431</v>
      </c>
    </row>
    <row r="347" spans="2:3" ht="16.5" hidden="1" customHeight="1" x14ac:dyDescent="0.2">
      <c r="B347" s="62" t="s">
        <v>1432</v>
      </c>
      <c r="C347" s="62" t="s">
        <v>1433</v>
      </c>
    </row>
    <row r="348" spans="2:3" ht="16.5" hidden="1" customHeight="1" x14ac:dyDescent="0.2">
      <c r="B348" s="62" t="s">
        <v>1434</v>
      </c>
      <c r="C348" s="62" t="s">
        <v>1435</v>
      </c>
    </row>
    <row r="349" spans="2:3" ht="16.5" hidden="1" customHeight="1" x14ac:dyDescent="0.2">
      <c r="B349" s="62" t="s">
        <v>1436</v>
      </c>
      <c r="C349" s="62" t="s">
        <v>1437</v>
      </c>
    </row>
    <row r="350" spans="2:3" ht="16.5" hidden="1" customHeight="1" x14ac:dyDescent="0.2">
      <c r="B350" s="62" t="s">
        <v>1438</v>
      </c>
      <c r="C350" s="62" t="s">
        <v>1439</v>
      </c>
    </row>
    <row r="351" spans="2:3" ht="16.5" hidden="1" customHeight="1" x14ac:dyDescent="0.2">
      <c r="B351" s="62" t="s">
        <v>1440</v>
      </c>
      <c r="C351" s="62" t="s">
        <v>1441</v>
      </c>
    </row>
    <row r="352" spans="2:3" ht="16.5" hidden="1" customHeight="1" x14ac:dyDescent="0.2">
      <c r="B352" s="62" t="s">
        <v>1442</v>
      </c>
      <c r="C352" s="62" t="s">
        <v>1443</v>
      </c>
    </row>
    <row r="353" spans="2:3" ht="16.5" hidden="1" customHeight="1" x14ac:dyDescent="0.2">
      <c r="B353" s="62" t="s">
        <v>1444</v>
      </c>
      <c r="C353" s="62" t="s">
        <v>1445</v>
      </c>
    </row>
    <row r="354" spans="2:3" ht="16.5" hidden="1" customHeight="1" x14ac:dyDescent="0.2">
      <c r="B354" s="62" t="s">
        <v>1446</v>
      </c>
      <c r="C354" s="62" t="s">
        <v>1322</v>
      </c>
    </row>
    <row r="355" spans="2:3" ht="16.5" hidden="1" customHeight="1" x14ac:dyDescent="0.2">
      <c r="B355" s="62" t="s">
        <v>1447</v>
      </c>
      <c r="C355" s="62" t="s">
        <v>1322</v>
      </c>
    </row>
    <row r="356" spans="2:3" ht="16.5" hidden="1" customHeight="1" x14ac:dyDescent="0.2">
      <c r="B356" s="62" t="s">
        <v>1448</v>
      </c>
      <c r="C356" s="62" t="s">
        <v>1325</v>
      </c>
    </row>
    <row r="357" spans="2:3" ht="16.5" hidden="1" customHeight="1" x14ac:dyDescent="0.2">
      <c r="B357" s="62" t="s">
        <v>1449</v>
      </c>
      <c r="C357" s="62" t="s">
        <v>1327</v>
      </c>
    </row>
    <row r="358" spans="2:3" ht="16.5" hidden="1" customHeight="1" x14ac:dyDescent="0.2">
      <c r="B358" s="62" t="s">
        <v>1450</v>
      </c>
      <c r="C358" s="62" t="s">
        <v>1329</v>
      </c>
    </row>
    <row r="359" spans="2:3" ht="16.5" hidden="1" customHeight="1" x14ac:dyDescent="0.2">
      <c r="B359" s="62" t="s">
        <v>1451</v>
      </c>
      <c r="C359" s="62" t="s">
        <v>1331</v>
      </c>
    </row>
    <row r="360" spans="2:3" ht="16.5" hidden="1" customHeight="1" x14ac:dyDescent="0.2">
      <c r="B360" s="62" t="s">
        <v>1452</v>
      </c>
      <c r="C360" s="62" t="s">
        <v>1333</v>
      </c>
    </row>
    <row r="361" spans="2:3" ht="16.5" hidden="1" customHeight="1" x14ac:dyDescent="0.2">
      <c r="B361" s="62" t="s">
        <v>1453</v>
      </c>
      <c r="C361" s="62" t="s">
        <v>1454</v>
      </c>
    </row>
    <row r="362" spans="2:3" ht="16.5" hidden="1" customHeight="1" x14ac:dyDescent="0.2">
      <c r="B362" s="62" t="s">
        <v>1455</v>
      </c>
      <c r="C362" s="62" t="s">
        <v>1456</v>
      </c>
    </row>
    <row r="363" spans="2:3" ht="16.5" hidden="1" customHeight="1" x14ac:dyDescent="0.2">
      <c r="B363" s="62" t="s">
        <v>1457</v>
      </c>
      <c r="C363" s="62" t="s">
        <v>1375</v>
      </c>
    </row>
    <row r="364" spans="2:3" ht="16.5" hidden="1" customHeight="1" x14ac:dyDescent="0.2">
      <c r="B364" s="62" t="s">
        <v>1458</v>
      </c>
      <c r="C364" s="62" t="s">
        <v>1375</v>
      </c>
    </row>
    <row r="365" spans="2:3" ht="16.5" hidden="1" customHeight="1" x14ac:dyDescent="0.2">
      <c r="B365" s="62" t="s">
        <v>1459</v>
      </c>
      <c r="C365" s="62" t="s">
        <v>1460</v>
      </c>
    </row>
    <row r="366" spans="2:3" ht="16.5" hidden="1" customHeight="1" x14ac:dyDescent="0.2">
      <c r="B366" s="62" t="s">
        <v>1461</v>
      </c>
      <c r="C366" s="62" t="s">
        <v>1462</v>
      </c>
    </row>
    <row r="367" spans="2:3" ht="16.5" hidden="1" customHeight="1" x14ac:dyDescent="0.2">
      <c r="B367" s="62" t="s">
        <v>1463</v>
      </c>
      <c r="C367" s="62" t="s">
        <v>1464</v>
      </c>
    </row>
    <row r="368" spans="2:3" ht="16.5" hidden="1" customHeight="1" x14ac:dyDescent="0.2">
      <c r="B368" s="62" t="s">
        <v>1465</v>
      </c>
      <c r="C368" s="62" t="s">
        <v>1466</v>
      </c>
    </row>
    <row r="369" spans="2:3" ht="16.5" hidden="1" customHeight="1" x14ac:dyDescent="0.2">
      <c r="B369" s="62" t="s">
        <v>1467</v>
      </c>
      <c r="C369" s="62" t="s">
        <v>1343</v>
      </c>
    </row>
    <row r="370" spans="2:3" ht="16.5" hidden="1" customHeight="1" x14ac:dyDescent="0.2">
      <c r="B370" s="62" t="s">
        <v>1468</v>
      </c>
      <c r="C370" s="62" t="s">
        <v>1343</v>
      </c>
    </row>
    <row r="371" spans="2:3" ht="16.5" hidden="1" customHeight="1" x14ac:dyDescent="0.2">
      <c r="B371" s="62" t="s">
        <v>1469</v>
      </c>
      <c r="C371" s="62" t="s">
        <v>1470</v>
      </c>
    </row>
    <row r="372" spans="2:3" ht="16.5" hidden="1" customHeight="1" x14ac:dyDescent="0.2">
      <c r="B372" s="62" t="s">
        <v>1471</v>
      </c>
      <c r="C372" s="62" t="s">
        <v>1472</v>
      </c>
    </row>
    <row r="373" spans="2:3" ht="16.5" hidden="1" customHeight="1" x14ac:dyDescent="0.2">
      <c r="B373" s="62" t="s">
        <v>1473</v>
      </c>
      <c r="C373" s="62" t="s">
        <v>1474</v>
      </c>
    </row>
    <row r="374" spans="2:3" ht="16.5" hidden="1" customHeight="1" x14ac:dyDescent="0.2">
      <c r="B374" s="62" t="s">
        <v>1475</v>
      </c>
      <c r="C374" s="62" t="s">
        <v>1476</v>
      </c>
    </row>
    <row r="375" spans="2:3" ht="16.5" hidden="1" customHeight="1" x14ac:dyDescent="0.2">
      <c r="B375" s="62" t="s">
        <v>1477</v>
      </c>
      <c r="C375" s="62" t="s">
        <v>1478</v>
      </c>
    </row>
    <row r="376" spans="2:3" ht="16.5" hidden="1" customHeight="1" x14ac:dyDescent="0.2">
      <c r="B376" s="62" t="s">
        <v>1479</v>
      </c>
      <c r="C376" s="62" t="s">
        <v>1478</v>
      </c>
    </row>
    <row r="377" spans="2:3" ht="16.5" hidden="1" customHeight="1" x14ac:dyDescent="0.2">
      <c r="B377" s="62" t="s">
        <v>1480</v>
      </c>
      <c r="C377" s="62" t="s">
        <v>1481</v>
      </c>
    </row>
    <row r="378" spans="2:3" ht="16.5" hidden="1" customHeight="1" x14ac:dyDescent="0.2">
      <c r="B378" s="62" t="s">
        <v>1482</v>
      </c>
      <c r="C378" s="62" t="s">
        <v>1483</v>
      </c>
    </row>
    <row r="379" spans="2:3" ht="16.5" hidden="1" customHeight="1" x14ac:dyDescent="0.2">
      <c r="B379" s="62" t="s">
        <v>1484</v>
      </c>
      <c r="C379" s="62" t="s">
        <v>1485</v>
      </c>
    </row>
    <row r="380" spans="2:3" ht="16.5" hidden="1" customHeight="1" x14ac:dyDescent="0.2">
      <c r="B380" s="62" t="s">
        <v>1486</v>
      </c>
      <c r="C380" s="62" t="s">
        <v>1487</v>
      </c>
    </row>
    <row r="381" spans="2:3" ht="16.5" customHeight="1" x14ac:dyDescent="0.2">
      <c r="B381" s="62" t="s">
        <v>1488</v>
      </c>
      <c r="C381" s="62" t="s">
        <v>1489</v>
      </c>
    </row>
    <row r="382" spans="2:3" ht="16.5" customHeight="1" x14ac:dyDescent="0.2">
      <c r="B382" s="62" t="s">
        <v>1490</v>
      </c>
      <c r="C382" s="62" t="s">
        <v>1489</v>
      </c>
    </row>
    <row r="383" spans="2:3" ht="16.5" customHeight="1" x14ac:dyDescent="0.2">
      <c r="B383" s="62" t="s">
        <v>100</v>
      </c>
      <c r="C383" s="62" t="s">
        <v>1491</v>
      </c>
    </row>
    <row r="384" spans="2:3" ht="16.5" customHeight="1" x14ac:dyDescent="0.2">
      <c r="B384" s="62" t="s">
        <v>1492</v>
      </c>
      <c r="C384" s="62" t="s">
        <v>1489</v>
      </c>
    </row>
    <row r="385" spans="2:3" ht="16.5" hidden="1" customHeight="1" x14ac:dyDescent="0.2">
      <c r="B385" s="62" t="s">
        <v>1493</v>
      </c>
      <c r="C385" s="62" t="s">
        <v>1494</v>
      </c>
    </row>
    <row r="386" spans="2:3" ht="16.5" hidden="1" customHeight="1" x14ac:dyDescent="0.2">
      <c r="B386" s="62" t="s">
        <v>1495</v>
      </c>
      <c r="C386" s="62" t="s">
        <v>1496</v>
      </c>
    </row>
    <row r="387" spans="2:3" ht="16.5" hidden="1" customHeight="1" x14ac:dyDescent="0.2">
      <c r="B387" s="62" t="s">
        <v>1497</v>
      </c>
      <c r="C387" s="62" t="s">
        <v>1496</v>
      </c>
    </row>
    <row r="388" spans="2:3" ht="16.5" hidden="1" customHeight="1" x14ac:dyDescent="0.2">
      <c r="B388" s="62" t="s">
        <v>1498</v>
      </c>
      <c r="C388" s="62" t="s">
        <v>1499</v>
      </c>
    </row>
    <row r="389" spans="2:3" ht="16.5" hidden="1" customHeight="1" x14ac:dyDescent="0.2">
      <c r="B389" s="62" t="s">
        <v>1500</v>
      </c>
      <c r="C389" s="62" t="s">
        <v>1087</v>
      </c>
    </row>
    <row r="390" spans="2:3" ht="16.5" hidden="1" customHeight="1" x14ac:dyDescent="0.2">
      <c r="B390" s="62" t="s">
        <v>1501</v>
      </c>
      <c r="C390" s="62" t="s">
        <v>1087</v>
      </c>
    </row>
    <row r="391" spans="2:3" ht="16.5" hidden="1" customHeight="1" x14ac:dyDescent="0.2">
      <c r="B391" s="62" t="s">
        <v>1502</v>
      </c>
      <c r="C391" s="62" t="s">
        <v>1503</v>
      </c>
    </row>
    <row r="392" spans="2:3" ht="16.5" hidden="1" customHeight="1" x14ac:dyDescent="0.2">
      <c r="B392" s="62" t="s">
        <v>1504</v>
      </c>
      <c r="C392" s="62" t="s">
        <v>1503</v>
      </c>
    </row>
    <row r="393" spans="2:3" ht="16.5" hidden="1" customHeight="1" x14ac:dyDescent="0.2">
      <c r="B393" s="62" t="s">
        <v>1505</v>
      </c>
      <c r="C393" s="62" t="s">
        <v>1506</v>
      </c>
    </row>
    <row r="394" spans="2:3" ht="16.5" hidden="1" customHeight="1" x14ac:dyDescent="0.2">
      <c r="B394" s="62" t="s">
        <v>1507</v>
      </c>
      <c r="C394" s="62" t="s">
        <v>1508</v>
      </c>
    </row>
    <row r="395" spans="2:3" ht="16.5" hidden="1" customHeight="1" x14ac:dyDescent="0.2">
      <c r="B395" s="62" t="s">
        <v>1509</v>
      </c>
      <c r="C395" s="62" t="s">
        <v>1510</v>
      </c>
    </row>
    <row r="396" spans="2:3" ht="16.5" hidden="1" customHeight="1" x14ac:dyDescent="0.2">
      <c r="B396" s="62" t="s">
        <v>1511</v>
      </c>
      <c r="C396" s="62" t="s">
        <v>1512</v>
      </c>
    </row>
    <row r="397" spans="2:3" ht="16.5" hidden="1" customHeight="1" x14ac:dyDescent="0.2">
      <c r="B397" s="62" t="s">
        <v>1513</v>
      </c>
      <c r="C397" s="62" t="s">
        <v>1514</v>
      </c>
    </row>
    <row r="398" spans="2:3" ht="16.5" hidden="1" customHeight="1" x14ac:dyDescent="0.2">
      <c r="B398" s="62" t="s">
        <v>1515</v>
      </c>
      <c r="C398" s="62" t="s">
        <v>1516</v>
      </c>
    </row>
    <row r="399" spans="2:3" ht="16.5" hidden="1" customHeight="1" x14ac:dyDescent="0.2">
      <c r="B399" s="62" t="s">
        <v>1517</v>
      </c>
      <c r="C399" s="62" t="s">
        <v>1518</v>
      </c>
    </row>
    <row r="400" spans="2:3" ht="16.5" hidden="1" customHeight="1" x14ac:dyDescent="0.2">
      <c r="B400" s="62" t="s">
        <v>1519</v>
      </c>
      <c r="C400" s="62" t="s">
        <v>1518</v>
      </c>
    </row>
    <row r="401" spans="2:3" ht="16.5" hidden="1" customHeight="1" x14ac:dyDescent="0.2">
      <c r="B401" s="62" t="s">
        <v>1520</v>
      </c>
      <c r="C401" s="62" t="s">
        <v>1521</v>
      </c>
    </row>
    <row r="402" spans="2:3" ht="16.5" hidden="1" customHeight="1" x14ac:dyDescent="0.2">
      <c r="B402" s="62" t="s">
        <v>1522</v>
      </c>
      <c r="C402" s="62" t="s">
        <v>1523</v>
      </c>
    </row>
    <row r="403" spans="2:3" ht="16.5" hidden="1" customHeight="1" x14ac:dyDescent="0.2">
      <c r="B403" s="62" t="s">
        <v>1524</v>
      </c>
      <c r="C403" s="62" t="s">
        <v>1525</v>
      </c>
    </row>
    <row r="404" spans="2:3" ht="16.5" hidden="1" customHeight="1" x14ac:dyDescent="0.2">
      <c r="B404" s="62" t="s">
        <v>1526</v>
      </c>
      <c r="C404" s="62" t="s">
        <v>1527</v>
      </c>
    </row>
    <row r="405" spans="2:3" ht="16.5" hidden="1" customHeight="1" x14ac:dyDescent="0.2">
      <c r="B405" s="62" t="s">
        <v>1528</v>
      </c>
      <c r="C405" s="62" t="s">
        <v>1529</v>
      </c>
    </row>
    <row r="406" spans="2:3" ht="16.5" hidden="1" customHeight="1" x14ac:dyDescent="0.2">
      <c r="B406" s="62" t="s">
        <v>1530</v>
      </c>
      <c r="C406" s="62" t="s">
        <v>1531</v>
      </c>
    </row>
    <row r="407" spans="2:3" ht="16.5" hidden="1" customHeight="1" x14ac:dyDescent="0.2">
      <c r="B407" s="62" t="s">
        <v>1532</v>
      </c>
      <c r="C407" s="62" t="s">
        <v>1531</v>
      </c>
    </row>
    <row r="408" spans="2:3" ht="16.5" hidden="1" customHeight="1" x14ac:dyDescent="0.2">
      <c r="B408" s="62" t="s">
        <v>1533</v>
      </c>
      <c r="C408" s="62" t="s">
        <v>1531</v>
      </c>
    </row>
    <row r="409" spans="2:3" ht="16.5" hidden="1" customHeight="1" x14ac:dyDescent="0.2">
      <c r="B409" s="62" t="s">
        <v>1534</v>
      </c>
      <c r="C409" s="62" t="s">
        <v>1535</v>
      </c>
    </row>
    <row r="410" spans="2:3" ht="16.5" hidden="1" customHeight="1" x14ac:dyDescent="0.2">
      <c r="B410" s="62" t="s">
        <v>1536</v>
      </c>
      <c r="C410" s="62" t="s">
        <v>1537</v>
      </c>
    </row>
    <row r="411" spans="2:3" ht="16.5" hidden="1" customHeight="1" x14ac:dyDescent="0.2">
      <c r="B411" s="62" t="s">
        <v>1538</v>
      </c>
      <c r="C411" s="62" t="s">
        <v>1537</v>
      </c>
    </row>
    <row r="412" spans="2:3" ht="16.5" hidden="1" customHeight="1" x14ac:dyDescent="0.2">
      <c r="B412" s="62" t="s">
        <v>1539</v>
      </c>
      <c r="C412" s="62" t="s">
        <v>1540</v>
      </c>
    </row>
    <row r="413" spans="2:3" ht="16.5" hidden="1" customHeight="1" x14ac:dyDescent="0.2">
      <c r="B413" s="62" t="s">
        <v>1541</v>
      </c>
      <c r="C413" s="62" t="s">
        <v>1542</v>
      </c>
    </row>
    <row r="414" spans="2:3" ht="16.5" hidden="1" customHeight="1" x14ac:dyDescent="0.2">
      <c r="B414" s="62" t="s">
        <v>1543</v>
      </c>
      <c r="C414" s="62" t="s">
        <v>1542</v>
      </c>
    </row>
    <row r="415" spans="2:3" ht="16.5" hidden="1" customHeight="1" x14ac:dyDescent="0.2">
      <c r="B415" s="62" t="s">
        <v>1544</v>
      </c>
      <c r="C415" s="62" t="s">
        <v>1545</v>
      </c>
    </row>
    <row r="416" spans="2:3" ht="16.5" hidden="1" customHeight="1" x14ac:dyDescent="0.2">
      <c r="B416" s="62" t="s">
        <v>1546</v>
      </c>
      <c r="C416" s="62" t="s">
        <v>1547</v>
      </c>
    </row>
    <row r="417" spans="2:3" ht="16.5" hidden="1" customHeight="1" x14ac:dyDescent="0.2">
      <c r="B417" s="62" t="s">
        <v>1548</v>
      </c>
      <c r="C417" s="62" t="s">
        <v>1547</v>
      </c>
    </row>
    <row r="418" spans="2:3" ht="16.5" hidden="1" customHeight="1" x14ac:dyDescent="0.2">
      <c r="B418" s="62" t="s">
        <v>1549</v>
      </c>
      <c r="C418" s="62" t="s">
        <v>1550</v>
      </c>
    </row>
    <row r="419" spans="2:3" ht="16.5" hidden="1" customHeight="1" x14ac:dyDescent="0.2">
      <c r="B419" s="62" t="s">
        <v>1551</v>
      </c>
      <c r="C419" s="62" t="s">
        <v>1550</v>
      </c>
    </row>
    <row r="420" spans="2:3" ht="16.5" hidden="1" customHeight="1" x14ac:dyDescent="0.2">
      <c r="B420" s="62" t="s">
        <v>1552</v>
      </c>
      <c r="C420" s="62" t="s">
        <v>1553</v>
      </c>
    </row>
    <row r="421" spans="2:3" ht="16.5" hidden="1" customHeight="1" x14ac:dyDescent="0.2">
      <c r="B421" s="62" t="s">
        <v>1554</v>
      </c>
      <c r="C421" s="62" t="s">
        <v>1555</v>
      </c>
    </row>
    <row r="422" spans="2:3" ht="16.5" hidden="1" customHeight="1" x14ac:dyDescent="0.2">
      <c r="B422" s="62" t="s">
        <v>1556</v>
      </c>
      <c r="C422" s="62" t="s">
        <v>1557</v>
      </c>
    </row>
    <row r="423" spans="2:3" ht="16.5" hidden="1" customHeight="1" x14ac:dyDescent="0.2">
      <c r="B423" s="62" t="s">
        <v>1558</v>
      </c>
      <c r="C423" s="62" t="s">
        <v>1557</v>
      </c>
    </row>
    <row r="424" spans="2:3" ht="16.5" hidden="1" customHeight="1" x14ac:dyDescent="0.2">
      <c r="B424" s="62" t="s">
        <v>531</v>
      </c>
      <c r="C424" s="62" t="s">
        <v>532</v>
      </c>
    </row>
    <row r="425" spans="2:3" ht="16.5" hidden="1" customHeight="1" x14ac:dyDescent="0.2">
      <c r="B425" s="62" t="s">
        <v>1559</v>
      </c>
      <c r="C425" s="62" t="s">
        <v>1560</v>
      </c>
    </row>
    <row r="426" spans="2:3" ht="16.5" hidden="1" customHeight="1" x14ac:dyDescent="0.2">
      <c r="B426" s="62" t="s">
        <v>1561</v>
      </c>
      <c r="C426" s="62" t="s">
        <v>1562</v>
      </c>
    </row>
    <row r="427" spans="2:3" ht="16.5" hidden="1" customHeight="1" x14ac:dyDescent="0.2">
      <c r="B427" s="62" t="s">
        <v>1563</v>
      </c>
      <c r="C427" s="62" t="s">
        <v>1078</v>
      </c>
    </row>
    <row r="428" spans="2:3" ht="16.5" hidden="1" customHeight="1" x14ac:dyDescent="0.2">
      <c r="B428" s="62" t="s">
        <v>1564</v>
      </c>
      <c r="C428" s="62" t="s">
        <v>1078</v>
      </c>
    </row>
    <row r="429" spans="2:3" ht="16.5" hidden="1" customHeight="1" x14ac:dyDescent="0.2">
      <c r="B429" s="62" t="s">
        <v>1565</v>
      </c>
      <c r="C429" s="62" t="s">
        <v>1078</v>
      </c>
    </row>
    <row r="430" spans="2:3" ht="16.5" hidden="1" customHeight="1" x14ac:dyDescent="0.2">
      <c r="B430" s="62" t="s">
        <v>1566</v>
      </c>
      <c r="C430" s="62" t="s">
        <v>1078</v>
      </c>
    </row>
    <row r="431" spans="2:3" ht="16.5" hidden="1" customHeight="1" x14ac:dyDescent="0.2">
      <c r="B431" s="62" t="s">
        <v>1567</v>
      </c>
      <c r="C431" s="62" t="s">
        <v>1078</v>
      </c>
    </row>
  </sheetData>
  <autoFilter ref="B5:C431">
    <filterColumn colId="1">
      <filters>
        <filter val="COMISION P/CH DEV."/>
        <filter val="COMISIONES"/>
        <filter val="COMISIONES BANCARIAS"/>
      </filters>
    </filterColumn>
  </autoFilter>
  <mergeCells count="2">
    <mergeCell ref="B3:C3"/>
    <mergeCell ref="B4:C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K299"/>
  <sheetViews>
    <sheetView workbookViewId="0">
      <selection activeCell="A59" sqref="A59"/>
    </sheetView>
  </sheetViews>
  <sheetFormatPr baseColWidth="10" defaultRowHeight="12.75" x14ac:dyDescent="0.2"/>
  <cols>
    <col min="1" max="1" width="90" style="103" bestFit="1" customWidth="1"/>
    <col min="2" max="2" width="15.1640625" style="52" bestFit="1" customWidth="1"/>
    <col min="3" max="3" width="17.5" style="104" bestFit="1" customWidth="1"/>
    <col min="4" max="4" width="12" style="52"/>
    <col min="5" max="5" width="14.83203125" style="52" customWidth="1"/>
    <col min="6" max="6" width="17.5" style="106" bestFit="1" customWidth="1"/>
    <col min="7" max="7" width="17.5" style="104" bestFit="1" customWidth="1"/>
    <col min="8" max="8" width="12" style="52"/>
    <col min="9" max="9" width="14.33203125" style="52" customWidth="1"/>
    <col min="10" max="10" width="14.6640625" style="52" bestFit="1" customWidth="1"/>
    <col min="11" max="11" width="12" style="52"/>
    <col min="12" max="16384" width="12" style="51"/>
  </cols>
  <sheetData>
    <row r="1" spans="1:11" ht="13.5" thickBot="1" x14ac:dyDescent="0.25"/>
    <row r="2" spans="1:11" ht="13.5" thickBot="1" x14ac:dyDescent="0.25">
      <c r="A2" s="109" t="s">
        <v>1781</v>
      </c>
      <c r="B2" s="110" t="s">
        <v>1780</v>
      </c>
      <c r="C2" s="108" t="s">
        <v>1779</v>
      </c>
      <c r="E2" s="41"/>
      <c r="F2" s="107" t="s">
        <v>1779</v>
      </c>
      <c r="G2" s="108" t="s">
        <v>1780</v>
      </c>
    </row>
    <row r="3" spans="1:11" hidden="1" x14ac:dyDescent="0.2">
      <c r="A3" s="98" t="s">
        <v>615</v>
      </c>
      <c r="B3" s="95">
        <v>236267.64</v>
      </c>
      <c r="C3" s="99">
        <v>0</v>
      </c>
      <c r="D3" s="51"/>
      <c r="E3" s="59"/>
      <c r="F3" s="105">
        <v>0</v>
      </c>
      <c r="G3" s="99">
        <v>236267.64</v>
      </c>
      <c r="H3" s="51"/>
      <c r="I3" s="52">
        <f>+B3-G3</f>
        <v>0</v>
      </c>
      <c r="J3" s="97"/>
      <c r="K3" s="51"/>
    </row>
    <row r="4" spans="1:11" hidden="1" x14ac:dyDescent="0.2">
      <c r="A4" s="98" t="s">
        <v>590</v>
      </c>
      <c r="B4" s="95">
        <v>291269.81</v>
      </c>
      <c r="C4" s="99">
        <v>0</v>
      </c>
      <c r="D4" s="51"/>
      <c r="E4" s="59"/>
      <c r="F4" s="105">
        <v>0</v>
      </c>
      <c r="G4" s="99">
        <v>291269.81</v>
      </c>
      <c r="H4" s="51"/>
      <c r="I4" s="52">
        <f t="shared" ref="I4:I25" si="0">+B4-G4</f>
        <v>0</v>
      </c>
      <c r="J4" s="97"/>
      <c r="K4" s="51"/>
    </row>
    <row r="5" spans="1:11" hidden="1" x14ac:dyDescent="0.2">
      <c r="A5" s="98" t="s">
        <v>737</v>
      </c>
      <c r="B5" s="95">
        <v>383800</v>
      </c>
      <c r="C5" s="99">
        <v>0</v>
      </c>
      <c r="D5" s="51"/>
      <c r="E5" s="59"/>
      <c r="F5" s="105">
        <v>0</v>
      </c>
      <c r="G5" s="99">
        <v>383800</v>
      </c>
      <c r="H5" s="51"/>
      <c r="I5" s="52">
        <f t="shared" si="0"/>
        <v>0</v>
      </c>
      <c r="J5" s="97"/>
      <c r="K5" s="51"/>
    </row>
    <row r="6" spans="1:11" hidden="1" x14ac:dyDescent="0.2">
      <c r="A6" s="98" t="s">
        <v>696</v>
      </c>
      <c r="B6" s="95">
        <v>427211.99</v>
      </c>
      <c r="C6" s="99">
        <v>0</v>
      </c>
      <c r="D6" s="51"/>
      <c r="E6" s="59"/>
      <c r="F6" s="105">
        <v>0</v>
      </c>
      <c r="G6" s="99">
        <v>427211.99</v>
      </c>
      <c r="H6" s="51"/>
      <c r="I6" s="52">
        <f t="shared" si="0"/>
        <v>0</v>
      </c>
      <c r="J6" s="97"/>
      <c r="K6" s="51"/>
    </row>
    <row r="7" spans="1:11" hidden="1" x14ac:dyDescent="0.2">
      <c r="A7" s="98" t="s">
        <v>661</v>
      </c>
      <c r="B7" s="95">
        <v>473754.44</v>
      </c>
      <c r="C7" s="99">
        <v>0</v>
      </c>
      <c r="D7" s="51"/>
      <c r="E7" s="59"/>
      <c r="F7" s="105">
        <v>0</v>
      </c>
      <c r="G7" s="99">
        <v>473754.44</v>
      </c>
      <c r="H7" s="51"/>
      <c r="I7" s="52">
        <f t="shared" si="0"/>
        <v>0</v>
      </c>
      <c r="J7" s="97"/>
      <c r="K7" s="51"/>
    </row>
    <row r="8" spans="1:11" hidden="1" x14ac:dyDescent="0.2">
      <c r="A8" s="98" t="s">
        <v>735</v>
      </c>
      <c r="B8" s="95">
        <v>727304.21</v>
      </c>
      <c r="C8" s="99">
        <v>0</v>
      </c>
      <c r="D8" s="51"/>
      <c r="E8" s="59"/>
      <c r="F8" s="105">
        <v>0</v>
      </c>
      <c r="G8" s="99">
        <v>727304.21</v>
      </c>
      <c r="H8" s="51"/>
      <c r="I8" s="52">
        <f t="shared" si="0"/>
        <v>0</v>
      </c>
      <c r="J8" s="97"/>
      <c r="K8" s="51"/>
    </row>
    <row r="9" spans="1:11" x14ac:dyDescent="0.2">
      <c r="A9" s="98" t="s">
        <v>770</v>
      </c>
      <c r="B9" s="95">
        <v>1323808.7</v>
      </c>
      <c r="C9" s="99">
        <v>0</v>
      </c>
      <c r="D9" s="51"/>
      <c r="E9" s="59"/>
      <c r="F9" s="105"/>
      <c r="G9" s="99"/>
      <c r="H9" s="51"/>
      <c r="I9" s="52">
        <f t="shared" si="0"/>
        <v>1323808.7</v>
      </c>
      <c r="J9" s="97"/>
      <c r="K9" s="51"/>
    </row>
    <row r="10" spans="1:11" hidden="1" x14ac:dyDescent="0.2">
      <c r="A10" s="98" t="s">
        <v>660</v>
      </c>
      <c r="B10" s="95">
        <v>1431600</v>
      </c>
      <c r="C10" s="99">
        <v>0</v>
      </c>
      <c r="D10" s="51"/>
      <c r="E10" s="59"/>
      <c r="F10" s="105">
        <v>0</v>
      </c>
      <c r="G10" s="99">
        <v>1431600</v>
      </c>
      <c r="H10" s="51"/>
      <c r="I10" s="52">
        <f t="shared" si="0"/>
        <v>0</v>
      </c>
      <c r="J10" s="97"/>
      <c r="K10" s="51"/>
    </row>
    <row r="11" spans="1:11" hidden="1" x14ac:dyDescent="0.2">
      <c r="A11" s="98" t="s">
        <v>730</v>
      </c>
      <c r="B11" s="95">
        <v>1575087.21</v>
      </c>
      <c r="C11" s="99">
        <v>0</v>
      </c>
      <c r="D11" s="51"/>
      <c r="E11" s="59"/>
      <c r="F11" s="105">
        <v>0</v>
      </c>
      <c r="G11" s="99">
        <v>1575087.21</v>
      </c>
      <c r="H11" s="51"/>
      <c r="I11" s="52">
        <f t="shared" si="0"/>
        <v>0</v>
      </c>
      <c r="J11" s="97"/>
      <c r="K11" s="51"/>
    </row>
    <row r="12" spans="1:11" hidden="1" x14ac:dyDescent="0.2">
      <c r="A12" s="98" t="s">
        <v>773</v>
      </c>
      <c r="B12" s="95">
        <v>2245840</v>
      </c>
      <c r="C12" s="99">
        <v>0</v>
      </c>
      <c r="D12" s="51"/>
      <c r="E12" s="59"/>
      <c r="F12" s="105">
        <v>0</v>
      </c>
      <c r="G12" s="99">
        <v>2245840</v>
      </c>
      <c r="H12" s="51"/>
      <c r="I12" s="52">
        <f t="shared" si="0"/>
        <v>0</v>
      </c>
      <c r="J12" s="97"/>
      <c r="K12" s="51"/>
    </row>
    <row r="13" spans="1:11" hidden="1" x14ac:dyDescent="0.2">
      <c r="A13" s="98" t="s">
        <v>641</v>
      </c>
      <c r="B13" s="95">
        <v>2720446.67</v>
      </c>
      <c r="C13" s="99">
        <v>0</v>
      </c>
      <c r="D13" s="51"/>
      <c r="E13" s="59"/>
      <c r="F13" s="105">
        <v>0</v>
      </c>
      <c r="G13" s="99">
        <v>2720446.67</v>
      </c>
      <c r="H13" s="51"/>
      <c r="I13" s="52">
        <f t="shared" si="0"/>
        <v>0</v>
      </c>
      <c r="J13" s="97"/>
      <c r="K13" s="51"/>
    </row>
    <row r="14" spans="1:11" hidden="1" x14ac:dyDescent="0.2">
      <c r="A14" s="98" t="s">
        <v>836</v>
      </c>
      <c r="B14" s="95">
        <v>3479815.75</v>
      </c>
      <c r="C14" s="99">
        <v>0</v>
      </c>
      <c r="D14" s="51"/>
      <c r="E14" s="59"/>
      <c r="F14" s="105">
        <v>0</v>
      </c>
      <c r="G14" s="99">
        <v>3479815.75</v>
      </c>
      <c r="H14" s="51"/>
      <c r="I14" s="52">
        <f t="shared" si="0"/>
        <v>0</v>
      </c>
      <c r="J14" s="97"/>
      <c r="K14" s="51"/>
    </row>
    <row r="15" spans="1:11" hidden="1" x14ac:dyDescent="0.2">
      <c r="A15" s="98" t="s">
        <v>610</v>
      </c>
      <c r="B15" s="95">
        <v>3779273.32</v>
      </c>
      <c r="C15" s="99">
        <v>0</v>
      </c>
      <c r="D15" s="51"/>
      <c r="E15" s="59"/>
      <c r="F15" s="105">
        <v>0</v>
      </c>
      <c r="G15" s="99">
        <v>3779273.32</v>
      </c>
      <c r="H15" s="51"/>
      <c r="I15" s="52">
        <f t="shared" si="0"/>
        <v>0</v>
      </c>
      <c r="J15" s="97"/>
      <c r="K15" s="51"/>
    </row>
    <row r="16" spans="1:11" hidden="1" x14ac:dyDescent="0.2">
      <c r="A16" s="98" t="s">
        <v>603</v>
      </c>
      <c r="B16" s="95">
        <v>3945304.52</v>
      </c>
      <c r="C16" s="99">
        <v>0</v>
      </c>
      <c r="D16" s="51"/>
      <c r="E16" s="59"/>
      <c r="F16" s="105">
        <v>0</v>
      </c>
      <c r="G16" s="99">
        <v>3945304.52</v>
      </c>
      <c r="H16" s="51"/>
      <c r="I16" s="52">
        <f t="shared" si="0"/>
        <v>0</v>
      </c>
      <c r="J16" s="97"/>
      <c r="K16" s="51"/>
    </row>
    <row r="17" spans="1:11" hidden="1" x14ac:dyDescent="0.2">
      <c r="A17" s="98" t="s">
        <v>780</v>
      </c>
      <c r="B17" s="95">
        <v>3983968.87</v>
      </c>
      <c r="C17" s="99">
        <v>0</v>
      </c>
      <c r="D17" s="51"/>
      <c r="E17" s="59"/>
      <c r="F17" s="105">
        <v>0</v>
      </c>
      <c r="G17" s="99">
        <v>3983968.87</v>
      </c>
      <c r="H17" s="51"/>
      <c r="I17" s="52">
        <f t="shared" si="0"/>
        <v>0</v>
      </c>
      <c r="J17" s="97"/>
      <c r="K17" s="51"/>
    </row>
    <row r="18" spans="1:11" hidden="1" x14ac:dyDescent="0.2">
      <c r="A18" s="98" t="s">
        <v>732</v>
      </c>
      <c r="B18" s="95">
        <v>4101233.17</v>
      </c>
      <c r="C18" s="99">
        <v>0</v>
      </c>
      <c r="D18" s="51"/>
      <c r="E18" s="59"/>
      <c r="F18" s="105">
        <v>0</v>
      </c>
      <c r="G18" s="99">
        <v>4101233.17</v>
      </c>
      <c r="H18" s="51"/>
      <c r="I18" s="52">
        <f t="shared" si="0"/>
        <v>0</v>
      </c>
      <c r="J18" s="97"/>
      <c r="K18" s="51"/>
    </row>
    <row r="19" spans="1:11" hidden="1" x14ac:dyDescent="0.2">
      <c r="A19" s="98" t="s">
        <v>790</v>
      </c>
      <c r="B19" s="95">
        <v>6203015.9000000004</v>
      </c>
      <c r="C19" s="99">
        <v>0</v>
      </c>
      <c r="D19" s="51"/>
      <c r="E19" s="59"/>
      <c r="F19" s="105">
        <v>0</v>
      </c>
      <c r="G19" s="99">
        <v>6203015.9000000004</v>
      </c>
      <c r="H19" s="51"/>
      <c r="I19" s="52">
        <f t="shared" si="0"/>
        <v>0</v>
      </c>
      <c r="J19" s="97"/>
      <c r="K19" s="51"/>
    </row>
    <row r="20" spans="1:11" x14ac:dyDescent="0.2">
      <c r="A20" s="98" t="s">
        <v>596</v>
      </c>
      <c r="B20" s="95">
        <v>6389499.9299999997</v>
      </c>
      <c r="C20" s="99">
        <v>0</v>
      </c>
      <c r="D20" s="51"/>
      <c r="E20" s="59"/>
      <c r="F20" s="105"/>
      <c r="G20" s="99"/>
      <c r="H20" s="51"/>
      <c r="I20" s="52">
        <f t="shared" si="0"/>
        <v>6389499.9299999997</v>
      </c>
      <c r="J20" s="97"/>
      <c r="K20" s="51"/>
    </row>
    <row r="21" spans="1:11" hidden="1" x14ac:dyDescent="0.2">
      <c r="A21" s="98" t="s">
        <v>601</v>
      </c>
      <c r="B21" s="95">
        <v>9758514.3200000003</v>
      </c>
      <c r="C21" s="99">
        <v>0</v>
      </c>
      <c r="D21" s="51"/>
      <c r="E21" s="59"/>
      <c r="F21" s="105">
        <v>0</v>
      </c>
      <c r="G21" s="99">
        <v>9758514.3200000003</v>
      </c>
      <c r="H21" s="51"/>
      <c r="I21" s="52">
        <f t="shared" si="0"/>
        <v>0</v>
      </c>
      <c r="J21" s="97"/>
      <c r="K21" s="51"/>
    </row>
    <row r="22" spans="1:11" hidden="1" x14ac:dyDescent="0.2">
      <c r="A22" s="98" t="s">
        <v>597</v>
      </c>
      <c r="B22" s="95">
        <v>10724219</v>
      </c>
      <c r="C22" s="99">
        <v>0</v>
      </c>
      <c r="D22" s="51"/>
      <c r="E22" s="59"/>
      <c r="F22" s="105">
        <v>0</v>
      </c>
      <c r="G22" s="99">
        <v>10724219</v>
      </c>
      <c r="H22" s="51"/>
      <c r="I22" s="52">
        <f t="shared" si="0"/>
        <v>0</v>
      </c>
      <c r="J22" s="97"/>
      <c r="K22" s="51"/>
    </row>
    <row r="23" spans="1:11" hidden="1" x14ac:dyDescent="0.2">
      <c r="A23" s="98" t="s">
        <v>594</v>
      </c>
      <c r="B23" s="95">
        <v>19076655.879999999</v>
      </c>
      <c r="C23" s="99">
        <v>0</v>
      </c>
      <c r="D23" s="51"/>
      <c r="E23" s="59"/>
      <c r="F23" s="105">
        <v>0</v>
      </c>
      <c r="G23" s="99">
        <v>19076655.879999999</v>
      </c>
      <c r="H23" s="51"/>
      <c r="I23" s="52">
        <f t="shared" si="0"/>
        <v>0</v>
      </c>
      <c r="J23" s="97"/>
      <c r="K23" s="51"/>
    </row>
    <row r="24" spans="1:11" hidden="1" x14ac:dyDescent="0.2">
      <c r="A24" s="98" t="s">
        <v>608</v>
      </c>
      <c r="B24" s="95">
        <v>24024252.09</v>
      </c>
      <c r="C24" s="99">
        <v>0</v>
      </c>
      <c r="D24" s="51"/>
      <c r="E24" s="59"/>
      <c r="F24" s="105">
        <v>0</v>
      </c>
      <c r="G24" s="99">
        <v>24024252.09</v>
      </c>
      <c r="H24" s="51"/>
      <c r="I24" s="52">
        <f t="shared" si="0"/>
        <v>0</v>
      </c>
      <c r="J24" s="97"/>
      <c r="K24" s="51"/>
    </row>
    <row r="25" spans="1:11" hidden="1" x14ac:dyDescent="0.2">
      <c r="A25" s="98" t="s">
        <v>672</v>
      </c>
      <c r="B25" s="95">
        <v>24056060.329999998</v>
      </c>
      <c r="C25" s="99">
        <v>0</v>
      </c>
      <c r="D25" s="51"/>
      <c r="E25" s="59"/>
      <c r="F25" s="105">
        <v>0</v>
      </c>
      <c r="G25" s="99">
        <v>24056060.329999998</v>
      </c>
      <c r="H25" s="51"/>
      <c r="I25" s="52">
        <f t="shared" si="0"/>
        <v>0</v>
      </c>
      <c r="J25" s="97"/>
      <c r="K25" s="51"/>
    </row>
    <row r="26" spans="1:11" hidden="1" x14ac:dyDescent="0.2">
      <c r="A26" s="98" t="s">
        <v>806</v>
      </c>
      <c r="B26" s="95">
        <v>0</v>
      </c>
      <c r="C26" s="99">
        <v>80248.38</v>
      </c>
      <c r="D26" s="51"/>
      <c r="E26" s="59"/>
      <c r="F26" s="105">
        <v>80248.38</v>
      </c>
      <c r="G26" s="99">
        <v>0</v>
      </c>
      <c r="H26" s="51"/>
      <c r="I26" s="52">
        <f>+C26-F26</f>
        <v>0</v>
      </c>
      <c r="J26" s="97"/>
      <c r="K26" s="51"/>
    </row>
    <row r="27" spans="1:11" hidden="1" x14ac:dyDescent="0.2">
      <c r="A27" s="98" t="s">
        <v>726</v>
      </c>
      <c r="B27" s="95">
        <v>0</v>
      </c>
      <c r="C27" s="99">
        <v>272638.43</v>
      </c>
      <c r="D27" s="51"/>
      <c r="E27" s="94"/>
      <c r="F27" s="105">
        <v>272638.43</v>
      </c>
      <c r="G27" s="99">
        <v>0</v>
      </c>
      <c r="H27" s="51"/>
      <c r="I27" s="52">
        <f t="shared" ref="I27:I90" si="1">+C27-F27</f>
        <v>0</v>
      </c>
      <c r="J27" s="97"/>
      <c r="K27" s="51"/>
    </row>
    <row r="28" spans="1:11" hidden="1" x14ac:dyDescent="0.2">
      <c r="A28" s="98" t="s">
        <v>606</v>
      </c>
      <c r="B28" s="95">
        <v>0</v>
      </c>
      <c r="C28" s="99">
        <v>370231.2</v>
      </c>
      <c r="D28" s="51"/>
      <c r="E28" s="94"/>
      <c r="F28" s="105">
        <v>370231.2</v>
      </c>
      <c r="G28" s="99">
        <v>0</v>
      </c>
      <c r="H28" s="51"/>
      <c r="I28" s="52">
        <f t="shared" si="1"/>
        <v>0</v>
      </c>
      <c r="J28" s="97"/>
      <c r="K28" s="51"/>
    </row>
    <row r="29" spans="1:11" hidden="1" x14ac:dyDescent="0.2">
      <c r="A29" s="98" t="s">
        <v>656</v>
      </c>
      <c r="B29" s="95">
        <v>0</v>
      </c>
      <c r="C29" s="99">
        <v>659575.09</v>
      </c>
      <c r="D29" s="51"/>
      <c r="E29" s="59"/>
      <c r="F29" s="105">
        <v>659575.09</v>
      </c>
      <c r="G29" s="99">
        <v>0</v>
      </c>
      <c r="H29" s="51"/>
      <c r="I29" s="52">
        <f t="shared" si="1"/>
        <v>0</v>
      </c>
      <c r="J29" s="97"/>
      <c r="K29" s="51"/>
    </row>
    <row r="30" spans="1:11" hidden="1" x14ac:dyDescent="0.2">
      <c r="A30" s="98" t="s">
        <v>733</v>
      </c>
      <c r="B30" s="95">
        <v>0</v>
      </c>
      <c r="C30" s="99">
        <v>823936.52</v>
      </c>
      <c r="D30" s="51"/>
      <c r="E30" s="59"/>
      <c r="F30" s="105">
        <v>823936.52</v>
      </c>
      <c r="G30" s="99">
        <v>0</v>
      </c>
      <c r="H30" s="51"/>
      <c r="I30" s="52">
        <f t="shared" si="1"/>
        <v>0</v>
      </c>
      <c r="J30" s="97"/>
      <c r="K30" s="51"/>
    </row>
    <row r="31" spans="1:11" hidden="1" x14ac:dyDescent="0.2">
      <c r="A31" s="98" t="s">
        <v>689</v>
      </c>
      <c r="B31" s="95">
        <v>0</v>
      </c>
      <c r="C31" s="99">
        <v>1222342.47</v>
      </c>
      <c r="D31" s="51"/>
      <c r="E31" s="59"/>
      <c r="F31" s="105">
        <v>1222342.47</v>
      </c>
      <c r="G31" s="99">
        <v>0</v>
      </c>
      <c r="H31" s="51"/>
      <c r="I31" s="52">
        <f t="shared" si="1"/>
        <v>0</v>
      </c>
      <c r="J31" s="97"/>
      <c r="K31" s="51"/>
    </row>
    <row r="32" spans="1:11" hidden="1" x14ac:dyDescent="0.2">
      <c r="A32" s="98" t="s">
        <v>654</v>
      </c>
      <c r="B32" s="95">
        <v>0</v>
      </c>
      <c r="C32" s="99">
        <v>1395827.4</v>
      </c>
      <c r="D32" s="51"/>
      <c r="E32" s="94"/>
      <c r="F32" s="105">
        <v>1395827.4</v>
      </c>
      <c r="G32" s="99">
        <v>0</v>
      </c>
      <c r="H32" s="51"/>
      <c r="I32" s="52">
        <f t="shared" si="1"/>
        <v>0</v>
      </c>
      <c r="J32" s="97"/>
      <c r="K32" s="51"/>
    </row>
    <row r="33" spans="1:11" hidden="1" x14ac:dyDescent="0.2">
      <c r="A33" s="98" t="s">
        <v>658</v>
      </c>
      <c r="B33" s="95">
        <v>0</v>
      </c>
      <c r="C33" s="99">
        <v>1810557.19</v>
      </c>
      <c r="D33" s="51"/>
      <c r="E33" s="94"/>
      <c r="F33" s="105">
        <v>1810557.19</v>
      </c>
      <c r="G33" s="99">
        <v>0</v>
      </c>
      <c r="H33" s="51"/>
      <c r="I33" s="52">
        <f t="shared" si="1"/>
        <v>0</v>
      </c>
      <c r="J33" s="97"/>
      <c r="K33" s="51"/>
    </row>
    <row r="34" spans="1:11" hidden="1" x14ac:dyDescent="0.2">
      <c r="A34" s="98" t="s">
        <v>643</v>
      </c>
      <c r="B34" s="95">
        <v>0</v>
      </c>
      <c r="C34" s="99">
        <v>2088000</v>
      </c>
      <c r="D34" s="51"/>
      <c r="E34" s="59"/>
      <c r="F34" s="105">
        <v>2088000</v>
      </c>
      <c r="G34" s="99">
        <v>0</v>
      </c>
      <c r="H34" s="51"/>
      <c r="I34" s="52">
        <f t="shared" si="1"/>
        <v>0</v>
      </c>
      <c r="J34" s="97"/>
      <c r="K34" s="51"/>
    </row>
    <row r="35" spans="1:11" hidden="1" x14ac:dyDescent="0.2">
      <c r="A35" s="98" t="s">
        <v>624</v>
      </c>
      <c r="B35" s="95">
        <v>0</v>
      </c>
      <c r="C35" s="99">
        <v>2701188.96</v>
      </c>
      <c r="D35" s="51"/>
      <c r="E35" s="59"/>
      <c r="F35" s="105">
        <v>2701188.96</v>
      </c>
      <c r="G35" s="99">
        <v>0</v>
      </c>
      <c r="H35" s="51"/>
      <c r="I35" s="52">
        <f t="shared" si="1"/>
        <v>0</v>
      </c>
      <c r="J35" s="97"/>
      <c r="K35" s="51"/>
    </row>
    <row r="36" spans="1:11" hidden="1" x14ac:dyDescent="0.2">
      <c r="A36" s="98" t="s">
        <v>633</v>
      </c>
      <c r="B36" s="95">
        <v>0</v>
      </c>
      <c r="C36" s="99">
        <v>2846408.84</v>
      </c>
      <c r="D36" s="51"/>
      <c r="E36" s="94"/>
      <c r="F36" s="105">
        <v>2846408.84</v>
      </c>
      <c r="G36" s="99">
        <v>0</v>
      </c>
      <c r="H36" s="51"/>
      <c r="I36" s="52">
        <f t="shared" si="1"/>
        <v>0</v>
      </c>
      <c r="J36" s="97"/>
      <c r="K36" s="51"/>
    </row>
    <row r="37" spans="1:11" hidden="1" x14ac:dyDescent="0.2">
      <c r="A37" s="98" t="s">
        <v>793</v>
      </c>
      <c r="B37" s="95">
        <v>0</v>
      </c>
      <c r="C37" s="99">
        <v>2870000</v>
      </c>
      <c r="D37" s="51"/>
      <c r="E37" s="94"/>
      <c r="F37" s="105">
        <v>2870000</v>
      </c>
      <c r="G37" s="99">
        <v>0</v>
      </c>
      <c r="H37" s="51"/>
      <c r="I37" s="52">
        <f t="shared" si="1"/>
        <v>0</v>
      </c>
      <c r="J37" s="97"/>
      <c r="K37" s="51"/>
    </row>
    <row r="38" spans="1:11" hidden="1" x14ac:dyDescent="0.2">
      <c r="A38" s="98" t="s">
        <v>680</v>
      </c>
      <c r="B38" s="95">
        <v>0</v>
      </c>
      <c r="C38" s="99">
        <v>3052000</v>
      </c>
      <c r="D38" s="51"/>
      <c r="E38" s="59"/>
      <c r="F38" s="105">
        <v>3052000</v>
      </c>
      <c r="G38" s="99">
        <v>0</v>
      </c>
      <c r="H38" s="51"/>
      <c r="I38" s="52">
        <f t="shared" si="1"/>
        <v>0</v>
      </c>
      <c r="J38" s="97"/>
      <c r="K38" s="51"/>
    </row>
    <row r="39" spans="1:11" hidden="1" x14ac:dyDescent="0.2">
      <c r="A39" s="98" t="s">
        <v>709</v>
      </c>
      <c r="B39" s="95">
        <v>0</v>
      </c>
      <c r="C39" s="99">
        <v>3588553.8</v>
      </c>
      <c r="D39" s="51"/>
      <c r="E39" s="59"/>
      <c r="F39" s="105">
        <v>3588553.8</v>
      </c>
      <c r="G39" s="99">
        <v>0</v>
      </c>
      <c r="H39" s="51"/>
      <c r="I39" s="52">
        <f t="shared" si="1"/>
        <v>0</v>
      </c>
      <c r="J39" s="97"/>
      <c r="K39" s="51"/>
    </row>
    <row r="40" spans="1:11" hidden="1" x14ac:dyDescent="0.2">
      <c r="A40" s="98" t="s">
        <v>684</v>
      </c>
      <c r="B40" s="95">
        <v>0</v>
      </c>
      <c r="C40" s="99">
        <v>3900000</v>
      </c>
      <c r="D40" s="51"/>
      <c r="E40" s="59"/>
      <c r="F40" s="105">
        <v>3900000</v>
      </c>
      <c r="G40" s="99">
        <v>0</v>
      </c>
      <c r="H40" s="51"/>
      <c r="I40" s="52">
        <f t="shared" si="1"/>
        <v>0</v>
      </c>
      <c r="J40" s="97"/>
      <c r="K40" s="51"/>
    </row>
    <row r="41" spans="1:11" hidden="1" x14ac:dyDescent="0.2">
      <c r="A41" s="98" t="s">
        <v>831</v>
      </c>
      <c r="B41" s="95">
        <v>0</v>
      </c>
      <c r="C41" s="99">
        <v>4680000</v>
      </c>
      <c r="D41" s="51"/>
      <c r="E41" s="59"/>
      <c r="F41" s="105">
        <v>4680000</v>
      </c>
      <c r="G41" s="99">
        <v>0</v>
      </c>
      <c r="H41" s="51"/>
      <c r="I41" s="52">
        <f t="shared" si="1"/>
        <v>0</v>
      </c>
      <c r="J41" s="97"/>
      <c r="K41" s="51"/>
    </row>
    <row r="42" spans="1:11" hidden="1" x14ac:dyDescent="0.2">
      <c r="A42" s="98" t="s">
        <v>739</v>
      </c>
      <c r="B42" s="95">
        <v>0</v>
      </c>
      <c r="C42" s="99">
        <v>5096000</v>
      </c>
      <c r="D42" s="51"/>
      <c r="E42" s="59"/>
      <c r="F42" s="105">
        <v>5096000</v>
      </c>
      <c r="G42" s="99">
        <v>0</v>
      </c>
      <c r="H42" s="51"/>
      <c r="I42" s="52">
        <f t="shared" si="1"/>
        <v>0</v>
      </c>
      <c r="J42" s="97"/>
      <c r="K42" s="51"/>
    </row>
    <row r="43" spans="1:11" hidden="1" x14ac:dyDescent="0.2">
      <c r="A43" s="98" t="s">
        <v>693</v>
      </c>
      <c r="B43" s="95">
        <v>0</v>
      </c>
      <c r="C43" s="99">
        <v>5264000</v>
      </c>
      <c r="D43" s="51"/>
      <c r="E43" s="94"/>
      <c r="F43" s="105">
        <v>5264000</v>
      </c>
      <c r="G43" s="99">
        <v>0</v>
      </c>
      <c r="H43" s="51"/>
      <c r="I43" s="52">
        <f t="shared" si="1"/>
        <v>0</v>
      </c>
      <c r="J43" s="97"/>
      <c r="K43" s="51"/>
    </row>
    <row r="44" spans="1:11" hidden="1" x14ac:dyDescent="0.2">
      <c r="A44" s="98" t="s">
        <v>839</v>
      </c>
      <c r="B44" s="95">
        <v>0</v>
      </c>
      <c r="C44" s="99">
        <v>5394000</v>
      </c>
      <c r="D44" s="51"/>
      <c r="E44" s="59"/>
      <c r="F44" s="105">
        <v>5394000</v>
      </c>
      <c r="G44" s="99">
        <v>0</v>
      </c>
      <c r="H44" s="51"/>
      <c r="I44" s="52">
        <f t="shared" si="1"/>
        <v>0</v>
      </c>
      <c r="J44" s="97"/>
      <c r="K44" s="51"/>
    </row>
    <row r="45" spans="1:11" hidden="1" x14ac:dyDescent="0.2">
      <c r="A45" s="98" t="s">
        <v>645</v>
      </c>
      <c r="B45" s="95">
        <v>0</v>
      </c>
      <c r="C45" s="99">
        <v>5432000</v>
      </c>
      <c r="D45" s="51"/>
      <c r="E45" s="59"/>
      <c r="F45" s="105">
        <v>5432000</v>
      </c>
      <c r="G45" s="99">
        <v>0</v>
      </c>
      <c r="H45" s="51"/>
      <c r="I45" s="52">
        <f t="shared" si="1"/>
        <v>0</v>
      </c>
      <c r="J45" s="97"/>
      <c r="K45" s="51"/>
    </row>
    <row r="46" spans="1:11" hidden="1" x14ac:dyDescent="0.2">
      <c r="A46" s="98" t="s">
        <v>741</v>
      </c>
      <c r="B46" s="95">
        <v>0</v>
      </c>
      <c r="C46" s="99">
        <v>5642019.5999999996</v>
      </c>
      <c r="D46" s="51"/>
      <c r="E46" s="59"/>
      <c r="F46" s="105">
        <v>5642019.5999999996</v>
      </c>
      <c r="G46" s="99">
        <v>0</v>
      </c>
      <c r="H46" s="51"/>
      <c r="I46" s="52">
        <f t="shared" si="1"/>
        <v>0</v>
      </c>
      <c r="J46" s="97"/>
      <c r="K46" s="51"/>
    </row>
    <row r="47" spans="1:11" hidden="1" x14ac:dyDescent="0.2">
      <c r="A47" s="98" t="s">
        <v>777</v>
      </c>
      <c r="B47" s="95">
        <v>0</v>
      </c>
      <c r="C47" s="99">
        <v>5745600.3200000003</v>
      </c>
      <c r="D47" s="51"/>
      <c r="E47" s="59"/>
      <c r="F47" s="105">
        <v>5745600.3200000003</v>
      </c>
      <c r="G47" s="99">
        <v>0</v>
      </c>
      <c r="H47" s="51"/>
      <c r="I47" s="52">
        <f t="shared" si="1"/>
        <v>0</v>
      </c>
      <c r="J47" s="97"/>
      <c r="K47" s="51"/>
    </row>
    <row r="48" spans="1:11" hidden="1" x14ac:dyDescent="0.2">
      <c r="A48" s="98" t="s">
        <v>814</v>
      </c>
      <c r="B48" s="95">
        <v>0</v>
      </c>
      <c r="C48" s="99">
        <v>5796000</v>
      </c>
      <c r="D48" s="51"/>
      <c r="E48" s="59"/>
      <c r="F48" s="105">
        <v>5796000</v>
      </c>
      <c r="G48" s="99">
        <v>0</v>
      </c>
      <c r="H48" s="51"/>
      <c r="I48" s="52">
        <f t="shared" si="1"/>
        <v>0</v>
      </c>
      <c r="J48" s="97"/>
      <c r="K48" s="51"/>
    </row>
    <row r="49" spans="1:11" hidden="1" x14ac:dyDescent="0.2">
      <c r="A49" s="98" t="s">
        <v>775</v>
      </c>
      <c r="B49" s="95">
        <v>0</v>
      </c>
      <c r="C49" s="99">
        <v>5800000</v>
      </c>
      <c r="D49" s="51"/>
      <c r="E49" s="59"/>
      <c r="F49" s="105">
        <v>5800000</v>
      </c>
      <c r="G49" s="99">
        <v>0</v>
      </c>
      <c r="H49" s="51"/>
      <c r="I49" s="52">
        <f t="shared" si="1"/>
        <v>0</v>
      </c>
      <c r="J49" s="97"/>
      <c r="K49" s="51"/>
    </row>
    <row r="50" spans="1:11" hidden="1" x14ac:dyDescent="0.2">
      <c r="A50" s="98" t="s">
        <v>766</v>
      </c>
      <c r="B50" s="95">
        <v>0</v>
      </c>
      <c r="C50" s="99">
        <v>6034000</v>
      </c>
      <c r="D50" s="51"/>
      <c r="E50" s="59"/>
      <c r="F50" s="105">
        <v>6034000</v>
      </c>
      <c r="G50" s="99">
        <v>0</v>
      </c>
      <c r="H50" s="51"/>
      <c r="I50" s="52">
        <f t="shared" si="1"/>
        <v>0</v>
      </c>
      <c r="J50" s="97"/>
      <c r="K50" s="51"/>
    </row>
    <row r="51" spans="1:11" hidden="1" x14ac:dyDescent="0.2">
      <c r="A51" s="98" t="s">
        <v>687</v>
      </c>
      <c r="B51" s="95">
        <v>0</v>
      </c>
      <c r="C51" s="99">
        <v>6338464.4500000002</v>
      </c>
      <c r="D51" s="51"/>
      <c r="E51" s="59"/>
      <c r="F51" s="105">
        <v>6338464.4500000002</v>
      </c>
      <c r="G51" s="99">
        <v>0</v>
      </c>
      <c r="H51" s="51"/>
      <c r="I51" s="52">
        <f t="shared" si="1"/>
        <v>0</v>
      </c>
      <c r="J51" s="97"/>
      <c r="K51" s="51"/>
    </row>
    <row r="52" spans="1:11" hidden="1" x14ac:dyDescent="0.2">
      <c r="A52" s="98" t="s">
        <v>833</v>
      </c>
      <c r="B52" s="95">
        <v>0</v>
      </c>
      <c r="C52" s="99">
        <v>6614000.0099999998</v>
      </c>
      <c r="D52" s="51"/>
      <c r="E52" s="59"/>
      <c r="F52" s="105">
        <v>6614000.0099999998</v>
      </c>
      <c r="G52" s="99">
        <v>0</v>
      </c>
      <c r="H52" s="51"/>
      <c r="I52" s="52">
        <f t="shared" si="1"/>
        <v>0</v>
      </c>
      <c r="J52" s="97"/>
      <c r="K52" s="51"/>
    </row>
    <row r="53" spans="1:11" hidden="1" x14ac:dyDescent="0.2">
      <c r="A53" s="98" t="s">
        <v>764</v>
      </c>
      <c r="B53" s="95">
        <v>0</v>
      </c>
      <c r="C53" s="99">
        <v>7557500</v>
      </c>
      <c r="D53" s="51"/>
      <c r="E53" s="59"/>
      <c r="F53" s="105">
        <v>7557500</v>
      </c>
      <c r="G53" s="99">
        <v>0</v>
      </c>
      <c r="H53" s="51"/>
      <c r="I53" s="52">
        <f t="shared" si="1"/>
        <v>0</v>
      </c>
      <c r="J53" s="97"/>
      <c r="K53" s="51"/>
    </row>
    <row r="54" spans="1:11" hidden="1" x14ac:dyDescent="0.2">
      <c r="A54" s="100" t="s">
        <v>719</v>
      </c>
      <c r="B54" s="91">
        <v>0</v>
      </c>
      <c r="C54" s="101">
        <v>7599743.4500000002</v>
      </c>
      <c r="D54" s="51"/>
      <c r="E54" s="59"/>
      <c r="F54" s="105">
        <v>7599743.4500000002</v>
      </c>
      <c r="G54" s="99">
        <v>0</v>
      </c>
      <c r="H54" s="51"/>
      <c r="I54" s="52">
        <f t="shared" si="1"/>
        <v>0</v>
      </c>
      <c r="J54" s="97"/>
    </row>
    <row r="55" spans="1:11" hidden="1" x14ac:dyDescent="0.2">
      <c r="A55" s="100" t="s">
        <v>711</v>
      </c>
      <c r="B55" s="91">
        <v>0</v>
      </c>
      <c r="C55" s="101">
        <v>7627136.6399999997</v>
      </c>
      <c r="D55" s="51"/>
      <c r="E55" s="59"/>
      <c r="F55" s="105">
        <v>7627136.6399999997</v>
      </c>
      <c r="G55" s="99">
        <v>0</v>
      </c>
      <c r="H55" s="51"/>
      <c r="I55" s="52">
        <f t="shared" si="1"/>
        <v>0</v>
      </c>
      <c r="J55" s="97"/>
    </row>
    <row r="56" spans="1:11" hidden="1" x14ac:dyDescent="0.2">
      <c r="A56" s="98" t="s">
        <v>625</v>
      </c>
      <c r="B56" s="95">
        <v>0</v>
      </c>
      <c r="C56" s="99">
        <v>7676000</v>
      </c>
      <c r="D56" s="51"/>
      <c r="E56" s="59"/>
      <c r="F56" s="105">
        <v>7676000</v>
      </c>
      <c r="G56" s="99">
        <v>0</v>
      </c>
      <c r="H56" s="51"/>
      <c r="I56" s="52">
        <f t="shared" si="1"/>
        <v>0</v>
      </c>
      <c r="J56" s="97"/>
    </row>
    <row r="57" spans="1:11" hidden="1" x14ac:dyDescent="0.2">
      <c r="A57" s="98" t="s">
        <v>685</v>
      </c>
      <c r="B57" s="95">
        <v>0</v>
      </c>
      <c r="C57" s="99">
        <v>7882304</v>
      </c>
      <c r="D57" s="51"/>
      <c r="E57" s="59"/>
      <c r="F57" s="105">
        <v>7882304</v>
      </c>
      <c r="G57" s="99">
        <v>0</v>
      </c>
      <c r="H57" s="51"/>
      <c r="I57" s="52">
        <f t="shared" si="1"/>
        <v>0</v>
      </c>
      <c r="J57" s="97"/>
      <c r="K57" s="51"/>
    </row>
    <row r="58" spans="1:11" hidden="1" x14ac:dyDescent="0.2">
      <c r="A58" s="98" t="s">
        <v>682</v>
      </c>
      <c r="B58" s="95">
        <v>0</v>
      </c>
      <c r="C58" s="99">
        <v>8544239.9900000002</v>
      </c>
      <c r="D58" s="51"/>
      <c r="E58" s="59"/>
      <c r="F58" s="105">
        <v>8544239.9900000002</v>
      </c>
      <c r="G58" s="99">
        <v>0</v>
      </c>
      <c r="H58" s="51"/>
      <c r="I58" s="52">
        <f t="shared" si="1"/>
        <v>0</v>
      </c>
      <c r="J58" s="97"/>
      <c r="K58" s="51"/>
    </row>
    <row r="59" spans="1:11" x14ac:dyDescent="0.2">
      <c r="A59" s="100" t="s">
        <v>586</v>
      </c>
      <c r="B59" s="91">
        <v>0</v>
      </c>
      <c r="C59" s="101">
        <v>8550000</v>
      </c>
      <c r="D59" s="51"/>
      <c r="E59" s="59"/>
      <c r="F59" s="105"/>
      <c r="G59" s="99"/>
      <c r="H59" s="51"/>
      <c r="I59" s="52">
        <f t="shared" si="1"/>
        <v>8550000</v>
      </c>
      <c r="J59" s="97"/>
      <c r="K59" s="51"/>
    </row>
    <row r="60" spans="1:11" x14ac:dyDescent="0.2">
      <c r="A60" s="111" t="s">
        <v>650</v>
      </c>
      <c r="B60" s="93">
        <v>0</v>
      </c>
      <c r="C60" s="112">
        <v>12320701.99</v>
      </c>
      <c r="D60" s="120"/>
      <c r="E60" s="118"/>
      <c r="F60" s="114"/>
      <c r="G60" s="115"/>
      <c r="H60" s="113"/>
      <c r="I60" s="122">
        <f t="shared" si="1"/>
        <v>12320701.99</v>
      </c>
      <c r="J60" s="117"/>
    </row>
    <row r="61" spans="1:11" hidden="1" x14ac:dyDescent="0.2">
      <c r="A61" s="98" t="s">
        <v>665</v>
      </c>
      <c r="B61" s="95">
        <v>0</v>
      </c>
      <c r="C61" s="99">
        <v>12454457.82</v>
      </c>
      <c r="D61" s="51"/>
      <c r="E61" s="59"/>
      <c r="F61" s="105">
        <v>12454457.82</v>
      </c>
      <c r="G61" s="99">
        <v>0</v>
      </c>
      <c r="H61" s="51"/>
      <c r="I61" s="52">
        <f t="shared" si="1"/>
        <v>0</v>
      </c>
      <c r="J61" s="97"/>
    </row>
    <row r="62" spans="1:11" hidden="1" x14ac:dyDescent="0.2">
      <c r="A62" s="98" t="s">
        <v>700</v>
      </c>
      <c r="B62" s="95">
        <v>0</v>
      </c>
      <c r="C62" s="99">
        <v>14305184.119999999</v>
      </c>
      <c r="D62" s="51"/>
      <c r="E62" s="59"/>
      <c r="F62" s="105">
        <v>14305184.119999999</v>
      </c>
      <c r="G62" s="99">
        <v>0</v>
      </c>
      <c r="H62" s="51"/>
      <c r="I62" s="52">
        <f t="shared" si="1"/>
        <v>0</v>
      </c>
      <c r="J62" s="97"/>
      <c r="K62" s="51"/>
    </row>
    <row r="63" spans="1:11" hidden="1" x14ac:dyDescent="0.2">
      <c r="A63" s="100" t="s">
        <v>817</v>
      </c>
      <c r="B63" s="91">
        <v>0</v>
      </c>
      <c r="C63" s="101">
        <v>14391000.02</v>
      </c>
      <c r="D63" s="51"/>
      <c r="E63" s="59"/>
      <c r="F63" s="105">
        <v>14391000.02</v>
      </c>
      <c r="G63" s="99">
        <v>0</v>
      </c>
      <c r="H63" s="51"/>
      <c r="I63" s="52">
        <f t="shared" si="1"/>
        <v>0</v>
      </c>
      <c r="J63" s="97"/>
      <c r="K63" s="51"/>
    </row>
    <row r="64" spans="1:11" x14ac:dyDescent="0.2">
      <c r="A64" s="111" t="s">
        <v>850</v>
      </c>
      <c r="B64" s="93">
        <v>0</v>
      </c>
      <c r="C64" s="112">
        <v>14648480</v>
      </c>
      <c r="D64" s="120"/>
      <c r="E64" s="118"/>
      <c r="F64" s="114"/>
      <c r="G64" s="115"/>
      <c r="H64" s="113"/>
      <c r="I64" s="122">
        <f t="shared" si="1"/>
        <v>14648480</v>
      </c>
      <c r="J64" s="119"/>
    </row>
    <row r="65" spans="1:11" hidden="1" x14ac:dyDescent="0.2">
      <c r="A65" s="98" t="s">
        <v>702</v>
      </c>
      <c r="B65" s="95">
        <v>0</v>
      </c>
      <c r="C65" s="99">
        <v>14818152.6</v>
      </c>
      <c r="D65" s="51"/>
      <c r="E65" s="59"/>
      <c r="F65" s="105">
        <v>14818152.6</v>
      </c>
      <c r="G65" s="99">
        <v>0</v>
      </c>
      <c r="H65" s="51"/>
      <c r="I65" s="52">
        <f t="shared" si="1"/>
        <v>0</v>
      </c>
      <c r="J65" s="97"/>
      <c r="K65" s="51"/>
    </row>
    <row r="66" spans="1:11" hidden="1" x14ac:dyDescent="0.2">
      <c r="A66" s="98" t="s">
        <v>622</v>
      </c>
      <c r="B66" s="95">
        <v>0</v>
      </c>
      <c r="C66" s="99">
        <v>15183808.59</v>
      </c>
      <c r="D66" s="51"/>
      <c r="E66" s="59"/>
      <c r="F66" s="105">
        <v>15183808.59</v>
      </c>
      <c r="G66" s="99">
        <v>0</v>
      </c>
      <c r="H66" s="51"/>
      <c r="I66" s="52">
        <f t="shared" si="1"/>
        <v>0</v>
      </c>
      <c r="J66" s="97"/>
      <c r="K66" s="51"/>
    </row>
    <row r="67" spans="1:11" hidden="1" x14ac:dyDescent="0.2">
      <c r="A67" s="98" t="s">
        <v>647</v>
      </c>
      <c r="B67" s="95">
        <v>0</v>
      </c>
      <c r="C67" s="99">
        <v>15733568</v>
      </c>
      <c r="D67" s="51"/>
      <c r="E67" s="59"/>
      <c r="F67" s="105">
        <v>15733568</v>
      </c>
      <c r="G67" s="99">
        <v>0</v>
      </c>
      <c r="H67" s="51"/>
      <c r="I67" s="52">
        <f t="shared" si="1"/>
        <v>0</v>
      </c>
      <c r="J67" s="97"/>
      <c r="K67" s="51"/>
    </row>
    <row r="68" spans="1:11" hidden="1" x14ac:dyDescent="0.2">
      <c r="A68" s="98" t="s">
        <v>592</v>
      </c>
      <c r="B68" s="95">
        <v>0</v>
      </c>
      <c r="C68" s="99">
        <v>15842353.859999999</v>
      </c>
      <c r="D68" s="51"/>
      <c r="E68" s="59"/>
      <c r="F68" s="105">
        <v>15842353.859999999</v>
      </c>
      <c r="G68" s="99">
        <v>0</v>
      </c>
      <c r="H68" s="51"/>
      <c r="I68" s="52">
        <f t="shared" si="1"/>
        <v>0</v>
      </c>
      <c r="J68" s="97"/>
      <c r="K68" s="51"/>
    </row>
    <row r="69" spans="1:11" hidden="1" x14ac:dyDescent="0.2">
      <c r="A69" s="98" t="s">
        <v>669</v>
      </c>
      <c r="B69" s="95">
        <v>0</v>
      </c>
      <c r="C69" s="99">
        <v>16165760</v>
      </c>
      <c r="D69" s="51"/>
      <c r="E69" s="59"/>
      <c r="F69" s="105">
        <v>16165760</v>
      </c>
      <c r="G69" s="99">
        <v>0</v>
      </c>
      <c r="H69" s="51"/>
      <c r="I69" s="52">
        <f t="shared" si="1"/>
        <v>0</v>
      </c>
      <c r="J69" s="97"/>
      <c r="K69" s="51"/>
    </row>
    <row r="70" spans="1:11" hidden="1" x14ac:dyDescent="0.2">
      <c r="A70" s="100" t="s">
        <v>758</v>
      </c>
      <c r="B70" s="91">
        <v>0</v>
      </c>
      <c r="C70" s="101">
        <v>16723200.130000001</v>
      </c>
      <c r="D70" s="51"/>
      <c r="E70" s="59"/>
      <c r="F70" s="105">
        <v>16723200.130000001</v>
      </c>
      <c r="G70" s="99">
        <v>0</v>
      </c>
      <c r="H70" s="51"/>
      <c r="I70" s="52">
        <f t="shared" si="1"/>
        <v>0</v>
      </c>
      <c r="J70" s="97"/>
      <c r="K70" s="51"/>
    </row>
    <row r="71" spans="1:11" hidden="1" x14ac:dyDescent="0.2">
      <c r="A71" s="98" t="s">
        <v>785</v>
      </c>
      <c r="B71" s="95">
        <v>0</v>
      </c>
      <c r="C71" s="99">
        <v>17205960</v>
      </c>
      <c r="D71" s="51"/>
      <c r="E71" s="59"/>
      <c r="F71" s="105">
        <v>17205960</v>
      </c>
      <c r="G71" s="99">
        <v>0</v>
      </c>
      <c r="H71" s="51"/>
      <c r="I71" s="52">
        <f t="shared" si="1"/>
        <v>0</v>
      </c>
      <c r="J71" s="97"/>
      <c r="K71" s="51"/>
    </row>
    <row r="72" spans="1:11" hidden="1" x14ac:dyDescent="0.2">
      <c r="A72" s="98" t="s">
        <v>651</v>
      </c>
      <c r="B72" s="95">
        <v>0</v>
      </c>
      <c r="C72" s="99">
        <v>18638928</v>
      </c>
      <c r="D72" s="51"/>
      <c r="E72" s="59"/>
      <c r="F72" s="105">
        <v>18638928</v>
      </c>
      <c r="G72" s="99">
        <v>0</v>
      </c>
      <c r="H72" s="51"/>
      <c r="I72" s="52">
        <f t="shared" si="1"/>
        <v>0</v>
      </c>
      <c r="J72" s="97"/>
      <c r="K72" s="51"/>
    </row>
    <row r="73" spans="1:11" hidden="1" x14ac:dyDescent="0.2">
      <c r="A73" s="98" t="s">
        <v>745</v>
      </c>
      <c r="B73" s="95">
        <v>0</v>
      </c>
      <c r="C73" s="99">
        <v>18918186.399999999</v>
      </c>
      <c r="D73" s="51"/>
      <c r="E73" s="59"/>
      <c r="F73" s="105">
        <v>18918186.399999999</v>
      </c>
      <c r="G73" s="99">
        <v>0</v>
      </c>
      <c r="H73" s="51"/>
      <c r="I73" s="52">
        <f t="shared" si="1"/>
        <v>0</v>
      </c>
      <c r="J73" s="97"/>
      <c r="K73" s="51"/>
    </row>
    <row r="74" spans="1:11" hidden="1" x14ac:dyDescent="0.2">
      <c r="A74" s="98" t="s">
        <v>811</v>
      </c>
      <c r="B74" s="95">
        <v>0</v>
      </c>
      <c r="C74" s="99">
        <v>20050250.93</v>
      </c>
      <c r="D74" s="51"/>
      <c r="E74" s="59"/>
      <c r="F74" s="105">
        <v>20050250.93</v>
      </c>
      <c r="G74" s="99">
        <v>0</v>
      </c>
      <c r="H74" s="51"/>
      <c r="I74" s="52">
        <f t="shared" si="1"/>
        <v>0</v>
      </c>
      <c r="J74" s="97"/>
      <c r="K74" s="51"/>
    </row>
    <row r="75" spans="1:11" hidden="1" x14ac:dyDescent="0.2">
      <c r="A75" s="98" t="s">
        <v>628</v>
      </c>
      <c r="B75" s="95">
        <v>0</v>
      </c>
      <c r="C75" s="99">
        <v>20263106.699999999</v>
      </c>
      <c r="D75" s="51"/>
      <c r="E75" s="59"/>
      <c r="F75" s="105">
        <v>20263106.699999999</v>
      </c>
      <c r="G75" s="99">
        <v>0</v>
      </c>
      <c r="H75" s="51"/>
      <c r="I75" s="52">
        <f t="shared" si="1"/>
        <v>0</v>
      </c>
      <c r="J75" s="97"/>
      <c r="K75" s="51"/>
    </row>
    <row r="76" spans="1:11" hidden="1" x14ac:dyDescent="0.2">
      <c r="A76" s="98" t="s">
        <v>754</v>
      </c>
      <c r="B76" s="95">
        <v>0</v>
      </c>
      <c r="C76" s="99">
        <v>21600000</v>
      </c>
      <c r="D76" s="51"/>
      <c r="E76" s="59"/>
      <c r="F76" s="105">
        <v>21600000</v>
      </c>
      <c r="G76" s="99">
        <v>0</v>
      </c>
      <c r="H76" s="51"/>
      <c r="I76" s="52">
        <f t="shared" si="1"/>
        <v>0</v>
      </c>
      <c r="J76" s="97"/>
      <c r="K76" s="51"/>
    </row>
    <row r="77" spans="1:11" hidden="1" x14ac:dyDescent="0.2">
      <c r="A77" s="98" t="s">
        <v>667</v>
      </c>
      <c r="B77" s="95">
        <v>0</v>
      </c>
      <c r="C77" s="99">
        <v>22523206.219999999</v>
      </c>
      <c r="D77" s="51"/>
      <c r="E77" s="59"/>
      <c r="F77" s="105">
        <v>22523206.219999999</v>
      </c>
      <c r="G77" s="99">
        <v>0</v>
      </c>
      <c r="H77" s="51"/>
      <c r="I77" s="52">
        <f t="shared" si="1"/>
        <v>0</v>
      </c>
      <c r="J77" s="97"/>
      <c r="K77" s="51"/>
    </row>
    <row r="78" spans="1:11" hidden="1" x14ac:dyDescent="0.2">
      <c r="A78" s="98" t="s">
        <v>630</v>
      </c>
      <c r="B78" s="95">
        <v>0</v>
      </c>
      <c r="C78" s="99">
        <v>22650900.399999999</v>
      </c>
      <c r="D78" s="51"/>
      <c r="E78" s="59"/>
      <c r="F78" s="105">
        <v>22650900.399999999</v>
      </c>
      <c r="G78" s="99">
        <v>0</v>
      </c>
      <c r="H78" s="51"/>
      <c r="I78" s="52">
        <f t="shared" si="1"/>
        <v>0</v>
      </c>
      <c r="J78" s="97"/>
      <c r="K78" s="51"/>
    </row>
    <row r="79" spans="1:11" hidden="1" x14ac:dyDescent="0.2">
      <c r="A79" s="98" t="s">
        <v>632</v>
      </c>
      <c r="B79" s="95">
        <v>0</v>
      </c>
      <c r="C79" s="99">
        <v>23688893.039999999</v>
      </c>
      <c r="D79" s="51"/>
      <c r="E79" s="59"/>
      <c r="F79" s="105">
        <v>23688893.039999999</v>
      </c>
      <c r="G79" s="99">
        <v>0</v>
      </c>
      <c r="H79" s="51"/>
      <c r="I79" s="52">
        <f t="shared" si="1"/>
        <v>0</v>
      </c>
      <c r="J79" s="97"/>
      <c r="K79" s="51"/>
    </row>
    <row r="80" spans="1:11" hidden="1" x14ac:dyDescent="0.2">
      <c r="A80" s="98" t="s">
        <v>722</v>
      </c>
      <c r="B80" s="95">
        <v>0</v>
      </c>
      <c r="C80" s="99">
        <v>23760000.010000002</v>
      </c>
      <c r="D80" s="51"/>
      <c r="E80" s="59"/>
      <c r="F80" s="105">
        <v>23760000.010000002</v>
      </c>
      <c r="G80" s="99">
        <v>0</v>
      </c>
      <c r="H80" s="51"/>
      <c r="I80" s="52">
        <f t="shared" si="1"/>
        <v>0</v>
      </c>
      <c r="J80" s="97"/>
      <c r="K80" s="51"/>
    </row>
    <row r="81" spans="1:11" hidden="1" x14ac:dyDescent="0.2">
      <c r="A81" s="98" t="s">
        <v>584</v>
      </c>
      <c r="B81" s="102">
        <v>0</v>
      </c>
      <c r="C81" s="99">
        <v>23878399.550000001</v>
      </c>
      <c r="D81" s="51"/>
      <c r="E81" s="59"/>
      <c r="F81" s="105">
        <v>23878399.550000001</v>
      </c>
      <c r="G81" s="99">
        <v>0</v>
      </c>
      <c r="H81" s="51"/>
      <c r="I81" s="52">
        <f t="shared" si="1"/>
        <v>0</v>
      </c>
      <c r="J81" s="97"/>
      <c r="K81" s="51"/>
    </row>
    <row r="82" spans="1:11" hidden="1" x14ac:dyDescent="0.2">
      <c r="A82" s="98" t="s">
        <v>796</v>
      </c>
      <c r="B82" s="95">
        <v>0</v>
      </c>
      <c r="C82" s="99">
        <v>25255384.600000001</v>
      </c>
      <c r="D82" s="51"/>
      <c r="E82" s="59"/>
      <c r="F82" s="105">
        <v>25255384.600000001</v>
      </c>
      <c r="G82" s="99">
        <v>0</v>
      </c>
      <c r="H82" s="51"/>
      <c r="I82" s="52">
        <f t="shared" si="1"/>
        <v>0</v>
      </c>
      <c r="J82" s="97"/>
      <c r="K82" s="51"/>
    </row>
    <row r="83" spans="1:11" hidden="1" x14ac:dyDescent="0.2">
      <c r="A83" s="98" t="s">
        <v>829</v>
      </c>
      <c r="B83" s="95">
        <v>0</v>
      </c>
      <c r="C83" s="99">
        <v>25690000.010000002</v>
      </c>
      <c r="D83" s="51"/>
      <c r="E83" s="59"/>
      <c r="F83" s="105">
        <v>25690000.010000002</v>
      </c>
      <c r="G83" s="99">
        <v>0</v>
      </c>
      <c r="H83" s="51"/>
      <c r="I83" s="52">
        <f t="shared" si="1"/>
        <v>0</v>
      </c>
      <c r="J83" s="97"/>
      <c r="K83" s="51"/>
    </row>
    <row r="84" spans="1:11" hidden="1" x14ac:dyDescent="0.2">
      <c r="A84" s="98" t="s">
        <v>720</v>
      </c>
      <c r="B84" s="95">
        <v>0</v>
      </c>
      <c r="C84" s="99">
        <v>27040399</v>
      </c>
      <c r="D84" s="51"/>
      <c r="E84" s="59"/>
      <c r="F84" s="105">
        <v>27040399</v>
      </c>
      <c r="G84" s="99">
        <v>0</v>
      </c>
      <c r="H84" s="51"/>
      <c r="I84" s="52">
        <f t="shared" si="1"/>
        <v>0</v>
      </c>
      <c r="J84" s="97"/>
      <c r="K84" s="51"/>
    </row>
    <row r="85" spans="1:11" hidden="1" x14ac:dyDescent="0.2">
      <c r="A85" s="98" t="s">
        <v>678</v>
      </c>
      <c r="B85" s="95">
        <v>0</v>
      </c>
      <c r="C85" s="99">
        <v>27293000.289999999</v>
      </c>
      <c r="D85" s="51"/>
      <c r="E85" s="59"/>
      <c r="F85" s="105">
        <v>27293000.289999999</v>
      </c>
      <c r="G85" s="99">
        <v>0</v>
      </c>
      <c r="H85" s="51"/>
      <c r="I85" s="52">
        <f t="shared" si="1"/>
        <v>0</v>
      </c>
      <c r="J85" s="97"/>
      <c r="K85" s="51"/>
    </row>
    <row r="86" spans="1:11" hidden="1" x14ac:dyDescent="0.2">
      <c r="A86" s="98" t="s">
        <v>676</v>
      </c>
      <c r="B86" s="95">
        <v>0</v>
      </c>
      <c r="C86" s="99">
        <v>27532159.23</v>
      </c>
      <c r="D86" s="51"/>
      <c r="E86" s="59"/>
      <c r="F86" s="105">
        <v>27532159.23</v>
      </c>
      <c r="G86" s="99">
        <v>0</v>
      </c>
      <c r="H86" s="51"/>
      <c r="I86" s="52">
        <f t="shared" si="1"/>
        <v>0</v>
      </c>
      <c r="J86" s="97"/>
      <c r="K86" s="51"/>
    </row>
    <row r="87" spans="1:11" x14ac:dyDescent="0.2">
      <c r="A87" s="111" t="s">
        <v>856</v>
      </c>
      <c r="B87" s="93">
        <v>0</v>
      </c>
      <c r="C87" s="112">
        <v>27798795.420000002</v>
      </c>
      <c r="D87" s="120"/>
      <c r="E87" s="118"/>
      <c r="F87" s="114"/>
      <c r="G87" s="115"/>
      <c r="H87" s="120"/>
      <c r="I87" s="122">
        <f t="shared" si="1"/>
        <v>27798795.420000002</v>
      </c>
      <c r="J87" s="116"/>
      <c r="K87" s="51"/>
    </row>
    <row r="88" spans="1:11" hidden="1" x14ac:dyDescent="0.2">
      <c r="A88" s="98" t="s">
        <v>717</v>
      </c>
      <c r="B88" s="95">
        <v>0</v>
      </c>
      <c r="C88" s="99">
        <v>28560000.050000001</v>
      </c>
      <c r="D88" s="51"/>
      <c r="E88" s="59"/>
      <c r="F88" s="105">
        <v>28560000.050000001</v>
      </c>
      <c r="G88" s="99">
        <v>0</v>
      </c>
      <c r="H88" s="51"/>
      <c r="I88" s="52">
        <f t="shared" si="1"/>
        <v>0</v>
      </c>
      <c r="J88" s="97"/>
    </row>
    <row r="89" spans="1:11" hidden="1" x14ac:dyDescent="0.2">
      <c r="A89" s="98" t="s">
        <v>820</v>
      </c>
      <c r="B89" s="95">
        <v>0</v>
      </c>
      <c r="C89" s="99">
        <v>30184071.280000001</v>
      </c>
      <c r="D89" s="51"/>
      <c r="E89" s="59"/>
      <c r="F89" s="105">
        <v>30184071.280000001</v>
      </c>
      <c r="G89" s="99">
        <v>0</v>
      </c>
      <c r="H89" s="51"/>
      <c r="I89" s="52">
        <f t="shared" si="1"/>
        <v>0</v>
      </c>
      <c r="J89" s="97"/>
      <c r="K89" s="51"/>
    </row>
    <row r="90" spans="1:11" hidden="1" x14ac:dyDescent="0.2">
      <c r="A90" s="98" t="s">
        <v>626</v>
      </c>
      <c r="B90" s="95">
        <v>0</v>
      </c>
      <c r="C90" s="99">
        <v>30876210.5</v>
      </c>
      <c r="D90" s="51"/>
      <c r="E90" s="59"/>
      <c r="F90" s="105">
        <v>30876210.5</v>
      </c>
      <c r="G90" s="99">
        <v>0</v>
      </c>
      <c r="H90" s="51"/>
      <c r="I90" s="52">
        <f t="shared" si="1"/>
        <v>0</v>
      </c>
      <c r="J90" s="97"/>
      <c r="K90" s="51"/>
    </row>
    <row r="91" spans="1:11" hidden="1" x14ac:dyDescent="0.2">
      <c r="A91" s="98" t="s">
        <v>842</v>
      </c>
      <c r="B91" s="95">
        <v>0</v>
      </c>
      <c r="C91" s="99">
        <v>31951500</v>
      </c>
      <c r="D91" s="51"/>
      <c r="E91" s="59"/>
      <c r="F91" s="105">
        <v>31951500</v>
      </c>
      <c r="G91" s="99">
        <v>0</v>
      </c>
      <c r="H91" s="51"/>
      <c r="I91" s="52">
        <f t="shared" ref="I91:I141" si="2">+C91-F91</f>
        <v>0</v>
      </c>
      <c r="J91" s="97"/>
      <c r="K91" s="51"/>
    </row>
    <row r="92" spans="1:11" hidden="1" x14ac:dyDescent="0.2">
      <c r="A92" s="100" t="s">
        <v>612</v>
      </c>
      <c r="B92" s="91">
        <v>0</v>
      </c>
      <c r="C92" s="101">
        <v>33526786.559999999</v>
      </c>
      <c r="D92" s="51"/>
      <c r="E92" s="59"/>
      <c r="F92" s="105">
        <v>33526786.559999999</v>
      </c>
      <c r="G92" s="99">
        <v>0</v>
      </c>
      <c r="H92" s="51"/>
      <c r="I92" s="52">
        <f t="shared" si="2"/>
        <v>0</v>
      </c>
      <c r="J92" s="97"/>
      <c r="K92" s="51"/>
    </row>
    <row r="93" spans="1:11" hidden="1" x14ac:dyDescent="0.2">
      <c r="A93" s="98" t="s">
        <v>752</v>
      </c>
      <c r="B93" s="95">
        <v>0</v>
      </c>
      <c r="C93" s="99">
        <v>34650000</v>
      </c>
      <c r="D93" s="51"/>
      <c r="E93" s="59"/>
      <c r="F93" s="105">
        <v>34650000</v>
      </c>
      <c r="G93" s="99">
        <v>0</v>
      </c>
      <c r="H93" s="51"/>
      <c r="I93" s="52">
        <f t="shared" si="2"/>
        <v>0</v>
      </c>
      <c r="J93" s="97"/>
    </row>
    <row r="94" spans="1:11" hidden="1" x14ac:dyDescent="0.2">
      <c r="A94" s="98" t="s">
        <v>801</v>
      </c>
      <c r="B94" s="95">
        <v>0</v>
      </c>
      <c r="C94" s="99">
        <v>38047985.82</v>
      </c>
      <c r="D94" s="51"/>
      <c r="E94" s="59"/>
      <c r="F94" s="105">
        <v>38047985.82</v>
      </c>
      <c r="G94" s="99">
        <v>0</v>
      </c>
      <c r="H94" s="51"/>
      <c r="I94" s="52">
        <f t="shared" si="2"/>
        <v>0</v>
      </c>
      <c r="J94" s="97"/>
      <c r="K94" s="51"/>
    </row>
    <row r="95" spans="1:11" hidden="1" x14ac:dyDescent="0.2">
      <c r="A95" s="98" t="s">
        <v>713</v>
      </c>
      <c r="B95" s="95">
        <v>0</v>
      </c>
      <c r="C95" s="99">
        <v>39210780.07</v>
      </c>
      <c r="D95" s="51"/>
      <c r="E95" s="59"/>
      <c r="F95" s="105">
        <v>39210780.07</v>
      </c>
      <c r="G95" s="99">
        <v>0</v>
      </c>
      <c r="H95" s="51"/>
      <c r="I95" s="52">
        <f t="shared" si="2"/>
        <v>0</v>
      </c>
      <c r="J95" s="97"/>
      <c r="K95" s="51"/>
    </row>
    <row r="96" spans="1:11" hidden="1" x14ac:dyDescent="0.2">
      <c r="A96" s="98" t="s">
        <v>750</v>
      </c>
      <c r="B96" s="95">
        <v>0</v>
      </c>
      <c r="C96" s="99">
        <v>39977030.490000002</v>
      </c>
      <c r="D96" s="51"/>
      <c r="E96" s="59"/>
      <c r="F96" s="105">
        <v>39977030.490000002</v>
      </c>
      <c r="G96" s="99">
        <v>0</v>
      </c>
      <c r="H96" s="51"/>
      <c r="I96" s="52">
        <f t="shared" si="2"/>
        <v>0</v>
      </c>
      <c r="J96" s="97"/>
      <c r="K96" s="51"/>
    </row>
    <row r="97" spans="1:11" hidden="1" x14ac:dyDescent="0.2">
      <c r="A97" s="98" t="s">
        <v>760</v>
      </c>
      <c r="B97" s="95">
        <v>0</v>
      </c>
      <c r="C97" s="99">
        <v>41496129.740000002</v>
      </c>
      <c r="D97" s="51"/>
      <c r="E97" s="59"/>
      <c r="F97" s="105">
        <v>41496129.740000002</v>
      </c>
      <c r="G97" s="99">
        <v>0</v>
      </c>
      <c r="H97" s="51"/>
      <c r="I97" s="52">
        <f t="shared" si="2"/>
        <v>0</v>
      </c>
      <c r="J97" s="97"/>
      <c r="K97" s="51"/>
    </row>
    <row r="98" spans="1:11" hidden="1" x14ac:dyDescent="0.2">
      <c r="A98" s="98" t="s">
        <v>623</v>
      </c>
      <c r="B98" s="95">
        <v>0</v>
      </c>
      <c r="C98" s="99">
        <v>43850284.039999999</v>
      </c>
      <c r="D98" s="51"/>
      <c r="E98" s="59"/>
      <c r="F98" s="105">
        <v>43850284.039999999</v>
      </c>
      <c r="G98" s="99">
        <v>0</v>
      </c>
      <c r="H98" s="51"/>
      <c r="I98" s="52">
        <f t="shared" si="2"/>
        <v>0</v>
      </c>
      <c r="J98" s="97"/>
      <c r="K98" s="51"/>
    </row>
    <row r="99" spans="1:11" hidden="1" x14ac:dyDescent="0.2">
      <c r="A99" s="98" t="s">
        <v>637</v>
      </c>
      <c r="B99" s="95">
        <v>0</v>
      </c>
      <c r="C99" s="99">
        <v>44085222.100000001</v>
      </c>
      <c r="D99" s="51"/>
      <c r="E99" s="59"/>
      <c r="F99" s="105">
        <v>44085222.100000001</v>
      </c>
      <c r="G99" s="99">
        <v>0</v>
      </c>
      <c r="H99" s="51"/>
      <c r="I99" s="52">
        <f t="shared" si="2"/>
        <v>0</v>
      </c>
      <c r="J99" s="97"/>
      <c r="K99" s="51"/>
    </row>
    <row r="100" spans="1:11" hidden="1" x14ac:dyDescent="0.2">
      <c r="A100" s="98" t="s">
        <v>613</v>
      </c>
      <c r="B100" s="95">
        <v>0</v>
      </c>
      <c r="C100" s="99">
        <v>44505388.560000002</v>
      </c>
      <c r="D100" s="51"/>
      <c r="E100" s="59"/>
      <c r="F100" s="105">
        <v>44505388.560000002</v>
      </c>
      <c r="G100" s="99">
        <v>0</v>
      </c>
      <c r="H100" s="51"/>
      <c r="I100" s="52">
        <f t="shared" si="2"/>
        <v>0</v>
      </c>
      <c r="J100" s="97"/>
      <c r="K100" s="51"/>
    </row>
    <row r="101" spans="1:11" hidden="1" x14ac:dyDescent="0.2">
      <c r="A101" s="98" t="s">
        <v>728</v>
      </c>
      <c r="B101" s="95">
        <v>0</v>
      </c>
      <c r="C101" s="99">
        <v>45665013.619999997</v>
      </c>
      <c r="D101" s="51"/>
      <c r="E101" s="59"/>
      <c r="F101" s="105">
        <v>45665013.619999997</v>
      </c>
      <c r="G101" s="99">
        <v>0</v>
      </c>
      <c r="H101" s="51"/>
      <c r="I101" s="52">
        <f t="shared" si="2"/>
        <v>0</v>
      </c>
      <c r="J101" s="97"/>
      <c r="K101" s="51"/>
    </row>
    <row r="102" spans="1:11" hidden="1" x14ac:dyDescent="0.2">
      <c r="A102" s="100" t="s">
        <v>620</v>
      </c>
      <c r="B102" s="91">
        <v>0</v>
      </c>
      <c r="C102" s="101">
        <v>47996636.219999999</v>
      </c>
      <c r="D102" s="51"/>
      <c r="E102" s="59"/>
      <c r="F102" s="105">
        <v>47996636.219999999</v>
      </c>
      <c r="G102" s="99">
        <v>0</v>
      </c>
      <c r="H102" s="51"/>
      <c r="I102" s="52">
        <f t="shared" si="2"/>
        <v>0</v>
      </c>
      <c r="J102" s="97"/>
      <c r="K102" s="51"/>
    </row>
    <row r="103" spans="1:11" hidden="1" x14ac:dyDescent="0.2">
      <c r="A103" s="98" t="s">
        <v>703</v>
      </c>
      <c r="B103" s="95">
        <v>0</v>
      </c>
      <c r="C103" s="99">
        <v>48960000</v>
      </c>
      <c r="D103" s="51"/>
      <c r="E103" s="59"/>
      <c r="F103" s="105">
        <v>48960000</v>
      </c>
      <c r="G103" s="99">
        <v>0</v>
      </c>
      <c r="H103" s="51"/>
      <c r="I103" s="52">
        <f t="shared" si="2"/>
        <v>0</v>
      </c>
      <c r="J103" s="97"/>
    </row>
    <row r="104" spans="1:11" hidden="1" x14ac:dyDescent="0.2">
      <c r="A104" s="98" t="s">
        <v>845</v>
      </c>
      <c r="B104" s="95">
        <v>0</v>
      </c>
      <c r="C104" s="99">
        <v>49964314.899999999</v>
      </c>
      <c r="D104" s="51"/>
      <c r="E104" s="59"/>
      <c r="F104" s="105">
        <v>49964314.899999999</v>
      </c>
      <c r="G104" s="99">
        <v>0</v>
      </c>
      <c r="H104" s="51"/>
      <c r="I104" s="52">
        <f t="shared" si="2"/>
        <v>0</v>
      </c>
      <c r="J104" s="97"/>
      <c r="K104" s="51"/>
    </row>
    <row r="105" spans="1:11" hidden="1" x14ac:dyDescent="0.2">
      <c r="A105" s="98" t="s">
        <v>618</v>
      </c>
      <c r="B105" s="95">
        <v>0</v>
      </c>
      <c r="C105" s="99">
        <v>51967955.200000003</v>
      </c>
      <c r="D105" s="51"/>
      <c r="E105" s="59"/>
      <c r="F105" s="105">
        <v>51967955.200000003</v>
      </c>
      <c r="G105" s="99">
        <v>0</v>
      </c>
      <c r="H105" s="51"/>
      <c r="I105" s="52">
        <f t="shared" si="2"/>
        <v>0</v>
      </c>
      <c r="J105" s="97"/>
      <c r="K105" s="51"/>
    </row>
    <row r="106" spans="1:11" hidden="1" x14ac:dyDescent="0.2">
      <c r="A106" s="98" t="s">
        <v>788</v>
      </c>
      <c r="B106" s="95">
        <v>0</v>
      </c>
      <c r="C106" s="99">
        <v>52678636.100000001</v>
      </c>
      <c r="D106" s="51"/>
      <c r="E106" s="59"/>
      <c r="F106" s="105">
        <v>52678636.100000001</v>
      </c>
      <c r="G106" s="99">
        <v>0</v>
      </c>
      <c r="H106" s="51"/>
      <c r="I106" s="52">
        <f t="shared" si="2"/>
        <v>0</v>
      </c>
      <c r="J106" s="97"/>
      <c r="K106" s="51"/>
    </row>
    <row r="107" spans="1:11" hidden="1" x14ac:dyDescent="0.2">
      <c r="A107" s="98" t="s">
        <v>715</v>
      </c>
      <c r="B107" s="95">
        <v>0</v>
      </c>
      <c r="C107" s="99">
        <v>53029664.109999999</v>
      </c>
      <c r="D107" s="51"/>
      <c r="E107" s="59"/>
      <c r="F107" s="105">
        <v>53029664.109999999</v>
      </c>
      <c r="G107" s="99">
        <v>0</v>
      </c>
      <c r="H107" s="51"/>
      <c r="I107" s="52">
        <f t="shared" si="2"/>
        <v>0</v>
      </c>
      <c r="J107" s="97"/>
      <c r="K107" s="51"/>
    </row>
    <row r="108" spans="1:11" hidden="1" x14ac:dyDescent="0.2">
      <c r="A108" s="98" t="s">
        <v>826</v>
      </c>
      <c r="B108" s="95">
        <v>0</v>
      </c>
      <c r="C108" s="99">
        <v>53290429.759999998</v>
      </c>
      <c r="D108" s="51"/>
      <c r="E108" s="59"/>
      <c r="F108" s="105">
        <v>53290429.759999998</v>
      </c>
      <c r="G108" s="99">
        <v>0</v>
      </c>
      <c r="H108" s="51"/>
      <c r="I108" s="52">
        <f t="shared" si="2"/>
        <v>0</v>
      </c>
      <c r="J108" s="97"/>
      <c r="K108" s="51"/>
    </row>
    <row r="109" spans="1:11" hidden="1" x14ac:dyDescent="0.2">
      <c r="A109" s="98" t="s">
        <v>747</v>
      </c>
      <c r="B109" s="95">
        <v>0</v>
      </c>
      <c r="C109" s="99">
        <v>57801156</v>
      </c>
      <c r="D109" s="51"/>
      <c r="E109" s="59"/>
      <c r="F109" s="105">
        <v>57801156</v>
      </c>
      <c r="G109" s="99">
        <v>0</v>
      </c>
      <c r="H109" s="51"/>
      <c r="I109" s="52">
        <f t="shared" si="2"/>
        <v>0</v>
      </c>
      <c r="J109" s="97"/>
      <c r="K109" s="51"/>
    </row>
    <row r="110" spans="1:11" hidden="1" x14ac:dyDescent="0.2">
      <c r="A110" s="98" t="s">
        <v>698</v>
      </c>
      <c r="B110" s="95">
        <v>0</v>
      </c>
      <c r="C110" s="99">
        <v>59197641.740000002</v>
      </c>
      <c r="D110" s="51"/>
      <c r="E110" s="59"/>
      <c r="F110" s="105">
        <v>59197641.740000002</v>
      </c>
      <c r="G110" s="99">
        <v>0</v>
      </c>
      <c r="H110" s="51"/>
      <c r="I110" s="52">
        <f t="shared" si="2"/>
        <v>0</v>
      </c>
      <c r="J110" s="97"/>
      <c r="K110" s="51"/>
    </row>
    <row r="111" spans="1:11" hidden="1" x14ac:dyDescent="0.2">
      <c r="A111" s="98" t="s">
        <v>705</v>
      </c>
      <c r="B111" s="95">
        <v>0</v>
      </c>
      <c r="C111" s="99">
        <v>59206532.159999996</v>
      </c>
      <c r="D111" s="51"/>
      <c r="E111" s="59"/>
      <c r="F111" s="105">
        <v>59206532.159999996</v>
      </c>
      <c r="G111" s="99">
        <v>0</v>
      </c>
      <c r="H111" s="51"/>
      <c r="I111" s="52">
        <f t="shared" si="2"/>
        <v>0</v>
      </c>
      <c r="J111" s="97"/>
      <c r="K111" s="51"/>
    </row>
    <row r="112" spans="1:11" hidden="1" x14ac:dyDescent="0.2">
      <c r="A112" s="98" t="s">
        <v>768</v>
      </c>
      <c r="B112" s="95">
        <v>0</v>
      </c>
      <c r="C112" s="99">
        <v>62038387.909999996</v>
      </c>
      <c r="D112" s="51"/>
      <c r="E112" s="59"/>
      <c r="F112" s="105">
        <v>62038387.909999996</v>
      </c>
      <c r="G112" s="99">
        <v>0</v>
      </c>
      <c r="H112" s="51"/>
      <c r="I112" s="52">
        <f t="shared" si="2"/>
        <v>0</v>
      </c>
      <c r="J112" s="97"/>
      <c r="K112" s="51"/>
    </row>
    <row r="113" spans="1:11" hidden="1" x14ac:dyDescent="0.2">
      <c r="A113" s="98" t="s">
        <v>804</v>
      </c>
      <c r="B113" s="95">
        <v>0</v>
      </c>
      <c r="C113" s="99">
        <v>62880000</v>
      </c>
      <c r="D113" s="51"/>
      <c r="E113" s="59"/>
      <c r="F113" s="105">
        <v>62880000</v>
      </c>
      <c r="G113" s="99">
        <v>0</v>
      </c>
      <c r="H113" s="51"/>
      <c r="I113" s="52">
        <f t="shared" si="2"/>
        <v>0</v>
      </c>
      <c r="J113" s="97"/>
      <c r="K113" s="51"/>
    </row>
    <row r="114" spans="1:11" hidden="1" x14ac:dyDescent="0.2">
      <c r="A114" s="98" t="s">
        <v>799</v>
      </c>
      <c r="B114" s="95">
        <v>0</v>
      </c>
      <c r="C114" s="99">
        <v>63254758.229999997</v>
      </c>
      <c r="D114" s="51"/>
      <c r="E114" s="59"/>
      <c r="F114" s="105">
        <v>63254758.229999997</v>
      </c>
      <c r="G114" s="99">
        <v>0</v>
      </c>
      <c r="H114" s="51"/>
      <c r="I114" s="52">
        <f t="shared" si="2"/>
        <v>0</v>
      </c>
      <c r="J114" s="97"/>
      <c r="K114" s="51"/>
    </row>
    <row r="115" spans="1:11" hidden="1" x14ac:dyDescent="0.2">
      <c r="A115" s="98" t="s">
        <v>707</v>
      </c>
      <c r="B115" s="95">
        <v>0</v>
      </c>
      <c r="C115" s="99">
        <v>63261066.189999998</v>
      </c>
      <c r="D115" s="51"/>
      <c r="E115" s="59"/>
      <c r="F115" s="105">
        <v>63261066.189999998</v>
      </c>
      <c r="G115" s="99">
        <v>0</v>
      </c>
      <c r="H115" s="51"/>
      <c r="I115" s="52">
        <f t="shared" si="2"/>
        <v>0</v>
      </c>
      <c r="J115" s="97"/>
      <c r="K115" s="51"/>
    </row>
    <row r="116" spans="1:11" hidden="1" x14ac:dyDescent="0.2">
      <c r="A116" s="98" t="s">
        <v>674</v>
      </c>
      <c r="B116" s="95">
        <v>0</v>
      </c>
      <c r="C116" s="99">
        <v>66874754.520000003</v>
      </c>
      <c r="D116" s="51"/>
      <c r="E116" s="59"/>
      <c r="F116" s="105">
        <v>66874754.520000003</v>
      </c>
      <c r="G116" s="99">
        <v>0</v>
      </c>
      <c r="H116" s="51"/>
      <c r="I116" s="52">
        <f t="shared" si="2"/>
        <v>0</v>
      </c>
      <c r="J116" s="97"/>
      <c r="K116" s="51"/>
    </row>
    <row r="117" spans="1:11" hidden="1" x14ac:dyDescent="0.2">
      <c r="A117" s="98" t="s">
        <v>749</v>
      </c>
      <c r="B117" s="95">
        <v>0</v>
      </c>
      <c r="C117" s="99">
        <v>68991423.640000001</v>
      </c>
      <c r="D117" s="51"/>
      <c r="E117" s="59"/>
      <c r="F117" s="105">
        <v>68991423.640000001</v>
      </c>
      <c r="G117" s="99">
        <v>0</v>
      </c>
      <c r="H117" s="51"/>
      <c r="I117" s="52">
        <f t="shared" si="2"/>
        <v>0</v>
      </c>
      <c r="J117" s="97"/>
      <c r="K117" s="51"/>
    </row>
    <row r="118" spans="1:11" hidden="1" x14ac:dyDescent="0.2">
      <c r="A118" s="98" t="s">
        <v>743</v>
      </c>
      <c r="B118" s="95">
        <v>0</v>
      </c>
      <c r="C118" s="99">
        <v>72687470.75</v>
      </c>
      <c r="D118" s="51"/>
      <c r="E118" s="59"/>
      <c r="F118" s="105">
        <v>72687470.75</v>
      </c>
      <c r="G118" s="99">
        <v>0</v>
      </c>
      <c r="H118" s="51"/>
      <c r="I118" s="52">
        <f t="shared" si="2"/>
        <v>0</v>
      </c>
      <c r="J118" s="97"/>
      <c r="K118" s="51"/>
    </row>
    <row r="119" spans="1:11" hidden="1" x14ac:dyDescent="0.2">
      <c r="A119" s="98" t="s">
        <v>588</v>
      </c>
      <c r="B119" s="95">
        <v>0</v>
      </c>
      <c r="C119" s="99">
        <v>72698858.519999996</v>
      </c>
      <c r="D119" s="51"/>
      <c r="E119" s="59"/>
      <c r="F119" s="105">
        <v>72698858.519999996</v>
      </c>
      <c r="G119" s="99">
        <v>0</v>
      </c>
      <c r="H119" s="51"/>
      <c r="I119" s="52">
        <f t="shared" si="2"/>
        <v>0</v>
      </c>
      <c r="J119" s="97"/>
      <c r="K119" s="51"/>
    </row>
    <row r="120" spans="1:11" hidden="1" x14ac:dyDescent="0.2">
      <c r="A120" s="98" t="s">
        <v>847</v>
      </c>
      <c r="B120" s="95">
        <v>0</v>
      </c>
      <c r="C120" s="99">
        <v>75773544</v>
      </c>
      <c r="D120" s="51"/>
      <c r="E120" s="59"/>
      <c r="F120" s="105">
        <v>75773544</v>
      </c>
      <c r="G120" s="99">
        <v>0</v>
      </c>
      <c r="H120" s="51"/>
      <c r="I120" s="52">
        <f t="shared" si="2"/>
        <v>0</v>
      </c>
      <c r="J120" s="97"/>
      <c r="K120" s="51"/>
    </row>
    <row r="121" spans="1:11" hidden="1" x14ac:dyDescent="0.2">
      <c r="A121" s="98" t="s">
        <v>809</v>
      </c>
      <c r="B121" s="95">
        <v>0</v>
      </c>
      <c r="C121" s="99">
        <v>82964370.219999999</v>
      </c>
      <c r="D121" s="51"/>
      <c r="E121" s="59"/>
      <c r="F121" s="105">
        <v>82964370.219999999</v>
      </c>
      <c r="G121" s="99">
        <v>0</v>
      </c>
      <c r="H121" s="51"/>
      <c r="I121" s="52">
        <f t="shared" si="2"/>
        <v>0</v>
      </c>
      <c r="J121" s="97"/>
      <c r="K121" s="51"/>
    </row>
    <row r="122" spans="1:11" hidden="1" x14ac:dyDescent="0.2">
      <c r="A122" s="98" t="s">
        <v>756</v>
      </c>
      <c r="B122" s="95">
        <v>0</v>
      </c>
      <c r="C122" s="99">
        <v>84396000</v>
      </c>
      <c r="D122" s="51"/>
      <c r="E122" s="59"/>
      <c r="F122" s="105">
        <v>84396000</v>
      </c>
      <c r="G122" s="99">
        <v>0</v>
      </c>
      <c r="H122" s="51"/>
      <c r="I122" s="52">
        <f t="shared" si="2"/>
        <v>0</v>
      </c>
      <c r="J122" s="97"/>
      <c r="K122" s="51"/>
    </row>
    <row r="123" spans="1:11" hidden="1" x14ac:dyDescent="0.2">
      <c r="A123" s="98" t="s">
        <v>616</v>
      </c>
      <c r="B123" s="95">
        <v>0</v>
      </c>
      <c r="C123" s="99">
        <v>89480370</v>
      </c>
      <c r="D123" s="51"/>
      <c r="E123" s="59"/>
      <c r="F123" s="105">
        <v>89480370</v>
      </c>
      <c r="G123" s="99">
        <v>0</v>
      </c>
      <c r="H123" s="51"/>
      <c r="I123" s="52">
        <f t="shared" si="2"/>
        <v>0</v>
      </c>
      <c r="J123" s="97"/>
      <c r="K123" s="51"/>
    </row>
    <row r="124" spans="1:11" hidden="1" x14ac:dyDescent="0.2">
      <c r="A124" s="98" t="s">
        <v>694</v>
      </c>
      <c r="B124" s="95">
        <v>0</v>
      </c>
      <c r="C124" s="99">
        <v>89789900.25</v>
      </c>
      <c r="D124" s="51"/>
      <c r="E124" s="59"/>
      <c r="F124" s="105">
        <v>89789900.25</v>
      </c>
      <c r="G124" s="99">
        <v>0</v>
      </c>
      <c r="H124" s="51"/>
      <c r="I124" s="52">
        <f t="shared" si="2"/>
        <v>0</v>
      </c>
      <c r="J124" s="97"/>
      <c r="K124" s="51"/>
    </row>
    <row r="125" spans="1:11" hidden="1" x14ac:dyDescent="0.2">
      <c r="A125" s="98" t="s">
        <v>663</v>
      </c>
      <c r="B125" s="95">
        <v>0</v>
      </c>
      <c r="C125" s="99">
        <v>91032000</v>
      </c>
      <c r="D125" s="51"/>
      <c r="E125" s="59"/>
      <c r="F125" s="105">
        <v>91032000</v>
      </c>
      <c r="G125" s="99">
        <v>0</v>
      </c>
      <c r="H125" s="51"/>
      <c r="I125" s="52">
        <f t="shared" si="2"/>
        <v>0</v>
      </c>
      <c r="J125" s="97"/>
      <c r="K125" s="51"/>
    </row>
    <row r="126" spans="1:11" hidden="1" x14ac:dyDescent="0.2">
      <c r="A126" s="98" t="s">
        <v>635</v>
      </c>
      <c r="B126" s="95">
        <v>0</v>
      </c>
      <c r="C126" s="99">
        <v>91694000.049999997</v>
      </c>
      <c r="D126" s="51"/>
      <c r="E126" s="59"/>
      <c r="F126" s="105">
        <v>91694000.049999997</v>
      </c>
      <c r="G126" s="99">
        <v>0</v>
      </c>
      <c r="H126" s="51"/>
      <c r="I126" s="52">
        <f t="shared" si="2"/>
        <v>0</v>
      </c>
      <c r="J126" s="97"/>
      <c r="K126" s="51"/>
    </row>
    <row r="127" spans="1:11" hidden="1" x14ac:dyDescent="0.2">
      <c r="A127" s="98" t="s">
        <v>671</v>
      </c>
      <c r="B127" s="95">
        <v>0</v>
      </c>
      <c r="C127" s="99">
        <v>93580829.230000004</v>
      </c>
      <c r="D127" s="51"/>
      <c r="E127" s="59"/>
      <c r="F127" s="105">
        <v>93580829.230000004</v>
      </c>
      <c r="G127" s="99">
        <v>0</v>
      </c>
      <c r="H127" s="51"/>
      <c r="I127" s="52">
        <f t="shared" si="2"/>
        <v>0</v>
      </c>
      <c r="J127" s="97"/>
      <c r="K127" s="51"/>
    </row>
    <row r="128" spans="1:11" hidden="1" x14ac:dyDescent="0.2">
      <c r="A128" s="98" t="s">
        <v>617</v>
      </c>
      <c r="B128" s="95">
        <v>0</v>
      </c>
      <c r="C128" s="99">
        <v>104538036.2</v>
      </c>
      <c r="D128" s="51"/>
      <c r="E128" s="59"/>
      <c r="F128" s="105">
        <v>104538036.2</v>
      </c>
      <c r="G128" s="99">
        <v>0</v>
      </c>
      <c r="H128" s="51"/>
      <c r="I128" s="52">
        <f t="shared" si="2"/>
        <v>0</v>
      </c>
      <c r="J128" s="97"/>
      <c r="K128" s="51"/>
    </row>
    <row r="129" spans="1:11" hidden="1" x14ac:dyDescent="0.2">
      <c r="A129" s="98" t="s">
        <v>617</v>
      </c>
      <c r="B129" s="95">
        <v>0</v>
      </c>
      <c r="C129" s="99">
        <v>118624880.98</v>
      </c>
      <c r="D129" s="51"/>
      <c r="E129" s="59"/>
      <c r="F129" s="105">
        <v>118624880.98</v>
      </c>
      <c r="G129" s="99">
        <v>0</v>
      </c>
      <c r="H129" s="51"/>
      <c r="I129" s="52">
        <f t="shared" si="2"/>
        <v>0</v>
      </c>
      <c r="J129" s="97"/>
      <c r="K129" s="51"/>
    </row>
    <row r="130" spans="1:11" hidden="1" x14ac:dyDescent="0.2">
      <c r="A130" s="98" t="s">
        <v>823</v>
      </c>
      <c r="B130" s="95">
        <v>0</v>
      </c>
      <c r="C130" s="99">
        <v>134234760.21000001</v>
      </c>
      <c r="D130" s="51"/>
      <c r="E130" s="59"/>
      <c r="F130" s="105">
        <v>134234760.21000001</v>
      </c>
      <c r="G130" s="99">
        <v>0</v>
      </c>
      <c r="H130" s="51"/>
      <c r="I130" s="52">
        <f t="shared" si="2"/>
        <v>0</v>
      </c>
      <c r="J130" s="97"/>
      <c r="K130" s="51"/>
    </row>
    <row r="131" spans="1:11" x14ac:dyDescent="0.2">
      <c r="A131" s="111" t="s">
        <v>853</v>
      </c>
      <c r="B131" s="93">
        <v>0</v>
      </c>
      <c r="C131" s="112">
        <v>136038000</v>
      </c>
      <c r="D131" s="120"/>
      <c r="E131" s="118"/>
      <c r="F131" s="114"/>
      <c r="G131" s="115"/>
      <c r="H131" s="120"/>
      <c r="I131" s="122">
        <f t="shared" si="2"/>
        <v>136038000</v>
      </c>
      <c r="J131" s="116"/>
      <c r="K131" s="51"/>
    </row>
    <row r="132" spans="1:11" hidden="1" x14ac:dyDescent="0.2">
      <c r="A132" s="98" t="s">
        <v>604</v>
      </c>
      <c r="B132" s="95">
        <v>0</v>
      </c>
      <c r="C132" s="99">
        <v>151839839.72999999</v>
      </c>
      <c r="D132" s="51"/>
      <c r="E132" s="59"/>
      <c r="F132" s="105">
        <v>151839839.72999999</v>
      </c>
      <c r="G132" s="99">
        <v>0</v>
      </c>
      <c r="H132" s="51"/>
      <c r="I132" s="52">
        <f t="shared" si="2"/>
        <v>0</v>
      </c>
      <c r="J132" s="97"/>
    </row>
    <row r="133" spans="1:11" hidden="1" x14ac:dyDescent="0.2">
      <c r="A133" s="98" t="s">
        <v>724</v>
      </c>
      <c r="B133" s="95">
        <v>0</v>
      </c>
      <c r="C133" s="99">
        <v>152677828.30000001</v>
      </c>
      <c r="D133" s="51"/>
      <c r="E133" s="59"/>
      <c r="F133" s="105">
        <v>152677828.30000001</v>
      </c>
      <c r="G133" s="99">
        <v>0</v>
      </c>
      <c r="H133" s="51"/>
      <c r="I133" s="52">
        <f t="shared" si="2"/>
        <v>0</v>
      </c>
      <c r="J133" s="97"/>
      <c r="K133" s="51"/>
    </row>
    <row r="134" spans="1:11" hidden="1" x14ac:dyDescent="0.2">
      <c r="A134" s="98" t="s">
        <v>762</v>
      </c>
      <c r="B134" s="95">
        <v>0</v>
      </c>
      <c r="C134" s="99">
        <v>153149739.81</v>
      </c>
      <c r="D134" s="51"/>
      <c r="E134" s="59"/>
      <c r="F134" s="105">
        <v>153149739.81</v>
      </c>
      <c r="G134" s="99">
        <v>0</v>
      </c>
      <c r="H134" s="51"/>
      <c r="I134" s="52">
        <f t="shared" si="2"/>
        <v>0</v>
      </c>
      <c r="J134" s="97"/>
      <c r="K134" s="51"/>
    </row>
    <row r="135" spans="1:11" hidden="1" x14ac:dyDescent="0.2">
      <c r="A135" s="98" t="s">
        <v>599</v>
      </c>
      <c r="B135" s="95">
        <v>0</v>
      </c>
      <c r="C135" s="99">
        <v>154940040</v>
      </c>
      <c r="D135" s="51"/>
      <c r="E135" s="59"/>
      <c r="F135" s="105">
        <v>154940040</v>
      </c>
      <c r="G135" s="99">
        <v>0</v>
      </c>
      <c r="H135" s="51"/>
      <c r="I135" s="52">
        <f t="shared" si="2"/>
        <v>0</v>
      </c>
      <c r="J135" s="97"/>
      <c r="K135" s="51"/>
    </row>
    <row r="136" spans="1:11" hidden="1" x14ac:dyDescent="0.2">
      <c r="A136" s="98" t="s">
        <v>648</v>
      </c>
      <c r="B136" s="95">
        <v>0</v>
      </c>
      <c r="C136" s="99">
        <v>167064504</v>
      </c>
      <c r="D136" s="51"/>
      <c r="E136" s="59"/>
      <c r="F136" s="105">
        <v>167064504</v>
      </c>
      <c r="G136" s="99">
        <v>0</v>
      </c>
      <c r="H136" s="51"/>
      <c r="I136" s="52">
        <f t="shared" si="2"/>
        <v>0</v>
      </c>
      <c r="J136" s="97"/>
      <c r="K136" s="51"/>
    </row>
    <row r="137" spans="1:11" x14ac:dyDescent="0.2">
      <c r="A137" s="111" t="s">
        <v>859</v>
      </c>
      <c r="B137" s="93">
        <v>0</v>
      </c>
      <c r="C137" s="112">
        <v>179779022.13999999</v>
      </c>
      <c r="D137" s="120"/>
      <c r="E137" s="118"/>
      <c r="F137" s="114"/>
      <c r="G137" s="115"/>
      <c r="H137" s="120"/>
      <c r="I137" s="122">
        <f t="shared" si="2"/>
        <v>179779022.13999999</v>
      </c>
      <c r="J137" s="116"/>
      <c r="K137" s="51"/>
    </row>
    <row r="138" spans="1:11" hidden="1" x14ac:dyDescent="0.2">
      <c r="A138" s="98" t="s">
        <v>639</v>
      </c>
      <c r="B138" s="95">
        <v>0</v>
      </c>
      <c r="C138" s="99">
        <v>191351740.43000001</v>
      </c>
      <c r="D138" s="51"/>
      <c r="E138" s="59"/>
      <c r="F138" s="105">
        <v>191351740.43000001</v>
      </c>
      <c r="G138" s="99">
        <v>0</v>
      </c>
      <c r="H138" s="51"/>
      <c r="I138" s="52">
        <f t="shared" si="2"/>
        <v>0</v>
      </c>
      <c r="J138" s="97"/>
    </row>
    <row r="139" spans="1:11" hidden="1" x14ac:dyDescent="0.2">
      <c r="A139" s="98" t="s">
        <v>652</v>
      </c>
      <c r="B139" s="95">
        <v>0</v>
      </c>
      <c r="C139" s="99">
        <v>295176876</v>
      </c>
      <c r="D139" s="51"/>
      <c r="E139" s="59"/>
      <c r="F139" s="105">
        <v>295176876</v>
      </c>
      <c r="G139" s="99">
        <v>0</v>
      </c>
      <c r="H139" s="51"/>
      <c r="I139" s="52">
        <f t="shared" si="2"/>
        <v>0</v>
      </c>
      <c r="J139" s="97"/>
      <c r="K139" s="51"/>
    </row>
    <row r="140" spans="1:11" hidden="1" x14ac:dyDescent="0.2">
      <c r="A140" s="98" t="s">
        <v>691</v>
      </c>
      <c r="B140" s="95">
        <v>0</v>
      </c>
      <c r="C140" s="99">
        <v>334043330.39999998</v>
      </c>
      <c r="D140" s="51"/>
      <c r="E140" s="59"/>
      <c r="F140" s="105">
        <v>334043330.39999998</v>
      </c>
      <c r="G140" s="99">
        <v>0</v>
      </c>
      <c r="H140" s="51"/>
      <c r="I140" s="52">
        <f t="shared" si="2"/>
        <v>0</v>
      </c>
      <c r="J140" s="97"/>
      <c r="K140" s="51"/>
    </row>
    <row r="141" spans="1:11" hidden="1" x14ac:dyDescent="0.2">
      <c r="A141" s="98" t="s">
        <v>783</v>
      </c>
      <c r="B141" s="95">
        <v>0</v>
      </c>
      <c r="C141" s="99">
        <v>417600000</v>
      </c>
      <c r="D141" s="51"/>
      <c r="E141" s="59"/>
      <c r="F141" s="105">
        <v>417600000</v>
      </c>
      <c r="G141" s="99">
        <v>0</v>
      </c>
      <c r="H141" s="51"/>
      <c r="I141" s="52">
        <f t="shared" si="2"/>
        <v>0</v>
      </c>
      <c r="J141" s="97"/>
      <c r="K141" s="51"/>
    </row>
    <row r="142" spans="1:11" x14ac:dyDescent="0.2">
      <c r="A142" s="51"/>
      <c r="C142" s="52"/>
      <c r="D142" s="51"/>
      <c r="E142" s="59"/>
      <c r="F142" s="121"/>
      <c r="G142" s="121"/>
      <c r="H142" s="51"/>
      <c r="J142" s="97"/>
    </row>
    <row r="143" spans="1:11" x14ac:dyDescent="0.2">
      <c r="A143" s="51"/>
      <c r="C143" s="52"/>
      <c r="F143" s="121"/>
      <c r="G143" s="121"/>
      <c r="H143" s="51"/>
      <c r="J143" s="97"/>
    </row>
    <row r="144" spans="1:11" x14ac:dyDescent="0.2">
      <c r="A144" s="51"/>
      <c r="C144" s="52"/>
      <c r="F144" s="121"/>
      <c r="G144" s="121"/>
      <c r="H144" s="51"/>
      <c r="J144" s="97"/>
    </row>
    <row r="145" spans="1:10" x14ac:dyDescent="0.2">
      <c r="A145" s="51"/>
      <c r="C145" s="52"/>
      <c r="F145" s="121"/>
      <c r="G145" s="121"/>
      <c r="H145" s="51"/>
      <c r="J145" s="97"/>
    </row>
    <row r="146" spans="1:10" x14ac:dyDescent="0.2">
      <c r="A146" s="51"/>
      <c r="C146" s="52"/>
      <c r="F146" s="52"/>
      <c r="G146" s="52"/>
      <c r="H146" s="51"/>
      <c r="J146" s="97"/>
    </row>
    <row r="147" spans="1:10" x14ac:dyDescent="0.2">
      <c r="A147" s="51"/>
      <c r="C147" s="52"/>
      <c r="F147" s="52"/>
      <c r="G147" s="52"/>
    </row>
    <row r="148" spans="1:10" x14ac:dyDescent="0.2">
      <c r="A148" s="51"/>
      <c r="C148" s="52"/>
      <c r="F148" s="52"/>
      <c r="G148" s="52"/>
    </row>
    <row r="149" spans="1:10" x14ac:dyDescent="0.2">
      <c r="A149" s="51"/>
      <c r="C149" s="52"/>
      <c r="F149" s="52"/>
      <c r="G149" s="52"/>
    </row>
    <row r="150" spans="1:10" x14ac:dyDescent="0.2">
      <c r="A150" s="51"/>
      <c r="C150" s="52"/>
      <c r="F150" s="52"/>
      <c r="G150" s="52"/>
    </row>
    <row r="151" spans="1:10" x14ac:dyDescent="0.2">
      <c r="A151" s="51"/>
      <c r="C151" s="52"/>
      <c r="F151" s="52"/>
      <c r="G151" s="52"/>
    </row>
    <row r="152" spans="1:10" x14ac:dyDescent="0.2">
      <c r="A152" s="51"/>
      <c r="C152" s="52"/>
      <c r="F152" s="52"/>
      <c r="G152" s="52"/>
    </row>
    <row r="153" spans="1:10" x14ac:dyDescent="0.2">
      <c r="A153" s="51"/>
      <c r="C153" s="52"/>
      <c r="F153" s="52"/>
      <c r="G153" s="52"/>
    </row>
    <row r="154" spans="1:10" x14ac:dyDescent="0.2">
      <c r="A154" s="51"/>
      <c r="C154" s="52"/>
      <c r="F154" s="52"/>
      <c r="G154" s="52"/>
    </row>
    <row r="155" spans="1:10" x14ac:dyDescent="0.2">
      <c r="A155" s="51"/>
      <c r="C155" s="52"/>
      <c r="F155" s="52"/>
      <c r="G155" s="52"/>
    </row>
    <row r="156" spans="1:10" x14ac:dyDescent="0.2">
      <c r="A156" s="51"/>
      <c r="C156" s="52"/>
      <c r="F156" s="52"/>
      <c r="G156" s="52"/>
    </row>
    <row r="157" spans="1:10" x14ac:dyDescent="0.2">
      <c r="A157" s="51"/>
      <c r="C157" s="52"/>
      <c r="F157" s="52"/>
      <c r="G157" s="52"/>
    </row>
    <row r="158" spans="1:10" x14ac:dyDescent="0.2">
      <c r="A158" s="51"/>
      <c r="C158" s="52"/>
      <c r="F158" s="52"/>
      <c r="G158" s="52"/>
    </row>
    <row r="159" spans="1:10" x14ac:dyDescent="0.2">
      <c r="A159" s="51"/>
      <c r="C159" s="52"/>
      <c r="F159" s="52"/>
      <c r="G159" s="52"/>
    </row>
    <row r="160" spans="1:10" x14ac:dyDescent="0.2">
      <c r="A160" s="51"/>
      <c r="C160" s="52"/>
      <c r="F160" s="52"/>
      <c r="G160" s="52"/>
    </row>
    <row r="161" spans="1:7" x14ac:dyDescent="0.2">
      <c r="A161" s="51"/>
      <c r="C161" s="52"/>
      <c r="F161" s="52"/>
      <c r="G161" s="52"/>
    </row>
    <row r="162" spans="1:7" x14ac:dyDescent="0.2">
      <c r="A162" s="51"/>
      <c r="C162" s="52"/>
      <c r="F162" s="52"/>
      <c r="G162" s="52"/>
    </row>
    <row r="163" spans="1:7" x14ac:dyDescent="0.2">
      <c r="A163" s="51"/>
      <c r="C163" s="52"/>
      <c r="F163" s="52"/>
      <c r="G163" s="52"/>
    </row>
    <row r="164" spans="1:7" x14ac:dyDescent="0.2">
      <c r="A164" s="51"/>
      <c r="C164" s="52"/>
      <c r="F164" s="52"/>
      <c r="G164" s="52"/>
    </row>
    <row r="165" spans="1:7" x14ac:dyDescent="0.2">
      <c r="A165" s="51"/>
      <c r="C165" s="52"/>
      <c r="F165" s="52"/>
      <c r="G165" s="52"/>
    </row>
    <row r="166" spans="1:7" x14ac:dyDescent="0.2">
      <c r="A166" s="51"/>
      <c r="C166" s="52"/>
      <c r="F166" s="52"/>
      <c r="G166" s="52"/>
    </row>
    <row r="167" spans="1:7" x14ac:dyDescent="0.2">
      <c r="A167" s="51"/>
      <c r="C167" s="52"/>
      <c r="F167" s="52"/>
      <c r="G167" s="52"/>
    </row>
    <row r="168" spans="1:7" x14ac:dyDescent="0.2">
      <c r="A168" s="51"/>
      <c r="C168" s="52"/>
      <c r="F168" s="52"/>
      <c r="G168" s="52"/>
    </row>
    <row r="169" spans="1:7" x14ac:dyDescent="0.2">
      <c r="A169" s="51"/>
      <c r="C169" s="52"/>
      <c r="F169" s="52"/>
      <c r="G169" s="52"/>
    </row>
    <row r="170" spans="1:7" x14ac:dyDescent="0.2">
      <c r="A170" s="51"/>
      <c r="C170" s="52"/>
      <c r="F170" s="52"/>
      <c r="G170" s="52"/>
    </row>
    <row r="171" spans="1:7" x14ac:dyDescent="0.2">
      <c r="A171" s="51"/>
      <c r="C171" s="52"/>
      <c r="F171" s="52"/>
      <c r="G171" s="52"/>
    </row>
    <row r="172" spans="1:7" x14ac:dyDescent="0.2">
      <c r="A172" s="51"/>
      <c r="C172" s="52"/>
      <c r="F172" s="52"/>
      <c r="G172" s="52"/>
    </row>
    <row r="173" spans="1:7" x14ac:dyDescent="0.2">
      <c r="A173" s="51"/>
      <c r="C173" s="52"/>
      <c r="F173" s="52"/>
      <c r="G173" s="52"/>
    </row>
    <row r="174" spans="1:7" x14ac:dyDescent="0.2">
      <c r="A174" s="51"/>
      <c r="C174" s="52"/>
      <c r="F174" s="52"/>
      <c r="G174" s="52"/>
    </row>
    <row r="175" spans="1:7" x14ac:dyDescent="0.2">
      <c r="A175" s="51"/>
      <c r="C175" s="52"/>
      <c r="F175" s="52"/>
      <c r="G175" s="52"/>
    </row>
    <row r="176" spans="1:7" x14ac:dyDescent="0.2">
      <c r="A176" s="51"/>
      <c r="C176" s="52"/>
      <c r="F176" s="52"/>
      <c r="G176" s="52"/>
    </row>
    <row r="177" spans="1:7" x14ac:dyDescent="0.2">
      <c r="A177" s="51"/>
      <c r="C177" s="52"/>
      <c r="F177" s="52"/>
      <c r="G177" s="52"/>
    </row>
    <row r="178" spans="1:7" x14ac:dyDescent="0.2">
      <c r="A178" s="51"/>
      <c r="C178" s="52"/>
      <c r="F178" s="52"/>
      <c r="G178" s="52"/>
    </row>
    <row r="179" spans="1:7" x14ac:dyDescent="0.2">
      <c r="A179" s="51"/>
      <c r="C179" s="52"/>
      <c r="F179" s="52"/>
      <c r="G179" s="52"/>
    </row>
    <row r="180" spans="1:7" x14ac:dyDescent="0.2">
      <c r="A180" s="51"/>
      <c r="C180" s="52"/>
      <c r="F180" s="52"/>
      <c r="G180" s="52"/>
    </row>
    <row r="181" spans="1:7" x14ac:dyDescent="0.2">
      <c r="A181" s="51"/>
      <c r="C181" s="52"/>
      <c r="F181" s="52"/>
      <c r="G181" s="52"/>
    </row>
    <row r="182" spans="1:7" x14ac:dyDescent="0.2">
      <c r="A182" s="51"/>
      <c r="C182" s="52"/>
      <c r="F182" s="52"/>
      <c r="G182" s="52"/>
    </row>
    <row r="183" spans="1:7" x14ac:dyDescent="0.2">
      <c r="A183" s="51"/>
      <c r="C183" s="52"/>
      <c r="F183" s="52"/>
      <c r="G183" s="52"/>
    </row>
    <row r="184" spans="1:7" x14ac:dyDescent="0.2">
      <c r="A184" s="51"/>
      <c r="C184" s="52"/>
      <c r="F184" s="52"/>
      <c r="G184" s="52"/>
    </row>
    <row r="185" spans="1:7" x14ac:dyDescent="0.2">
      <c r="A185" s="51"/>
      <c r="C185" s="52"/>
      <c r="F185" s="52"/>
      <c r="G185" s="52"/>
    </row>
    <row r="186" spans="1:7" x14ac:dyDescent="0.2">
      <c r="A186" s="51"/>
      <c r="C186" s="52"/>
      <c r="F186" s="52"/>
      <c r="G186" s="52"/>
    </row>
    <row r="187" spans="1:7" x14ac:dyDescent="0.2">
      <c r="A187" s="51"/>
      <c r="C187" s="52"/>
      <c r="F187" s="52"/>
      <c r="G187" s="52"/>
    </row>
    <row r="188" spans="1:7" x14ac:dyDescent="0.2">
      <c r="A188" s="51"/>
      <c r="C188" s="52"/>
      <c r="F188" s="52"/>
      <c r="G188" s="52"/>
    </row>
    <row r="189" spans="1:7" x14ac:dyDescent="0.2">
      <c r="A189" s="51"/>
      <c r="C189" s="52"/>
      <c r="F189" s="52"/>
      <c r="G189" s="52"/>
    </row>
    <row r="190" spans="1:7" x14ac:dyDescent="0.2">
      <c r="A190" s="51"/>
      <c r="C190" s="52"/>
      <c r="F190" s="52"/>
      <c r="G190" s="52"/>
    </row>
    <row r="191" spans="1:7" x14ac:dyDescent="0.2">
      <c r="A191" s="51"/>
      <c r="C191" s="52"/>
      <c r="F191" s="52"/>
      <c r="G191" s="52"/>
    </row>
    <row r="192" spans="1:7" x14ac:dyDescent="0.2">
      <c r="A192" s="51"/>
      <c r="C192" s="52"/>
      <c r="F192" s="52"/>
      <c r="G192" s="52"/>
    </row>
    <row r="193" spans="1:7" x14ac:dyDescent="0.2">
      <c r="A193" s="51"/>
      <c r="C193" s="52"/>
      <c r="F193" s="52"/>
      <c r="G193" s="52"/>
    </row>
    <row r="194" spans="1:7" x14ac:dyDescent="0.2">
      <c r="A194" s="51"/>
      <c r="C194" s="52"/>
      <c r="F194" s="52"/>
      <c r="G194" s="52"/>
    </row>
    <row r="195" spans="1:7" x14ac:dyDescent="0.2">
      <c r="A195" s="51"/>
      <c r="C195" s="52"/>
      <c r="F195" s="52"/>
      <c r="G195" s="52"/>
    </row>
    <row r="196" spans="1:7" x14ac:dyDescent="0.2">
      <c r="A196" s="51"/>
      <c r="C196" s="52"/>
      <c r="F196" s="52"/>
      <c r="G196" s="52"/>
    </row>
    <row r="197" spans="1:7" x14ac:dyDescent="0.2">
      <c r="A197" s="51"/>
      <c r="C197" s="52"/>
      <c r="F197" s="52"/>
      <c r="G197" s="52"/>
    </row>
    <row r="198" spans="1:7" x14ac:dyDescent="0.2">
      <c r="A198" s="51"/>
      <c r="C198" s="52"/>
      <c r="F198" s="52"/>
      <c r="G198" s="52"/>
    </row>
    <row r="199" spans="1:7" x14ac:dyDescent="0.2">
      <c r="A199" s="51"/>
      <c r="C199" s="52"/>
      <c r="F199" s="52"/>
      <c r="G199" s="52"/>
    </row>
    <row r="200" spans="1:7" x14ac:dyDescent="0.2">
      <c r="A200" s="51"/>
      <c r="C200" s="52"/>
      <c r="F200" s="52"/>
      <c r="G200" s="52"/>
    </row>
    <row r="201" spans="1:7" x14ac:dyDescent="0.2">
      <c r="A201" s="51"/>
      <c r="C201" s="52"/>
      <c r="F201" s="52"/>
      <c r="G201" s="52"/>
    </row>
    <row r="202" spans="1:7" x14ac:dyDescent="0.2">
      <c r="A202" s="51"/>
      <c r="C202" s="52"/>
      <c r="F202" s="52"/>
      <c r="G202" s="52"/>
    </row>
    <row r="203" spans="1:7" x14ac:dyDescent="0.2">
      <c r="A203" s="51"/>
      <c r="C203" s="52"/>
      <c r="F203" s="52"/>
      <c r="G203" s="52"/>
    </row>
    <row r="204" spans="1:7" x14ac:dyDescent="0.2">
      <c r="A204" s="51"/>
      <c r="C204" s="52"/>
      <c r="F204" s="52"/>
      <c r="G204" s="52"/>
    </row>
    <row r="205" spans="1:7" x14ac:dyDescent="0.2">
      <c r="A205" s="51"/>
      <c r="C205" s="52"/>
      <c r="F205" s="52"/>
      <c r="G205" s="52"/>
    </row>
    <row r="206" spans="1:7" x14ac:dyDescent="0.2">
      <c r="A206" s="51"/>
      <c r="C206" s="52"/>
      <c r="F206" s="52"/>
      <c r="G206" s="52"/>
    </row>
    <row r="207" spans="1:7" x14ac:dyDescent="0.2">
      <c r="A207" s="51"/>
      <c r="C207" s="52"/>
      <c r="F207" s="52"/>
      <c r="G207" s="52"/>
    </row>
    <row r="208" spans="1:7" x14ac:dyDescent="0.2">
      <c r="A208" s="51"/>
      <c r="C208" s="52"/>
      <c r="F208" s="52"/>
      <c r="G208" s="52"/>
    </row>
    <row r="209" spans="1:7" x14ac:dyDescent="0.2">
      <c r="A209" s="51"/>
      <c r="C209" s="52"/>
      <c r="F209" s="52"/>
      <c r="G209" s="52"/>
    </row>
    <row r="210" spans="1:7" x14ac:dyDescent="0.2">
      <c r="A210" s="51"/>
      <c r="C210" s="52"/>
      <c r="F210" s="52"/>
      <c r="G210" s="52"/>
    </row>
    <row r="211" spans="1:7" x14ac:dyDescent="0.2">
      <c r="A211" s="51"/>
      <c r="C211" s="52"/>
      <c r="F211" s="52"/>
      <c r="G211" s="52"/>
    </row>
    <row r="212" spans="1:7" x14ac:dyDescent="0.2">
      <c r="A212" s="51"/>
      <c r="C212" s="52"/>
      <c r="F212" s="52"/>
      <c r="G212" s="52"/>
    </row>
    <row r="213" spans="1:7" x14ac:dyDescent="0.2">
      <c r="A213" s="51"/>
      <c r="C213" s="52"/>
      <c r="F213" s="52"/>
      <c r="G213" s="52"/>
    </row>
    <row r="214" spans="1:7" x14ac:dyDescent="0.2">
      <c r="A214" s="51"/>
      <c r="C214" s="52"/>
      <c r="F214" s="52"/>
      <c r="G214" s="52"/>
    </row>
    <row r="215" spans="1:7" x14ac:dyDescent="0.2">
      <c r="A215" s="51"/>
      <c r="C215" s="52"/>
      <c r="F215" s="52"/>
      <c r="G215" s="52"/>
    </row>
    <row r="216" spans="1:7" x14ac:dyDescent="0.2">
      <c r="A216" s="51"/>
      <c r="C216" s="52"/>
      <c r="F216" s="52"/>
      <c r="G216" s="52"/>
    </row>
    <row r="217" spans="1:7" x14ac:dyDescent="0.2">
      <c r="A217" s="51"/>
      <c r="C217" s="52"/>
      <c r="F217" s="52"/>
      <c r="G217" s="52"/>
    </row>
    <row r="218" spans="1:7" x14ac:dyDescent="0.2">
      <c r="A218" s="51"/>
      <c r="C218" s="52"/>
      <c r="F218" s="52"/>
      <c r="G218" s="52"/>
    </row>
    <row r="219" spans="1:7" x14ac:dyDescent="0.2">
      <c r="A219" s="51"/>
      <c r="C219" s="52"/>
      <c r="F219" s="52"/>
      <c r="G219" s="52"/>
    </row>
    <row r="220" spans="1:7" x14ac:dyDescent="0.2">
      <c r="A220" s="51"/>
      <c r="C220" s="52"/>
      <c r="F220" s="52"/>
      <c r="G220" s="52"/>
    </row>
    <row r="221" spans="1:7" x14ac:dyDescent="0.2">
      <c r="A221" s="51"/>
      <c r="C221" s="52"/>
      <c r="F221" s="52"/>
      <c r="G221" s="52"/>
    </row>
    <row r="222" spans="1:7" x14ac:dyDescent="0.2">
      <c r="A222" s="51"/>
      <c r="C222" s="52"/>
      <c r="F222" s="52"/>
      <c r="G222" s="52"/>
    </row>
    <row r="223" spans="1:7" x14ac:dyDescent="0.2">
      <c r="A223" s="51"/>
      <c r="C223" s="52"/>
      <c r="F223" s="52"/>
      <c r="G223" s="52"/>
    </row>
    <row r="224" spans="1:7" x14ac:dyDescent="0.2">
      <c r="A224" s="51"/>
      <c r="C224" s="52"/>
      <c r="F224" s="52"/>
      <c r="G224" s="52"/>
    </row>
    <row r="225" spans="1:7" x14ac:dyDescent="0.2">
      <c r="A225" s="51"/>
      <c r="C225" s="52"/>
      <c r="F225" s="52"/>
      <c r="G225" s="52"/>
    </row>
    <row r="226" spans="1:7" x14ac:dyDescent="0.2">
      <c r="A226" s="51"/>
      <c r="C226" s="52"/>
      <c r="F226" s="52"/>
      <c r="G226" s="52"/>
    </row>
    <row r="227" spans="1:7" x14ac:dyDescent="0.2">
      <c r="A227" s="51"/>
      <c r="C227" s="52"/>
      <c r="F227" s="52"/>
      <c r="G227" s="52"/>
    </row>
    <row r="228" spans="1:7" x14ac:dyDescent="0.2">
      <c r="A228" s="51"/>
      <c r="C228" s="52"/>
      <c r="F228" s="52"/>
      <c r="G228" s="52"/>
    </row>
    <row r="229" spans="1:7" x14ac:dyDescent="0.2">
      <c r="A229" s="51"/>
      <c r="C229" s="52"/>
      <c r="F229" s="52"/>
      <c r="G229" s="52"/>
    </row>
    <row r="230" spans="1:7" x14ac:dyDescent="0.2">
      <c r="A230" s="51"/>
      <c r="C230" s="52"/>
      <c r="F230" s="52"/>
      <c r="G230" s="52"/>
    </row>
    <row r="231" spans="1:7" x14ac:dyDescent="0.2">
      <c r="A231" s="51"/>
      <c r="C231" s="52"/>
      <c r="F231" s="52"/>
      <c r="G231" s="52"/>
    </row>
    <row r="232" spans="1:7" x14ac:dyDescent="0.2">
      <c r="A232" s="51"/>
      <c r="C232" s="52"/>
      <c r="F232" s="52"/>
      <c r="G232" s="52"/>
    </row>
    <row r="233" spans="1:7" x14ac:dyDescent="0.2">
      <c r="A233" s="51"/>
      <c r="C233" s="52"/>
      <c r="F233" s="52"/>
      <c r="G233" s="52"/>
    </row>
    <row r="234" spans="1:7" x14ac:dyDescent="0.2">
      <c r="A234" s="51"/>
      <c r="C234" s="52"/>
      <c r="F234" s="52"/>
      <c r="G234" s="52"/>
    </row>
    <row r="235" spans="1:7" x14ac:dyDescent="0.2">
      <c r="A235" s="51"/>
      <c r="C235" s="52"/>
      <c r="F235" s="52"/>
      <c r="G235" s="52"/>
    </row>
    <row r="236" spans="1:7" x14ac:dyDescent="0.2">
      <c r="A236" s="51"/>
      <c r="C236" s="52"/>
      <c r="F236" s="52"/>
      <c r="G236" s="52"/>
    </row>
    <row r="237" spans="1:7" x14ac:dyDescent="0.2">
      <c r="A237" s="51"/>
      <c r="C237" s="52"/>
      <c r="F237" s="52"/>
      <c r="G237" s="52"/>
    </row>
    <row r="238" spans="1:7" x14ac:dyDescent="0.2">
      <c r="A238" s="51"/>
      <c r="C238" s="52"/>
      <c r="F238" s="52"/>
      <c r="G238" s="52"/>
    </row>
    <row r="239" spans="1:7" x14ac:dyDescent="0.2">
      <c r="A239" s="51"/>
      <c r="C239" s="52"/>
      <c r="F239" s="52"/>
      <c r="G239" s="52"/>
    </row>
    <row r="240" spans="1:7" x14ac:dyDescent="0.2">
      <c r="A240" s="51"/>
      <c r="C240" s="52"/>
      <c r="F240" s="52"/>
      <c r="G240" s="52"/>
    </row>
    <row r="241" spans="1:7" x14ac:dyDescent="0.2">
      <c r="A241" s="51"/>
      <c r="C241" s="52"/>
      <c r="F241" s="52"/>
      <c r="G241" s="52"/>
    </row>
    <row r="242" spans="1:7" x14ac:dyDescent="0.2">
      <c r="A242" s="51"/>
      <c r="C242" s="52"/>
      <c r="F242" s="52"/>
      <c r="G242" s="52"/>
    </row>
    <row r="243" spans="1:7" x14ac:dyDescent="0.2">
      <c r="A243" s="51"/>
      <c r="C243" s="52"/>
      <c r="F243" s="52"/>
      <c r="G243" s="52"/>
    </row>
    <row r="244" spans="1:7" x14ac:dyDescent="0.2">
      <c r="A244" s="51"/>
      <c r="C244" s="52"/>
      <c r="F244" s="52"/>
      <c r="G244" s="52"/>
    </row>
    <row r="245" spans="1:7" x14ac:dyDescent="0.2">
      <c r="A245" s="51"/>
      <c r="C245" s="52"/>
      <c r="F245" s="52"/>
      <c r="G245" s="52"/>
    </row>
    <row r="246" spans="1:7" x14ac:dyDescent="0.2">
      <c r="A246" s="51"/>
      <c r="C246" s="52"/>
      <c r="F246" s="52"/>
      <c r="G246" s="52"/>
    </row>
    <row r="247" spans="1:7" x14ac:dyDescent="0.2">
      <c r="A247" s="51"/>
      <c r="C247" s="52"/>
      <c r="F247" s="52"/>
      <c r="G247" s="52"/>
    </row>
    <row r="248" spans="1:7" x14ac:dyDescent="0.2">
      <c r="A248" s="51"/>
      <c r="C248" s="52"/>
      <c r="F248" s="52"/>
      <c r="G248" s="52"/>
    </row>
    <row r="249" spans="1:7" x14ac:dyDescent="0.2">
      <c r="A249" s="51"/>
      <c r="C249" s="52"/>
      <c r="F249" s="52"/>
      <c r="G249" s="52"/>
    </row>
    <row r="250" spans="1:7" x14ac:dyDescent="0.2">
      <c r="A250" s="51"/>
      <c r="C250" s="52"/>
      <c r="F250" s="52"/>
      <c r="G250" s="52"/>
    </row>
    <row r="251" spans="1:7" x14ac:dyDescent="0.2">
      <c r="A251" s="51"/>
      <c r="C251" s="52"/>
      <c r="F251" s="52"/>
      <c r="G251" s="52"/>
    </row>
    <row r="252" spans="1:7" x14ac:dyDescent="0.2">
      <c r="A252" s="51"/>
      <c r="C252" s="52"/>
      <c r="F252" s="52"/>
      <c r="G252" s="52"/>
    </row>
    <row r="253" spans="1:7" x14ac:dyDescent="0.2">
      <c r="A253" s="51"/>
      <c r="C253" s="52"/>
      <c r="F253" s="52"/>
      <c r="G253" s="52"/>
    </row>
    <row r="254" spans="1:7" x14ac:dyDescent="0.2">
      <c r="A254" s="51"/>
      <c r="C254" s="52"/>
      <c r="F254" s="52"/>
      <c r="G254" s="52"/>
    </row>
    <row r="255" spans="1:7" x14ac:dyDescent="0.2">
      <c r="A255" s="51"/>
      <c r="C255" s="52"/>
      <c r="F255" s="52"/>
      <c r="G255" s="52"/>
    </row>
    <row r="256" spans="1:7" x14ac:dyDescent="0.2">
      <c r="A256" s="51"/>
      <c r="C256" s="52"/>
      <c r="F256" s="52"/>
      <c r="G256" s="52"/>
    </row>
    <row r="257" spans="1:7" x14ac:dyDescent="0.2">
      <c r="A257" s="51"/>
      <c r="C257" s="52"/>
      <c r="F257" s="52"/>
      <c r="G257" s="52"/>
    </row>
    <row r="258" spans="1:7" x14ac:dyDescent="0.2">
      <c r="A258" s="51"/>
      <c r="C258" s="52"/>
      <c r="F258" s="52"/>
      <c r="G258" s="52"/>
    </row>
    <row r="259" spans="1:7" x14ac:dyDescent="0.2">
      <c r="A259" s="51"/>
      <c r="C259" s="52"/>
      <c r="F259" s="52"/>
      <c r="G259" s="52"/>
    </row>
    <row r="260" spans="1:7" x14ac:dyDescent="0.2">
      <c r="A260" s="51"/>
      <c r="C260" s="52"/>
      <c r="F260" s="52"/>
      <c r="G260" s="52"/>
    </row>
    <row r="261" spans="1:7" x14ac:dyDescent="0.2">
      <c r="A261" s="51"/>
      <c r="C261" s="52"/>
      <c r="F261" s="52"/>
      <c r="G261" s="52"/>
    </row>
    <row r="262" spans="1:7" x14ac:dyDescent="0.2">
      <c r="A262" s="51"/>
      <c r="C262" s="52"/>
      <c r="F262" s="52"/>
      <c r="G262" s="52"/>
    </row>
    <row r="263" spans="1:7" x14ac:dyDescent="0.2">
      <c r="A263" s="51"/>
      <c r="C263" s="52"/>
      <c r="F263" s="52"/>
      <c r="G263" s="52"/>
    </row>
    <row r="264" spans="1:7" x14ac:dyDescent="0.2">
      <c r="A264" s="51"/>
      <c r="C264" s="52"/>
      <c r="F264" s="52"/>
      <c r="G264" s="52"/>
    </row>
    <row r="265" spans="1:7" x14ac:dyDescent="0.2">
      <c r="A265" s="51"/>
      <c r="C265" s="52"/>
      <c r="F265" s="52"/>
      <c r="G265" s="52"/>
    </row>
    <row r="266" spans="1:7" x14ac:dyDescent="0.2">
      <c r="A266" s="51"/>
      <c r="C266" s="52"/>
      <c r="F266" s="52"/>
      <c r="G266" s="52"/>
    </row>
    <row r="267" spans="1:7" x14ac:dyDescent="0.2">
      <c r="A267" s="51"/>
      <c r="C267" s="52"/>
      <c r="F267" s="52"/>
      <c r="G267" s="52"/>
    </row>
    <row r="268" spans="1:7" x14ac:dyDescent="0.2">
      <c r="A268" s="51"/>
      <c r="C268" s="52"/>
      <c r="F268" s="52"/>
      <c r="G268" s="52"/>
    </row>
    <row r="269" spans="1:7" x14ac:dyDescent="0.2">
      <c r="A269" s="51"/>
      <c r="C269" s="52"/>
      <c r="F269" s="52"/>
      <c r="G269" s="52"/>
    </row>
    <row r="270" spans="1:7" x14ac:dyDescent="0.2">
      <c r="A270" s="51"/>
      <c r="C270" s="52"/>
      <c r="F270" s="52"/>
      <c r="G270" s="52"/>
    </row>
    <row r="271" spans="1:7" x14ac:dyDescent="0.2">
      <c r="A271" s="51"/>
      <c r="C271" s="52"/>
      <c r="F271" s="52"/>
      <c r="G271" s="52"/>
    </row>
    <row r="272" spans="1:7" x14ac:dyDescent="0.2">
      <c r="A272" s="51"/>
      <c r="C272" s="52"/>
      <c r="F272" s="52"/>
      <c r="G272" s="52"/>
    </row>
    <row r="273" spans="1:7" x14ac:dyDescent="0.2">
      <c r="A273" s="51"/>
      <c r="C273" s="52"/>
      <c r="F273" s="52"/>
      <c r="G273" s="52"/>
    </row>
    <row r="274" spans="1:7" x14ac:dyDescent="0.2">
      <c r="A274" s="51"/>
      <c r="C274" s="52"/>
      <c r="F274" s="52"/>
      <c r="G274" s="52"/>
    </row>
    <row r="275" spans="1:7" x14ac:dyDescent="0.2">
      <c r="A275" s="51"/>
      <c r="C275" s="52"/>
      <c r="F275" s="52"/>
      <c r="G275" s="52"/>
    </row>
    <row r="276" spans="1:7" x14ac:dyDescent="0.2">
      <c r="A276" s="51"/>
      <c r="C276" s="52"/>
      <c r="F276" s="52"/>
      <c r="G276" s="52"/>
    </row>
    <row r="277" spans="1:7" x14ac:dyDescent="0.2">
      <c r="A277" s="51"/>
      <c r="C277" s="52"/>
      <c r="F277" s="52"/>
      <c r="G277" s="52"/>
    </row>
    <row r="278" spans="1:7" x14ac:dyDescent="0.2">
      <c r="A278" s="51"/>
      <c r="C278" s="52"/>
      <c r="F278" s="52"/>
      <c r="G278" s="52"/>
    </row>
    <row r="279" spans="1:7" x14ac:dyDescent="0.2">
      <c r="A279" s="51"/>
      <c r="C279" s="52"/>
      <c r="F279" s="52"/>
      <c r="G279" s="52"/>
    </row>
    <row r="280" spans="1:7" x14ac:dyDescent="0.2">
      <c r="A280" s="51"/>
      <c r="C280" s="52"/>
      <c r="F280" s="52"/>
      <c r="G280" s="52"/>
    </row>
    <row r="281" spans="1:7" x14ac:dyDescent="0.2">
      <c r="A281" s="51"/>
      <c r="C281" s="52"/>
      <c r="F281" s="52"/>
      <c r="G281" s="52"/>
    </row>
    <row r="282" spans="1:7" x14ac:dyDescent="0.2">
      <c r="A282" s="51"/>
      <c r="C282" s="52"/>
      <c r="F282" s="52"/>
      <c r="G282" s="52"/>
    </row>
    <row r="283" spans="1:7" x14ac:dyDescent="0.2">
      <c r="A283" s="51"/>
      <c r="C283" s="52"/>
      <c r="F283" s="52"/>
      <c r="G283" s="52"/>
    </row>
    <row r="284" spans="1:7" x14ac:dyDescent="0.2">
      <c r="A284" s="51"/>
      <c r="C284" s="52"/>
      <c r="F284" s="52"/>
      <c r="G284" s="52"/>
    </row>
    <row r="285" spans="1:7" x14ac:dyDescent="0.2">
      <c r="A285" s="51"/>
      <c r="C285" s="52"/>
      <c r="F285" s="52"/>
      <c r="G285" s="52"/>
    </row>
    <row r="286" spans="1:7" x14ac:dyDescent="0.2">
      <c r="A286" s="51"/>
      <c r="C286" s="52"/>
      <c r="F286" s="52"/>
      <c r="G286" s="52"/>
    </row>
    <row r="287" spans="1:7" x14ac:dyDescent="0.2">
      <c r="A287" s="51"/>
      <c r="C287" s="52"/>
      <c r="F287" s="52"/>
      <c r="G287" s="52"/>
    </row>
    <row r="288" spans="1:7" x14ac:dyDescent="0.2">
      <c r="A288" s="51"/>
      <c r="C288" s="52"/>
      <c r="F288" s="52"/>
      <c r="G288" s="52"/>
    </row>
    <row r="289" spans="1:7" x14ac:dyDescent="0.2">
      <c r="A289" s="51"/>
      <c r="C289" s="52"/>
      <c r="F289" s="52"/>
      <c r="G289" s="52"/>
    </row>
    <row r="290" spans="1:7" x14ac:dyDescent="0.2">
      <c r="A290" s="51"/>
      <c r="C290" s="52"/>
      <c r="F290" s="52"/>
      <c r="G290" s="52"/>
    </row>
    <row r="291" spans="1:7" x14ac:dyDescent="0.2">
      <c r="A291" s="51"/>
      <c r="C291" s="52"/>
      <c r="F291" s="52"/>
      <c r="G291" s="52"/>
    </row>
    <row r="292" spans="1:7" x14ac:dyDescent="0.2">
      <c r="A292" s="51"/>
      <c r="C292" s="52"/>
      <c r="F292" s="52"/>
      <c r="G292" s="52"/>
    </row>
    <row r="293" spans="1:7" x14ac:dyDescent="0.2">
      <c r="A293" s="51"/>
      <c r="C293" s="52"/>
      <c r="F293" s="52"/>
      <c r="G293" s="52"/>
    </row>
    <row r="294" spans="1:7" x14ac:dyDescent="0.2">
      <c r="A294" s="51"/>
      <c r="C294" s="52"/>
      <c r="F294" s="52"/>
      <c r="G294" s="52"/>
    </row>
    <row r="295" spans="1:7" x14ac:dyDescent="0.2">
      <c r="A295" s="51"/>
      <c r="C295" s="52"/>
      <c r="F295" s="52"/>
      <c r="G295" s="52"/>
    </row>
    <row r="296" spans="1:7" x14ac:dyDescent="0.2">
      <c r="A296" s="51"/>
      <c r="C296" s="52"/>
      <c r="F296" s="52"/>
      <c r="G296" s="52"/>
    </row>
    <row r="297" spans="1:7" x14ac:dyDescent="0.2">
      <c r="A297" s="51"/>
      <c r="C297" s="52"/>
      <c r="F297" s="52"/>
      <c r="G297" s="52"/>
    </row>
    <row r="298" spans="1:7" x14ac:dyDescent="0.2">
      <c r="A298" s="51"/>
      <c r="C298" s="52"/>
      <c r="F298" s="52"/>
      <c r="G298" s="52"/>
    </row>
    <row r="299" spans="1:7" x14ac:dyDescent="0.2">
      <c r="A299" s="51"/>
      <c r="C299" s="52"/>
      <c r="F299" s="52"/>
      <c r="G299" s="52"/>
    </row>
  </sheetData>
  <autoFilter ref="A2:K141">
    <filterColumn colId="8">
      <filters>
        <filter val="1.323.808,70"/>
        <filter val="12.320.701,99"/>
        <filter val="136.038.000,00"/>
        <filter val="14.648.480,00"/>
        <filter val="179.779.022,14"/>
        <filter val="27.798.795,42"/>
        <filter val="6.389.499,93"/>
        <filter val="8.550.000,00"/>
      </filters>
    </filterColumn>
  </autoFilter>
  <sortState ref="E3:H132">
    <sortCondition ref="G3:G132"/>
  </sortState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2"/>
  <sheetViews>
    <sheetView workbookViewId="0">
      <selection activeCell="H11" sqref="H11"/>
    </sheetView>
  </sheetViews>
  <sheetFormatPr baseColWidth="10" defaultRowHeight="12.75" x14ac:dyDescent="0.2"/>
  <cols>
    <col min="1" max="5" width="12" style="51"/>
    <col min="6" max="6" width="76.33203125" style="51" bestFit="1" customWidth="1"/>
    <col min="7" max="8" width="18" style="51" bestFit="1" customWidth="1"/>
    <col min="9" max="9" width="38.5" style="51" bestFit="1" customWidth="1"/>
    <col min="10" max="16384" width="12" style="51"/>
  </cols>
  <sheetData>
    <row r="1" spans="1:9" x14ac:dyDescent="0.2">
      <c r="A1" s="245" t="s">
        <v>102</v>
      </c>
      <c r="B1" s="246"/>
      <c r="C1" s="246"/>
      <c r="D1" s="246"/>
      <c r="E1" s="246"/>
      <c r="F1" s="246"/>
      <c r="G1" s="246"/>
      <c r="H1" s="246"/>
      <c r="I1" s="247" t="s">
        <v>2019</v>
      </c>
    </row>
    <row r="2" spans="1:9" x14ac:dyDescent="0.2">
      <c r="A2" s="245" t="s">
        <v>103</v>
      </c>
      <c r="B2" s="246"/>
      <c r="C2" s="246"/>
      <c r="D2" s="246"/>
      <c r="E2" s="246"/>
      <c r="F2" s="246"/>
      <c r="G2" s="246"/>
      <c r="H2" s="246"/>
      <c r="I2" s="246"/>
    </row>
    <row r="3" spans="1:9" x14ac:dyDescent="0.2">
      <c r="A3" s="59"/>
      <c r="B3" s="60"/>
      <c r="C3" s="60"/>
      <c r="D3" s="60"/>
      <c r="E3" s="60"/>
      <c r="F3" s="60"/>
      <c r="G3" s="60"/>
      <c r="H3" s="60"/>
      <c r="I3" s="60"/>
    </row>
    <row r="4" spans="1:9" x14ac:dyDescent="0.2">
      <c r="A4" s="246"/>
      <c r="B4" s="246"/>
      <c r="C4" s="246"/>
      <c r="D4" s="248" t="s">
        <v>564</v>
      </c>
      <c r="E4" s="246"/>
      <c r="F4" s="246"/>
      <c r="G4" s="246"/>
      <c r="H4" s="246"/>
      <c r="I4" s="246"/>
    </row>
    <row r="5" spans="1:9" x14ac:dyDescent="0.2">
      <c r="A5" s="246"/>
      <c r="B5" s="246"/>
      <c r="C5" s="246"/>
      <c r="D5" s="248" t="s">
        <v>565</v>
      </c>
      <c r="E5" s="246"/>
      <c r="F5" s="246"/>
      <c r="G5" s="246"/>
      <c r="H5" s="246"/>
      <c r="I5" s="246"/>
    </row>
    <row r="6" spans="1:9" x14ac:dyDescent="0.2">
      <c r="A6" s="246"/>
      <c r="B6" s="246"/>
      <c r="C6" s="246"/>
      <c r="D6" s="248" t="s">
        <v>566</v>
      </c>
      <c r="E6" s="246"/>
      <c r="F6" s="246"/>
      <c r="G6" s="246"/>
      <c r="H6" s="246"/>
      <c r="I6" s="246"/>
    </row>
    <row r="7" spans="1:9" x14ac:dyDescent="0.2">
      <c r="A7" s="249" t="s">
        <v>567</v>
      </c>
      <c r="B7" s="249" t="s">
        <v>568</v>
      </c>
      <c r="C7" s="250" t="s">
        <v>569</v>
      </c>
      <c r="D7" s="249" t="s">
        <v>570</v>
      </c>
      <c r="E7" s="249" t="s">
        <v>571</v>
      </c>
      <c r="F7" s="249" t="s">
        <v>105</v>
      </c>
      <c r="G7" s="250" t="s">
        <v>572</v>
      </c>
      <c r="H7" s="250" t="s">
        <v>573</v>
      </c>
      <c r="I7" s="250" t="s">
        <v>574</v>
      </c>
    </row>
    <row r="8" spans="1:9" x14ac:dyDescent="0.2">
      <c r="A8" s="88"/>
      <c r="B8" s="88"/>
      <c r="C8" s="89"/>
      <c r="D8" s="88"/>
      <c r="E8" s="88"/>
      <c r="F8" s="88"/>
      <c r="G8" s="89"/>
      <c r="H8" s="89"/>
      <c r="I8" s="89"/>
    </row>
    <row r="9" spans="1:9" x14ac:dyDescent="0.2">
      <c r="A9" s="245" t="s">
        <v>575</v>
      </c>
      <c r="B9" s="246"/>
      <c r="C9" s="246"/>
      <c r="D9" s="246"/>
      <c r="E9" s="246"/>
      <c r="F9" s="245" t="s">
        <v>108</v>
      </c>
      <c r="G9" s="246"/>
      <c r="H9" s="247" t="s">
        <v>576</v>
      </c>
      <c r="I9" s="251">
        <v>-3852804.97</v>
      </c>
    </row>
    <row r="10" spans="1:9" x14ac:dyDescent="0.2">
      <c r="A10" s="245" t="s">
        <v>577</v>
      </c>
      <c r="B10" s="245" t="s">
        <v>581</v>
      </c>
      <c r="C10" s="247" t="s">
        <v>116</v>
      </c>
      <c r="D10" s="245" t="s">
        <v>582</v>
      </c>
      <c r="E10" s="245" t="s">
        <v>583</v>
      </c>
      <c r="F10" s="245" t="s">
        <v>584</v>
      </c>
      <c r="G10" s="251">
        <v>0</v>
      </c>
      <c r="H10" s="251">
        <v>23878399.550000001</v>
      </c>
      <c r="I10" s="251">
        <v>-27731204.52</v>
      </c>
    </row>
    <row r="11" spans="1:9" x14ac:dyDescent="0.2">
      <c r="A11" s="245" t="s">
        <v>577</v>
      </c>
      <c r="B11" s="245" t="s">
        <v>581</v>
      </c>
      <c r="C11" s="247" t="s">
        <v>121</v>
      </c>
      <c r="D11" s="245" t="s">
        <v>582</v>
      </c>
      <c r="E11" s="245" t="s">
        <v>585</v>
      </c>
      <c r="F11" s="245" t="s">
        <v>586</v>
      </c>
      <c r="G11" s="251">
        <v>0</v>
      </c>
      <c r="H11" s="251">
        <v>8550000</v>
      </c>
      <c r="I11" s="251">
        <v>-36281204.520000003</v>
      </c>
    </row>
    <row r="12" spans="1:9" x14ac:dyDescent="0.2">
      <c r="A12" s="245" t="s">
        <v>577</v>
      </c>
      <c r="B12" s="245" t="s">
        <v>581</v>
      </c>
      <c r="C12" s="247" t="s">
        <v>122</v>
      </c>
      <c r="D12" s="245" t="s">
        <v>582</v>
      </c>
      <c r="E12" s="245" t="s">
        <v>587</v>
      </c>
      <c r="F12" s="245" t="s">
        <v>588</v>
      </c>
      <c r="G12" s="251">
        <v>0</v>
      </c>
      <c r="H12" s="251">
        <v>72698858.519999996</v>
      </c>
      <c r="I12" s="251">
        <v>-108980063.03999999</v>
      </c>
    </row>
    <row r="13" spans="1:9" x14ac:dyDescent="0.2">
      <c r="A13" s="245" t="s">
        <v>577</v>
      </c>
      <c r="B13" s="245" t="s">
        <v>581</v>
      </c>
      <c r="C13" s="247" t="s">
        <v>127</v>
      </c>
      <c r="D13" s="245" t="s">
        <v>120</v>
      </c>
      <c r="E13" s="245" t="s">
        <v>589</v>
      </c>
      <c r="F13" s="245" t="s">
        <v>590</v>
      </c>
      <c r="G13" s="251">
        <v>291269.81</v>
      </c>
      <c r="H13" s="251">
        <v>0</v>
      </c>
      <c r="I13" s="251">
        <v>-108688793.22999999</v>
      </c>
    </row>
    <row r="14" spans="1:9" x14ac:dyDescent="0.2">
      <c r="A14" s="245" t="s">
        <v>577</v>
      </c>
      <c r="B14" s="245" t="s">
        <v>581</v>
      </c>
      <c r="C14" s="247" t="s">
        <v>131</v>
      </c>
      <c r="D14" s="245" t="s">
        <v>582</v>
      </c>
      <c r="E14" s="245" t="s">
        <v>591</v>
      </c>
      <c r="F14" s="245" t="s">
        <v>592</v>
      </c>
      <c r="G14" s="251">
        <v>0</v>
      </c>
      <c r="H14" s="251">
        <v>15842353.859999999</v>
      </c>
      <c r="I14" s="251">
        <v>-124531147.08999999</v>
      </c>
    </row>
    <row r="15" spans="1:9" x14ac:dyDescent="0.2">
      <c r="A15" s="245" t="s">
        <v>577</v>
      </c>
      <c r="B15" s="245" t="s">
        <v>581</v>
      </c>
      <c r="C15" s="247" t="s">
        <v>135</v>
      </c>
      <c r="D15" s="245" t="s">
        <v>120</v>
      </c>
      <c r="E15" s="245" t="s">
        <v>593</v>
      </c>
      <c r="F15" s="245" t="s">
        <v>594</v>
      </c>
      <c r="G15" s="251">
        <v>19076655.879999999</v>
      </c>
      <c r="H15" s="251">
        <v>0</v>
      </c>
      <c r="I15" s="251">
        <v>-105454491.20999999</v>
      </c>
    </row>
    <row r="16" spans="1:9" x14ac:dyDescent="0.2">
      <c r="A16" s="245" t="s">
        <v>577</v>
      </c>
      <c r="B16" s="245" t="s">
        <v>581</v>
      </c>
      <c r="C16" s="247" t="s">
        <v>138</v>
      </c>
      <c r="D16" s="245" t="s">
        <v>120</v>
      </c>
      <c r="E16" s="245" t="s">
        <v>595</v>
      </c>
      <c r="F16" s="245" t="s">
        <v>596</v>
      </c>
      <c r="G16" s="251">
        <v>6389499.9299999997</v>
      </c>
      <c r="H16" s="251">
        <v>0</v>
      </c>
      <c r="I16" s="251">
        <v>-99064991.280000001</v>
      </c>
    </row>
    <row r="17" spans="1:9" x14ac:dyDescent="0.2">
      <c r="A17" s="245" t="s">
        <v>577</v>
      </c>
      <c r="B17" s="245" t="s">
        <v>581</v>
      </c>
      <c r="C17" s="247" t="s">
        <v>144</v>
      </c>
      <c r="D17" s="245" t="s">
        <v>120</v>
      </c>
      <c r="E17" s="245" t="s">
        <v>502</v>
      </c>
      <c r="F17" s="245" t="s">
        <v>597</v>
      </c>
      <c r="G17" s="251">
        <v>10724219</v>
      </c>
      <c r="H17" s="251">
        <v>0</v>
      </c>
      <c r="I17" s="251">
        <v>-88340772.280000001</v>
      </c>
    </row>
    <row r="18" spans="1:9" x14ac:dyDescent="0.2">
      <c r="A18" s="245" t="s">
        <v>577</v>
      </c>
      <c r="B18" s="245" t="s">
        <v>581</v>
      </c>
      <c r="C18" s="247" t="s">
        <v>150</v>
      </c>
      <c r="D18" s="245" t="s">
        <v>582</v>
      </c>
      <c r="E18" s="245" t="s">
        <v>598</v>
      </c>
      <c r="F18" s="245" t="s">
        <v>599</v>
      </c>
      <c r="G18" s="251">
        <v>0</v>
      </c>
      <c r="H18" s="251">
        <v>154940040</v>
      </c>
      <c r="I18" s="251">
        <v>-243280812.28</v>
      </c>
    </row>
    <row r="19" spans="1:9" x14ac:dyDescent="0.2">
      <c r="A19" s="245" t="s">
        <v>577</v>
      </c>
      <c r="B19" s="245" t="s">
        <v>581</v>
      </c>
      <c r="C19" s="247" t="s">
        <v>157</v>
      </c>
      <c r="D19" s="245" t="s">
        <v>120</v>
      </c>
      <c r="E19" s="245" t="s">
        <v>600</v>
      </c>
      <c r="F19" s="245" t="s">
        <v>601</v>
      </c>
      <c r="G19" s="251">
        <v>9758514.3200000003</v>
      </c>
      <c r="H19" s="251">
        <v>0</v>
      </c>
      <c r="I19" s="251">
        <v>-233522297.96000001</v>
      </c>
    </row>
    <row r="20" spans="1:9" x14ac:dyDescent="0.2">
      <c r="A20" s="245" t="s">
        <v>577</v>
      </c>
      <c r="B20" s="245" t="s">
        <v>581</v>
      </c>
      <c r="C20" s="247" t="s">
        <v>162</v>
      </c>
      <c r="D20" s="245" t="s">
        <v>120</v>
      </c>
      <c r="E20" s="245" t="s">
        <v>602</v>
      </c>
      <c r="F20" s="245" t="s">
        <v>603</v>
      </c>
      <c r="G20" s="251">
        <v>3945304.52</v>
      </c>
      <c r="H20" s="251">
        <v>0</v>
      </c>
      <c r="I20" s="251">
        <v>-229576993.44</v>
      </c>
    </row>
    <row r="21" spans="1:9" x14ac:dyDescent="0.2">
      <c r="A21" s="245" t="s">
        <v>577</v>
      </c>
      <c r="B21" s="245" t="s">
        <v>581</v>
      </c>
      <c r="C21" s="247" t="s">
        <v>168</v>
      </c>
      <c r="D21" s="245" t="s">
        <v>582</v>
      </c>
      <c r="E21" s="245" t="s">
        <v>134</v>
      </c>
      <c r="F21" s="245" t="s">
        <v>604</v>
      </c>
      <c r="G21" s="251">
        <v>0</v>
      </c>
      <c r="H21" s="251">
        <v>151839839.72999999</v>
      </c>
      <c r="I21" s="251">
        <v>-381416833.16999996</v>
      </c>
    </row>
    <row r="22" spans="1:9" x14ac:dyDescent="0.2">
      <c r="A22" s="245" t="s">
        <v>577</v>
      </c>
      <c r="B22" s="245" t="s">
        <v>581</v>
      </c>
      <c r="C22" s="247" t="s">
        <v>172</v>
      </c>
      <c r="D22" s="245" t="s">
        <v>582</v>
      </c>
      <c r="E22" s="245" t="s">
        <v>605</v>
      </c>
      <c r="F22" s="245" t="s">
        <v>606</v>
      </c>
      <c r="G22" s="251">
        <v>0</v>
      </c>
      <c r="H22" s="251">
        <v>370231.2</v>
      </c>
      <c r="I22" s="251">
        <v>-381787064.36999995</v>
      </c>
    </row>
    <row r="23" spans="1:9" x14ac:dyDescent="0.2">
      <c r="A23" s="245" t="s">
        <v>577</v>
      </c>
      <c r="B23" s="245" t="s">
        <v>581</v>
      </c>
      <c r="C23" s="247" t="s">
        <v>176</v>
      </c>
      <c r="D23" s="245" t="s">
        <v>120</v>
      </c>
      <c r="E23" s="245" t="s">
        <v>607</v>
      </c>
      <c r="F23" s="245" t="s">
        <v>608</v>
      </c>
      <c r="G23" s="251">
        <v>24024252.09</v>
      </c>
      <c r="H23" s="251">
        <v>0</v>
      </c>
      <c r="I23" s="251">
        <v>-357762812.27999997</v>
      </c>
    </row>
    <row r="24" spans="1:9" x14ac:dyDescent="0.2">
      <c r="A24" s="245" t="s">
        <v>577</v>
      </c>
      <c r="B24" s="245" t="s">
        <v>581</v>
      </c>
      <c r="C24" s="247" t="s">
        <v>178</v>
      </c>
      <c r="D24" s="245" t="s">
        <v>120</v>
      </c>
      <c r="E24" s="245" t="s">
        <v>609</v>
      </c>
      <c r="F24" s="245" t="s">
        <v>610</v>
      </c>
      <c r="G24" s="251">
        <v>3779273.32</v>
      </c>
      <c r="H24" s="251">
        <v>0</v>
      </c>
      <c r="I24" s="251">
        <v>-353983538.95999998</v>
      </c>
    </row>
    <row r="25" spans="1:9" x14ac:dyDescent="0.2">
      <c r="A25" s="245" t="s">
        <v>577</v>
      </c>
      <c r="B25" s="245" t="s">
        <v>581</v>
      </c>
      <c r="C25" s="247" t="s">
        <v>181</v>
      </c>
      <c r="D25" s="245" t="s">
        <v>582</v>
      </c>
      <c r="E25" s="245" t="s">
        <v>611</v>
      </c>
      <c r="F25" s="245" t="s">
        <v>612</v>
      </c>
      <c r="G25" s="251">
        <v>0</v>
      </c>
      <c r="H25" s="251">
        <v>33526786.559999999</v>
      </c>
      <c r="I25" s="251">
        <v>-387510325.51999998</v>
      </c>
    </row>
    <row r="26" spans="1:9" x14ac:dyDescent="0.2">
      <c r="A26" s="245" t="s">
        <v>577</v>
      </c>
      <c r="B26" s="245" t="s">
        <v>581</v>
      </c>
      <c r="C26" s="247" t="s">
        <v>183</v>
      </c>
      <c r="D26" s="245" t="s">
        <v>582</v>
      </c>
      <c r="E26" s="245" t="s">
        <v>154</v>
      </c>
      <c r="F26" s="245" t="s">
        <v>613</v>
      </c>
      <c r="G26" s="251">
        <v>0</v>
      </c>
      <c r="H26" s="251">
        <v>44505388.560000002</v>
      </c>
      <c r="I26" s="251">
        <v>-432015714.07999998</v>
      </c>
    </row>
    <row r="27" spans="1:9" x14ac:dyDescent="0.2">
      <c r="A27" s="245" t="s">
        <v>577</v>
      </c>
      <c r="B27" s="245" t="s">
        <v>581</v>
      </c>
      <c r="C27" s="247" t="s">
        <v>187</v>
      </c>
      <c r="D27" s="245" t="s">
        <v>120</v>
      </c>
      <c r="E27" s="245" t="s">
        <v>614</v>
      </c>
      <c r="F27" s="245" t="s">
        <v>615</v>
      </c>
      <c r="G27" s="251">
        <v>236267.64</v>
      </c>
      <c r="H27" s="251">
        <v>0</v>
      </c>
      <c r="I27" s="251">
        <v>-431779446.43999994</v>
      </c>
    </row>
    <row r="28" spans="1:9" x14ac:dyDescent="0.2">
      <c r="A28" s="245" t="s">
        <v>577</v>
      </c>
      <c r="B28" s="245" t="s">
        <v>581</v>
      </c>
      <c r="C28" s="247" t="s">
        <v>191</v>
      </c>
      <c r="D28" s="245" t="s">
        <v>582</v>
      </c>
      <c r="E28" s="245" t="s">
        <v>156</v>
      </c>
      <c r="F28" s="245" t="s">
        <v>616</v>
      </c>
      <c r="G28" s="251">
        <v>0</v>
      </c>
      <c r="H28" s="251">
        <v>89480370</v>
      </c>
      <c r="I28" s="251">
        <v>-521259816.44000006</v>
      </c>
    </row>
    <row r="29" spans="1:9" x14ac:dyDescent="0.2">
      <c r="A29" s="245" t="s">
        <v>577</v>
      </c>
      <c r="B29" s="245" t="s">
        <v>581</v>
      </c>
      <c r="C29" s="247" t="s">
        <v>195</v>
      </c>
      <c r="D29" s="245" t="s">
        <v>582</v>
      </c>
      <c r="E29" s="245" t="s">
        <v>158</v>
      </c>
      <c r="F29" s="245" t="s">
        <v>617</v>
      </c>
      <c r="G29" s="251">
        <v>0</v>
      </c>
      <c r="H29" s="251">
        <v>118624880.98</v>
      </c>
      <c r="I29" s="251">
        <v>-639884697.42000008</v>
      </c>
    </row>
    <row r="30" spans="1:9" x14ac:dyDescent="0.2">
      <c r="A30" s="245" t="s">
        <v>577</v>
      </c>
      <c r="B30" s="245" t="s">
        <v>581</v>
      </c>
      <c r="C30" s="247" t="s">
        <v>199</v>
      </c>
      <c r="D30" s="245" t="s">
        <v>582</v>
      </c>
      <c r="E30" s="245" t="s">
        <v>163</v>
      </c>
      <c r="F30" s="245" t="s">
        <v>617</v>
      </c>
      <c r="G30" s="251">
        <v>0</v>
      </c>
      <c r="H30" s="251">
        <v>104538036.2</v>
      </c>
      <c r="I30" s="251">
        <v>-744422733.62000012</v>
      </c>
    </row>
    <row r="31" spans="1:9" x14ac:dyDescent="0.2">
      <c r="A31" s="245" t="s">
        <v>577</v>
      </c>
      <c r="B31" s="245" t="s">
        <v>581</v>
      </c>
      <c r="C31" s="247" t="s">
        <v>203</v>
      </c>
      <c r="D31" s="245" t="s">
        <v>582</v>
      </c>
      <c r="E31" s="245" t="s">
        <v>173</v>
      </c>
      <c r="F31" s="245" t="s">
        <v>618</v>
      </c>
      <c r="G31" s="251">
        <v>0</v>
      </c>
      <c r="H31" s="251">
        <v>51967955.200000003</v>
      </c>
      <c r="I31" s="251">
        <v>-796390688.82000017</v>
      </c>
    </row>
    <row r="32" spans="1:9" x14ac:dyDescent="0.2">
      <c r="A32" s="245" t="s">
        <v>577</v>
      </c>
      <c r="B32" s="245" t="s">
        <v>581</v>
      </c>
      <c r="C32" s="247" t="s">
        <v>206</v>
      </c>
      <c r="D32" s="245" t="s">
        <v>582</v>
      </c>
      <c r="E32" s="245" t="s">
        <v>619</v>
      </c>
      <c r="F32" s="245" t="s">
        <v>620</v>
      </c>
      <c r="G32" s="251">
        <v>0</v>
      </c>
      <c r="H32" s="251">
        <v>47996636.219999999</v>
      </c>
      <c r="I32" s="251">
        <v>-844387325.0400002</v>
      </c>
    </row>
    <row r="33" spans="1:9" x14ac:dyDescent="0.2">
      <c r="A33" s="245" t="s">
        <v>577</v>
      </c>
      <c r="B33" s="245" t="s">
        <v>581</v>
      </c>
      <c r="C33" s="247" t="s">
        <v>212</v>
      </c>
      <c r="D33" s="245" t="s">
        <v>582</v>
      </c>
      <c r="E33" s="245" t="s">
        <v>621</v>
      </c>
      <c r="F33" s="245" t="s">
        <v>622</v>
      </c>
      <c r="G33" s="251">
        <v>0</v>
      </c>
      <c r="H33" s="251">
        <v>15183808.59</v>
      </c>
      <c r="I33" s="251">
        <v>-859571133.63000023</v>
      </c>
    </row>
    <row r="34" spans="1:9" x14ac:dyDescent="0.2">
      <c r="A34" s="245" t="s">
        <v>577</v>
      </c>
      <c r="B34" s="245" t="s">
        <v>581</v>
      </c>
      <c r="C34" s="247" t="s">
        <v>216</v>
      </c>
      <c r="D34" s="245" t="s">
        <v>582</v>
      </c>
      <c r="E34" s="245" t="s">
        <v>177</v>
      </c>
      <c r="F34" s="245" t="s">
        <v>623</v>
      </c>
      <c r="G34" s="251">
        <v>0</v>
      </c>
      <c r="H34" s="251">
        <v>43850284.039999999</v>
      </c>
      <c r="I34" s="251">
        <v>-903421417.6700002</v>
      </c>
    </row>
    <row r="35" spans="1:9" x14ac:dyDescent="0.2">
      <c r="A35" s="245" t="s">
        <v>577</v>
      </c>
      <c r="B35" s="245" t="s">
        <v>581</v>
      </c>
      <c r="C35" s="247" t="s">
        <v>220</v>
      </c>
      <c r="D35" s="245" t="s">
        <v>582</v>
      </c>
      <c r="E35" s="245" t="s">
        <v>188</v>
      </c>
      <c r="F35" s="245" t="s">
        <v>624</v>
      </c>
      <c r="G35" s="251">
        <v>0</v>
      </c>
      <c r="H35" s="251">
        <v>2701188.96</v>
      </c>
      <c r="I35" s="251">
        <v>-906122606.63000023</v>
      </c>
    </row>
    <row r="36" spans="1:9" x14ac:dyDescent="0.2">
      <c r="A36" s="245" t="s">
        <v>577</v>
      </c>
      <c r="B36" s="245" t="s">
        <v>581</v>
      </c>
      <c r="C36" s="247" t="s">
        <v>224</v>
      </c>
      <c r="D36" s="245" t="s">
        <v>582</v>
      </c>
      <c r="E36" s="245" t="s">
        <v>192</v>
      </c>
      <c r="F36" s="245" t="s">
        <v>625</v>
      </c>
      <c r="G36" s="251">
        <v>0</v>
      </c>
      <c r="H36" s="251">
        <v>7676000</v>
      </c>
      <c r="I36" s="251">
        <v>-913798606.63000023</v>
      </c>
    </row>
    <row r="37" spans="1:9" x14ac:dyDescent="0.2">
      <c r="A37" s="245" t="s">
        <v>577</v>
      </c>
      <c r="B37" s="245" t="s">
        <v>581</v>
      </c>
      <c r="C37" s="247" t="s">
        <v>228</v>
      </c>
      <c r="D37" s="245" t="s">
        <v>582</v>
      </c>
      <c r="E37" s="245" t="s">
        <v>205</v>
      </c>
      <c r="F37" s="245" t="s">
        <v>626</v>
      </c>
      <c r="G37" s="251">
        <v>0</v>
      </c>
      <c r="H37" s="251">
        <v>30876210.5</v>
      </c>
      <c r="I37" s="251">
        <v>-944674817.13000023</v>
      </c>
    </row>
    <row r="38" spans="1:9" x14ac:dyDescent="0.2">
      <c r="A38" s="245" t="s">
        <v>577</v>
      </c>
      <c r="B38" s="245" t="s">
        <v>581</v>
      </c>
      <c r="C38" s="247" t="s">
        <v>235</v>
      </c>
      <c r="D38" s="245" t="s">
        <v>582</v>
      </c>
      <c r="E38" s="245" t="s">
        <v>627</v>
      </c>
      <c r="F38" s="245" t="s">
        <v>628</v>
      </c>
      <c r="G38" s="251">
        <v>0</v>
      </c>
      <c r="H38" s="251">
        <v>20263106.699999999</v>
      </c>
      <c r="I38" s="251">
        <v>-964937923.83000028</v>
      </c>
    </row>
    <row r="39" spans="1:9" x14ac:dyDescent="0.2">
      <c r="A39" s="245" t="s">
        <v>577</v>
      </c>
      <c r="B39" s="245" t="s">
        <v>581</v>
      </c>
      <c r="C39" s="247" t="s">
        <v>239</v>
      </c>
      <c r="D39" s="245" t="s">
        <v>582</v>
      </c>
      <c r="E39" s="245" t="s">
        <v>629</v>
      </c>
      <c r="F39" s="245" t="s">
        <v>630</v>
      </c>
      <c r="G39" s="251">
        <v>0</v>
      </c>
      <c r="H39" s="251">
        <v>22650900.399999999</v>
      </c>
      <c r="I39" s="251">
        <v>-987588824.23000026</v>
      </c>
    </row>
    <row r="40" spans="1:9" x14ac:dyDescent="0.2">
      <c r="A40" s="245" t="s">
        <v>577</v>
      </c>
      <c r="B40" s="245" t="s">
        <v>581</v>
      </c>
      <c r="C40" s="247" t="s">
        <v>244</v>
      </c>
      <c r="D40" s="245" t="s">
        <v>582</v>
      </c>
      <c r="E40" s="245" t="s">
        <v>631</v>
      </c>
      <c r="F40" s="245" t="s">
        <v>632</v>
      </c>
      <c r="G40" s="251">
        <v>0</v>
      </c>
      <c r="H40" s="251">
        <v>23688893.039999999</v>
      </c>
      <c r="I40" s="251">
        <v>-1011277717.2700002</v>
      </c>
    </row>
    <row r="41" spans="1:9" x14ac:dyDescent="0.2">
      <c r="A41" s="245" t="s">
        <v>577</v>
      </c>
      <c r="B41" s="245" t="s">
        <v>581</v>
      </c>
      <c r="C41" s="247" t="s">
        <v>248</v>
      </c>
      <c r="D41" s="245" t="s">
        <v>582</v>
      </c>
      <c r="E41" s="245" t="s">
        <v>217</v>
      </c>
      <c r="F41" s="245" t="s">
        <v>633</v>
      </c>
      <c r="G41" s="251">
        <v>0</v>
      </c>
      <c r="H41" s="251">
        <v>2846408.84</v>
      </c>
      <c r="I41" s="251">
        <v>-1014124126.1100001</v>
      </c>
    </row>
    <row r="42" spans="1:9" x14ac:dyDescent="0.2">
      <c r="A42" s="245" t="s">
        <v>577</v>
      </c>
      <c r="B42" s="245" t="s">
        <v>581</v>
      </c>
      <c r="C42" s="247" t="s">
        <v>255</v>
      </c>
      <c r="D42" s="245" t="s">
        <v>582</v>
      </c>
      <c r="E42" s="245" t="s">
        <v>634</v>
      </c>
      <c r="F42" s="245" t="s">
        <v>635</v>
      </c>
      <c r="G42" s="251">
        <v>0</v>
      </c>
      <c r="H42" s="251">
        <v>91694000.049999997</v>
      </c>
      <c r="I42" s="251">
        <v>-1105818126.1600001</v>
      </c>
    </row>
    <row r="43" spans="1:9" x14ac:dyDescent="0.2">
      <c r="A43" s="245" t="s">
        <v>577</v>
      </c>
      <c r="B43" s="245" t="s">
        <v>581</v>
      </c>
      <c r="C43" s="247" t="s">
        <v>262</v>
      </c>
      <c r="D43" s="245" t="s">
        <v>582</v>
      </c>
      <c r="E43" s="245" t="s">
        <v>636</v>
      </c>
      <c r="F43" s="245" t="s">
        <v>637</v>
      </c>
      <c r="G43" s="251">
        <v>0</v>
      </c>
      <c r="H43" s="251">
        <v>44085222.100000001</v>
      </c>
      <c r="I43" s="251">
        <v>-1149903348.26</v>
      </c>
    </row>
    <row r="44" spans="1:9" x14ac:dyDescent="0.2">
      <c r="A44" s="245" t="s">
        <v>577</v>
      </c>
      <c r="B44" s="245" t="s">
        <v>581</v>
      </c>
      <c r="C44" s="247" t="s">
        <v>264</v>
      </c>
      <c r="D44" s="245" t="s">
        <v>582</v>
      </c>
      <c r="E44" s="245" t="s">
        <v>638</v>
      </c>
      <c r="F44" s="245" t="s">
        <v>639</v>
      </c>
      <c r="G44" s="251">
        <v>0</v>
      </c>
      <c r="H44" s="251">
        <v>191351740.43000001</v>
      </c>
      <c r="I44" s="251">
        <v>-1341255088.6900001</v>
      </c>
    </row>
    <row r="45" spans="1:9" x14ac:dyDescent="0.2">
      <c r="A45" s="245" t="s">
        <v>577</v>
      </c>
      <c r="B45" s="245" t="s">
        <v>581</v>
      </c>
      <c r="C45" s="247" t="s">
        <v>270</v>
      </c>
      <c r="D45" s="245" t="s">
        <v>120</v>
      </c>
      <c r="E45" s="245" t="s">
        <v>640</v>
      </c>
      <c r="F45" s="245" t="s">
        <v>641</v>
      </c>
      <c r="G45" s="251">
        <v>2720446.67</v>
      </c>
      <c r="H45" s="251">
        <v>0</v>
      </c>
      <c r="I45" s="251">
        <v>-1338534642.02</v>
      </c>
    </row>
    <row r="46" spans="1:9" x14ac:dyDescent="0.2">
      <c r="A46" s="245" t="s">
        <v>577</v>
      </c>
      <c r="B46" s="245" t="s">
        <v>581</v>
      </c>
      <c r="C46" s="247" t="s">
        <v>273</v>
      </c>
      <c r="D46" s="245" t="s">
        <v>582</v>
      </c>
      <c r="E46" s="245" t="s">
        <v>642</v>
      </c>
      <c r="F46" s="245" t="s">
        <v>643</v>
      </c>
      <c r="G46" s="251">
        <v>0</v>
      </c>
      <c r="H46" s="251">
        <v>2088000</v>
      </c>
      <c r="I46" s="251">
        <v>-1340622642.02</v>
      </c>
    </row>
    <row r="47" spans="1:9" x14ac:dyDescent="0.2">
      <c r="A47" s="245" t="s">
        <v>577</v>
      </c>
      <c r="B47" s="245" t="s">
        <v>581</v>
      </c>
      <c r="C47" s="247" t="s">
        <v>276</v>
      </c>
      <c r="D47" s="245" t="s">
        <v>582</v>
      </c>
      <c r="E47" s="245" t="s">
        <v>644</v>
      </c>
      <c r="F47" s="245" t="s">
        <v>645</v>
      </c>
      <c r="G47" s="251">
        <v>0</v>
      </c>
      <c r="H47" s="251">
        <v>5432000</v>
      </c>
      <c r="I47" s="251">
        <v>-1346054642.02</v>
      </c>
    </row>
    <row r="48" spans="1:9" x14ac:dyDescent="0.2">
      <c r="A48" s="245" t="s">
        <v>577</v>
      </c>
      <c r="B48" s="245" t="s">
        <v>581</v>
      </c>
      <c r="C48" s="247" t="s">
        <v>281</v>
      </c>
      <c r="D48" s="245" t="s">
        <v>582</v>
      </c>
      <c r="E48" s="245" t="s">
        <v>646</v>
      </c>
      <c r="F48" s="245" t="s">
        <v>647</v>
      </c>
      <c r="G48" s="251">
        <v>0</v>
      </c>
      <c r="H48" s="251">
        <v>15733568</v>
      </c>
      <c r="I48" s="251">
        <v>-1361788210.02</v>
      </c>
    </row>
    <row r="49" spans="1:9" x14ac:dyDescent="0.2">
      <c r="A49" s="245" t="s">
        <v>577</v>
      </c>
      <c r="B49" s="245" t="s">
        <v>581</v>
      </c>
      <c r="C49" s="247" t="s">
        <v>284</v>
      </c>
      <c r="D49" s="245" t="s">
        <v>582</v>
      </c>
      <c r="E49" s="245" t="s">
        <v>259</v>
      </c>
      <c r="F49" s="245" t="s">
        <v>648</v>
      </c>
      <c r="G49" s="251">
        <v>0</v>
      </c>
      <c r="H49" s="251">
        <v>167064504</v>
      </c>
      <c r="I49" s="251">
        <v>-1528852714.02</v>
      </c>
    </row>
    <row r="50" spans="1:9" x14ac:dyDescent="0.2">
      <c r="A50" s="245" t="s">
        <v>577</v>
      </c>
      <c r="B50" s="245" t="s">
        <v>581</v>
      </c>
      <c r="C50" s="247" t="s">
        <v>288</v>
      </c>
      <c r="D50" s="245" t="s">
        <v>582</v>
      </c>
      <c r="E50" s="245" t="s">
        <v>649</v>
      </c>
      <c r="F50" s="245" t="s">
        <v>650</v>
      </c>
      <c r="G50" s="251">
        <v>0</v>
      </c>
      <c r="H50" s="251">
        <v>12320701.99</v>
      </c>
      <c r="I50" s="251">
        <v>-1541173416.01</v>
      </c>
    </row>
    <row r="51" spans="1:9" x14ac:dyDescent="0.2">
      <c r="A51" s="245" t="s">
        <v>577</v>
      </c>
      <c r="B51" s="245" t="s">
        <v>581</v>
      </c>
      <c r="C51" s="247" t="s">
        <v>290</v>
      </c>
      <c r="D51" s="245" t="s">
        <v>582</v>
      </c>
      <c r="E51" s="245" t="s">
        <v>265</v>
      </c>
      <c r="F51" s="245" t="s">
        <v>651</v>
      </c>
      <c r="G51" s="251">
        <v>0</v>
      </c>
      <c r="H51" s="251">
        <v>18638928</v>
      </c>
      <c r="I51" s="251">
        <v>-1559812344.01</v>
      </c>
    </row>
    <row r="52" spans="1:9" x14ac:dyDescent="0.2">
      <c r="A52" s="245" t="s">
        <v>577</v>
      </c>
      <c r="B52" s="245" t="s">
        <v>581</v>
      </c>
      <c r="C52" s="247" t="s">
        <v>294</v>
      </c>
      <c r="D52" s="245" t="s">
        <v>582</v>
      </c>
      <c r="E52" s="245" t="s">
        <v>267</v>
      </c>
      <c r="F52" s="245" t="s">
        <v>652</v>
      </c>
      <c r="G52" s="251">
        <v>0</v>
      </c>
      <c r="H52" s="251">
        <v>295176876</v>
      </c>
      <c r="I52" s="251">
        <v>-1854989220.01</v>
      </c>
    </row>
    <row r="53" spans="1:9" x14ac:dyDescent="0.2">
      <c r="A53" s="245" t="s">
        <v>577</v>
      </c>
      <c r="B53" s="245" t="s">
        <v>581</v>
      </c>
      <c r="C53" s="247" t="s">
        <v>296</v>
      </c>
      <c r="D53" s="245" t="s">
        <v>582</v>
      </c>
      <c r="E53" s="245" t="s">
        <v>653</v>
      </c>
      <c r="F53" s="245" t="s">
        <v>654</v>
      </c>
      <c r="G53" s="251">
        <v>0</v>
      </c>
      <c r="H53" s="251">
        <v>1395827.4</v>
      </c>
      <c r="I53" s="251">
        <v>-1856385047.4100001</v>
      </c>
    </row>
    <row r="54" spans="1:9" x14ac:dyDescent="0.2">
      <c r="A54" s="245" t="s">
        <v>577</v>
      </c>
      <c r="B54" s="245" t="s">
        <v>581</v>
      </c>
      <c r="C54" s="247" t="s">
        <v>303</v>
      </c>
      <c r="D54" s="245" t="s">
        <v>582</v>
      </c>
      <c r="E54" s="245" t="s">
        <v>655</v>
      </c>
      <c r="F54" s="245" t="s">
        <v>656</v>
      </c>
      <c r="G54" s="251">
        <v>0</v>
      </c>
      <c r="H54" s="251">
        <v>659575.09</v>
      </c>
      <c r="I54" s="251">
        <v>-1857044622.5</v>
      </c>
    </row>
    <row r="55" spans="1:9" x14ac:dyDescent="0.2">
      <c r="A55" s="245" t="s">
        <v>577</v>
      </c>
      <c r="B55" s="245" t="s">
        <v>581</v>
      </c>
      <c r="C55" s="247" t="s">
        <v>308</v>
      </c>
      <c r="D55" s="245" t="s">
        <v>582</v>
      </c>
      <c r="E55" s="245" t="s">
        <v>657</v>
      </c>
      <c r="F55" s="245" t="s">
        <v>658</v>
      </c>
      <c r="G55" s="251">
        <v>0</v>
      </c>
      <c r="H55" s="251">
        <v>1810557.19</v>
      </c>
      <c r="I55" s="251">
        <v>-1858855179.6900001</v>
      </c>
    </row>
    <row r="56" spans="1:9" x14ac:dyDescent="0.2">
      <c r="A56" s="245" t="s">
        <v>577</v>
      </c>
      <c r="B56" s="245" t="s">
        <v>581</v>
      </c>
      <c r="C56" s="247" t="s">
        <v>312</v>
      </c>
      <c r="D56" s="245" t="s">
        <v>120</v>
      </c>
      <c r="E56" s="245" t="s">
        <v>659</v>
      </c>
      <c r="F56" s="245" t="s">
        <v>660</v>
      </c>
      <c r="G56" s="251">
        <v>1431600</v>
      </c>
      <c r="H56" s="251">
        <v>0</v>
      </c>
      <c r="I56" s="251">
        <v>-1857423579.6900001</v>
      </c>
    </row>
    <row r="57" spans="1:9" x14ac:dyDescent="0.2">
      <c r="A57" s="245" t="s">
        <v>577</v>
      </c>
      <c r="B57" s="245" t="s">
        <v>581</v>
      </c>
      <c r="C57" s="247" t="s">
        <v>316</v>
      </c>
      <c r="D57" s="245" t="s">
        <v>120</v>
      </c>
      <c r="E57" s="245" t="s">
        <v>194</v>
      </c>
      <c r="F57" s="245" t="s">
        <v>661</v>
      </c>
      <c r="G57" s="251">
        <v>473754.44</v>
      </c>
      <c r="H57" s="251">
        <v>0</v>
      </c>
      <c r="I57" s="251">
        <v>-1856949825.25</v>
      </c>
    </row>
    <row r="58" spans="1:9" x14ac:dyDescent="0.2">
      <c r="A58" s="245" t="s">
        <v>577</v>
      </c>
      <c r="B58" s="245" t="s">
        <v>581</v>
      </c>
      <c r="C58" s="247" t="s">
        <v>320</v>
      </c>
      <c r="D58" s="245" t="s">
        <v>582</v>
      </c>
      <c r="E58" s="245" t="s">
        <v>662</v>
      </c>
      <c r="F58" s="245" t="s">
        <v>663</v>
      </c>
      <c r="G58" s="251">
        <v>0</v>
      </c>
      <c r="H58" s="251">
        <v>91032000</v>
      </c>
      <c r="I58" s="251">
        <v>-1947981825.25</v>
      </c>
    </row>
    <row r="59" spans="1:9" x14ac:dyDescent="0.2">
      <c r="A59" s="245" t="s">
        <v>577</v>
      </c>
      <c r="B59" s="245" t="s">
        <v>581</v>
      </c>
      <c r="C59" s="247" t="s">
        <v>324</v>
      </c>
      <c r="D59" s="245" t="s">
        <v>582</v>
      </c>
      <c r="E59" s="245" t="s">
        <v>664</v>
      </c>
      <c r="F59" s="245" t="s">
        <v>665</v>
      </c>
      <c r="G59" s="251">
        <v>0</v>
      </c>
      <c r="H59" s="251">
        <v>12454457.82</v>
      </c>
      <c r="I59" s="251">
        <v>-1960436283.0699999</v>
      </c>
    </row>
    <row r="60" spans="1:9" x14ac:dyDescent="0.2">
      <c r="A60" s="245" t="s">
        <v>577</v>
      </c>
      <c r="B60" s="245" t="s">
        <v>581</v>
      </c>
      <c r="C60" s="247" t="s">
        <v>332</v>
      </c>
      <c r="D60" s="245" t="s">
        <v>582</v>
      </c>
      <c r="E60" s="245" t="s">
        <v>666</v>
      </c>
      <c r="F60" s="245" t="s">
        <v>667</v>
      </c>
      <c r="G60" s="251">
        <v>0</v>
      </c>
      <c r="H60" s="251">
        <v>22523206.219999999</v>
      </c>
      <c r="I60" s="251">
        <v>-1982959489.29</v>
      </c>
    </row>
    <row r="61" spans="1:9" x14ac:dyDescent="0.2">
      <c r="A61" s="245" t="s">
        <v>577</v>
      </c>
      <c r="B61" s="245" t="s">
        <v>581</v>
      </c>
      <c r="C61" s="247" t="s">
        <v>336</v>
      </c>
      <c r="D61" s="245" t="s">
        <v>582</v>
      </c>
      <c r="E61" s="245" t="s">
        <v>668</v>
      </c>
      <c r="F61" s="245" t="s">
        <v>669</v>
      </c>
      <c r="G61" s="251">
        <v>0</v>
      </c>
      <c r="H61" s="251">
        <v>16165760</v>
      </c>
      <c r="I61" s="251">
        <v>-1999125249.29</v>
      </c>
    </row>
    <row r="62" spans="1:9" x14ac:dyDescent="0.2">
      <c r="A62" s="245" t="s">
        <v>577</v>
      </c>
      <c r="B62" s="245" t="s">
        <v>581</v>
      </c>
      <c r="C62" s="247" t="s">
        <v>340</v>
      </c>
      <c r="D62" s="245" t="s">
        <v>582</v>
      </c>
      <c r="E62" s="245" t="s">
        <v>670</v>
      </c>
      <c r="F62" s="245" t="s">
        <v>671</v>
      </c>
      <c r="G62" s="251">
        <v>0</v>
      </c>
      <c r="H62" s="251">
        <v>93580829.230000004</v>
      </c>
      <c r="I62" s="251">
        <v>-2092706078.52</v>
      </c>
    </row>
    <row r="63" spans="1:9" x14ac:dyDescent="0.2">
      <c r="A63" s="245" t="s">
        <v>577</v>
      </c>
      <c r="B63" s="245" t="s">
        <v>581</v>
      </c>
      <c r="C63" s="247" t="s">
        <v>344</v>
      </c>
      <c r="D63" s="245" t="s">
        <v>120</v>
      </c>
      <c r="E63" s="245" t="s">
        <v>503</v>
      </c>
      <c r="F63" s="245" t="s">
        <v>672</v>
      </c>
      <c r="G63" s="251">
        <v>24056060.329999998</v>
      </c>
      <c r="H63" s="251">
        <v>0</v>
      </c>
      <c r="I63" s="251">
        <v>-2068650018.1900001</v>
      </c>
    </row>
    <row r="64" spans="1:9" x14ac:dyDescent="0.2">
      <c r="A64" s="245" t="s">
        <v>577</v>
      </c>
      <c r="B64" s="245" t="s">
        <v>581</v>
      </c>
      <c r="C64" s="247" t="s">
        <v>346</v>
      </c>
      <c r="D64" s="245" t="s">
        <v>582</v>
      </c>
      <c r="E64" s="245" t="s">
        <v>673</v>
      </c>
      <c r="F64" s="245" t="s">
        <v>674</v>
      </c>
      <c r="G64" s="251">
        <v>0</v>
      </c>
      <c r="H64" s="251">
        <v>66874754.520000003</v>
      </c>
      <c r="I64" s="251">
        <v>-2135524772.71</v>
      </c>
    </row>
    <row r="65" spans="1:9" x14ac:dyDescent="0.2">
      <c r="A65" s="245" t="s">
        <v>577</v>
      </c>
      <c r="B65" s="245" t="s">
        <v>581</v>
      </c>
      <c r="C65" s="247" t="s">
        <v>351</v>
      </c>
      <c r="D65" s="245" t="s">
        <v>582</v>
      </c>
      <c r="E65" s="245" t="s">
        <v>675</v>
      </c>
      <c r="F65" s="245" t="s">
        <v>676</v>
      </c>
      <c r="G65" s="251">
        <v>0</v>
      </c>
      <c r="H65" s="251">
        <v>27532159.23</v>
      </c>
      <c r="I65" s="251">
        <v>-2163056931.9400001</v>
      </c>
    </row>
    <row r="66" spans="1:9" x14ac:dyDescent="0.2">
      <c r="A66" s="245" t="s">
        <v>577</v>
      </c>
      <c r="B66" s="245" t="s">
        <v>581</v>
      </c>
      <c r="C66" s="247" t="s">
        <v>359</v>
      </c>
      <c r="D66" s="245" t="s">
        <v>582</v>
      </c>
      <c r="E66" s="245" t="s">
        <v>677</v>
      </c>
      <c r="F66" s="245" t="s">
        <v>678</v>
      </c>
      <c r="G66" s="251">
        <v>0</v>
      </c>
      <c r="H66" s="251">
        <v>27293000.289999999</v>
      </c>
      <c r="I66" s="251">
        <v>-2190349932.23</v>
      </c>
    </row>
    <row r="67" spans="1:9" x14ac:dyDescent="0.2">
      <c r="A67" s="245" t="s">
        <v>577</v>
      </c>
      <c r="B67" s="245" t="s">
        <v>581</v>
      </c>
      <c r="C67" s="247" t="s">
        <v>362</v>
      </c>
      <c r="D67" s="245" t="s">
        <v>582</v>
      </c>
      <c r="E67" s="245" t="s">
        <v>679</v>
      </c>
      <c r="F67" s="245" t="s">
        <v>680</v>
      </c>
      <c r="G67" s="251">
        <v>0</v>
      </c>
      <c r="H67" s="251">
        <v>3052000</v>
      </c>
      <c r="I67" s="251">
        <v>-2193401932.23</v>
      </c>
    </row>
    <row r="68" spans="1:9" x14ac:dyDescent="0.2">
      <c r="A68" s="245" t="s">
        <v>577</v>
      </c>
      <c r="B68" s="245" t="s">
        <v>581</v>
      </c>
      <c r="C68" s="247" t="s">
        <v>367</v>
      </c>
      <c r="D68" s="245" t="s">
        <v>582</v>
      </c>
      <c r="E68" s="245" t="s">
        <v>681</v>
      </c>
      <c r="F68" s="245" t="s">
        <v>682</v>
      </c>
      <c r="G68" s="251">
        <v>0</v>
      </c>
      <c r="H68" s="251">
        <v>8544239.9900000002</v>
      </c>
      <c r="I68" s="251">
        <v>-2201946172.2199998</v>
      </c>
    </row>
    <row r="69" spans="1:9" x14ac:dyDescent="0.2">
      <c r="A69" s="245" t="s">
        <v>577</v>
      </c>
      <c r="B69" s="245" t="s">
        <v>581</v>
      </c>
      <c r="C69" s="247" t="s">
        <v>371</v>
      </c>
      <c r="D69" s="245" t="s">
        <v>582</v>
      </c>
      <c r="E69" s="245" t="s">
        <v>683</v>
      </c>
      <c r="F69" s="245" t="s">
        <v>684</v>
      </c>
      <c r="G69" s="251">
        <v>0</v>
      </c>
      <c r="H69" s="251">
        <v>3900000</v>
      </c>
      <c r="I69" s="251">
        <v>-2205846172.2199998</v>
      </c>
    </row>
    <row r="70" spans="1:9" x14ac:dyDescent="0.2">
      <c r="A70" s="245" t="s">
        <v>577</v>
      </c>
      <c r="B70" s="245" t="s">
        <v>581</v>
      </c>
      <c r="C70" s="247" t="s">
        <v>375</v>
      </c>
      <c r="D70" s="245" t="s">
        <v>582</v>
      </c>
      <c r="E70" s="245" t="s">
        <v>321</v>
      </c>
      <c r="F70" s="245" t="s">
        <v>685</v>
      </c>
      <c r="G70" s="251">
        <v>0</v>
      </c>
      <c r="H70" s="251">
        <v>7882304</v>
      </c>
      <c r="I70" s="251">
        <v>-2213728476.2199998</v>
      </c>
    </row>
    <row r="71" spans="1:9" x14ac:dyDescent="0.2">
      <c r="A71" s="245" t="s">
        <v>577</v>
      </c>
      <c r="B71" s="245" t="s">
        <v>581</v>
      </c>
      <c r="C71" s="247" t="s">
        <v>379</v>
      </c>
      <c r="D71" s="245" t="s">
        <v>582</v>
      </c>
      <c r="E71" s="245" t="s">
        <v>686</v>
      </c>
      <c r="F71" s="245" t="s">
        <v>687</v>
      </c>
      <c r="G71" s="251">
        <v>0</v>
      </c>
      <c r="H71" s="251">
        <v>6338464.4500000002</v>
      </c>
      <c r="I71" s="251">
        <v>-2220066940.6699996</v>
      </c>
    </row>
    <row r="72" spans="1:9" x14ac:dyDescent="0.2">
      <c r="A72" s="245" t="s">
        <v>577</v>
      </c>
      <c r="B72" s="245" t="s">
        <v>581</v>
      </c>
      <c r="C72" s="247" t="s">
        <v>383</v>
      </c>
      <c r="D72" s="245" t="s">
        <v>582</v>
      </c>
      <c r="E72" s="245" t="s">
        <v>688</v>
      </c>
      <c r="F72" s="245" t="s">
        <v>689</v>
      </c>
      <c r="G72" s="251">
        <v>0</v>
      </c>
      <c r="H72" s="251">
        <v>1222342.47</v>
      </c>
      <c r="I72" s="251">
        <v>-2221289283.1399994</v>
      </c>
    </row>
    <row r="73" spans="1:9" x14ac:dyDescent="0.2">
      <c r="A73" s="245" t="s">
        <v>577</v>
      </c>
      <c r="B73" s="245" t="s">
        <v>581</v>
      </c>
      <c r="C73" s="247" t="s">
        <v>390</v>
      </c>
      <c r="D73" s="245" t="s">
        <v>582</v>
      </c>
      <c r="E73" s="245" t="s">
        <v>690</v>
      </c>
      <c r="F73" s="245" t="s">
        <v>691</v>
      </c>
      <c r="G73" s="251">
        <v>0</v>
      </c>
      <c r="H73" s="251">
        <v>334043330.39999998</v>
      </c>
      <c r="I73" s="251">
        <v>-2555332613.5399995</v>
      </c>
    </row>
    <row r="74" spans="1:9" x14ac:dyDescent="0.2">
      <c r="A74" s="245" t="s">
        <v>577</v>
      </c>
      <c r="B74" s="245" t="s">
        <v>581</v>
      </c>
      <c r="C74" s="247" t="s">
        <v>393</v>
      </c>
      <c r="D74" s="245" t="s">
        <v>582</v>
      </c>
      <c r="E74" s="245" t="s">
        <v>692</v>
      </c>
      <c r="F74" s="245" t="s">
        <v>693</v>
      </c>
      <c r="G74" s="251">
        <v>0</v>
      </c>
      <c r="H74" s="251">
        <v>5264000</v>
      </c>
      <c r="I74" s="251">
        <v>-2560596613.5399995</v>
      </c>
    </row>
    <row r="75" spans="1:9" x14ac:dyDescent="0.2">
      <c r="A75" s="245" t="s">
        <v>577</v>
      </c>
      <c r="B75" s="245" t="s">
        <v>581</v>
      </c>
      <c r="C75" s="247" t="s">
        <v>397</v>
      </c>
      <c r="D75" s="245" t="s">
        <v>582</v>
      </c>
      <c r="E75" s="245" t="s">
        <v>341</v>
      </c>
      <c r="F75" s="245" t="s">
        <v>694</v>
      </c>
      <c r="G75" s="251">
        <v>0</v>
      </c>
      <c r="H75" s="251">
        <v>89789900.25</v>
      </c>
      <c r="I75" s="251">
        <v>-2650386513.7899995</v>
      </c>
    </row>
    <row r="76" spans="1:9" x14ac:dyDescent="0.2">
      <c r="A76" s="245" t="s">
        <v>577</v>
      </c>
      <c r="B76" s="245" t="s">
        <v>581</v>
      </c>
      <c r="C76" s="247" t="s">
        <v>401</v>
      </c>
      <c r="D76" s="245" t="s">
        <v>120</v>
      </c>
      <c r="E76" s="245" t="s">
        <v>695</v>
      </c>
      <c r="F76" s="245" t="s">
        <v>696</v>
      </c>
      <c r="G76" s="251">
        <v>427211.99</v>
      </c>
      <c r="H76" s="251">
        <v>0</v>
      </c>
      <c r="I76" s="251">
        <v>-2649959301.7999997</v>
      </c>
    </row>
    <row r="77" spans="1:9" x14ac:dyDescent="0.2">
      <c r="A77" s="245" t="s">
        <v>577</v>
      </c>
      <c r="B77" s="245" t="s">
        <v>581</v>
      </c>
      <c r="C77" s="247" t="s">
        <v>405</v>
      </c>
      <c r="D77" s="245" t="s">
        <v>582</v>
      </c>
      <c r="E77" s="245" t="s">
        <v>697</v>
      </c>
      <c r="F77" s="245" t="s">
        <v>698</v>
      </c>
      <c r="G77" s="251">
        <v>0</v>
      </c>
      <c r="H77" s="251">
        <v>59197641.740000002</v>
      </c>
      <c r="I77" s="251">
        <v>-2709156943.5399995</v>
      </c>
    </row>
    <row r="78" spans="1:9" x14ac:dyDescent="0.2">
      <c r="A78" s="245" t="s">
        <v>577</v>
      </c>
      <c r="B78" s="245" t="s">
        <v>581</v>
      </c>
      <c r="C78" s="247" t="s">
        <v>410</v>
      </c>
      <c r="D78" s="245" t="s">
        <v>582</v>
      </c>
      <c r="E78" s="245" t="s">
        <v>699</v>
      </c>
      <c r="F78" s="245" t="s">
        <v>700</v>
      </c>
      <c r="G78" s="251">
        <v>0</v>
      </c>
      <c r="H78" s="251">
        <v>14305184.119999999</v>
      </c>
      <c r="I78" s="251">
        <v>-2723462127.6599994</v>
      </c>
    </row>
    <row r="79" spans="1:9" x14ac:dyDescent="0.2">
      <c r="A79" s="245" t="s">
        <v>577</v>
      </c>
      <c r="B79" s="245" t="s">
        <v>581</v>
      </c>
      <c r="C79" s="247" t="s">
        <v>416</v>
      </c>
      <c r="D79" s="245" t="s">
        <v>582</v>
      </c>
      <c r="E79" s="245" t="s">
        <v>701</v>
      </c>
      <c r="F79" s="245" t="s">
        <v>702</v>
      </c>
      <c r="G79" s="251">
        <v>0</v>
      </c>
      <c r="H79" s="251">
        <v>14818152.6</v>
      </c>
      <c r="I79" s="251">
        <v>-2738280280.2599993</v>
      </c>
    </row>
    <row r="80" spans="1:9" x14ac:dyDescent="0.2">
      <c r="A80" s="245" t="s">
        <v>577</v>
      </c>
      <c r="B80" s="245" t="s">
        <v>581</v>
      </c>
      <c r="C80" s="247" t="s">
        <v>418</v>
      </c>
      <c r="D80" s="245" t="s">
        <v>582</v>
      </c>
      <c r="E80" s="245" t="s">
        <v>347</v>
      </c>
      <c r="F80" s="245" t="s">
        <v>703</v>
      </c>
      <c r="G80" s="251">
        <v>0</v>
      </c>
      <c r="H80" s="251">
        <v>48960000</v>
      </c>
      <c r="I80" s="251">
        <v>-2787240280.2599993</v>
      </c>
    </row>
    <row r="81" spans="1:9" x14ac:dyDescent="0.2">
      <c r="A81" s="245" t="s">
        <v>577</v>
      </c>
      <c r="B81" s="245" t="s">
        <v>581</v>
      </c>
      <c r="C81" s="247" t="s">
        <v>421</v>
      </c>
      <c r="D81" s="245" t="s">
        <v>582</v>
      </c>
      <c r="E81" s="245" t="s">
        <v>704</v>
      </c>
      <c r="F81" s="245" t="s">
        <v>705</v>
      </c>
      <c r="G81" s="251">
        <v>0</v>
      </c>
      <c r="H81" s="251">
        <v>59206532.159999996</v>
      </c>
      <c r="I81" s="251">
        <v>-2846446812.4199991</v>
      </c>
    </row>
    <row r="82" spans="1:9" x14ac:dyDescent="0.2">
      <c r="A82" s="245" t="s">
        <v>577</v>
      </c>
      <c r="B82" s="245" t="s">
        <v>581</v>
      </c>
      <c r="C82" s="247" t="s">
        <v>423</v>
      </c>
      <c r="D82" s="245" t="s">
        <v>582</v>
      </c>
      <c r="E82" s="245" t="s">
        <v>706</v>
      </c>
      <c r="F82" s="245" t="s">
        <v>707</v>
      </c>
      <c r="G82" s="251">
        <v>0</v>
      </c>
      <c r="H82" s="251">
        <v>63261066.189999998</v>
      </c>
      <c r="I82" s="251">
        <v>-2909707878.6099992</v>
      </c>
    </row>
    <row r="83" spans="1:9" x14ac:dyDescent="0.2">
      <c r="A83" s="245" t="s">
        <v>577</v>
      </c>
      <c r="B83" s="245" t="s">
        <v>581</v>
      </c>
      <c r="C83" s="247" t="s">
        <v>425</v>
      </c>
      <c r="D83" s="245" t="s">
        <v>582</v>
      </c>
      <c r="E83" s="245" t="s">
        <v>708</v>
      </c>
      <c r="F83" s="245" t="s">
        <v>709</v>
      </c>
      <c r="G83" s="251">
        <v>0</v>
      </c>
      <c r="H83" s="251">
        <v>3588553.8</v>
      </c>
      <c r="I83" s="251">
        <v>-2913296432.4099994</v>
      </c>
    </row>
    <row r="84" spans="1:9" x14ac:dyDescent="0.2">
      <c r="A84" s="245" t="s">
        <v>577</v>
      </c>
      <c r="B84" s="245" t="s">
        <v>581</v>
      </c>
      <c r="C84" s="247" t="s">
        <v>428</v>
      </c>
      <c r="D84" s="245" t="s">
        <v>582</v>
      </c>
      <c r="E84" s="245" t="s">
        <v>710</v>
      </c>
      <c r="F84" s="245" t="s">
        <v>711</v>
      </c>
      <c r="G84" s="251">
        <v>0</v>
      </c>
      <c r="H84" s="251">
        <v>7627136.6399999997</v>
      </c>
      <c r="I84" s="251">
        <v>-2920923569.0499992</v>
      </c>
    </row>
    <row r="85" spans="1:9" x14ac:dyDescent="0.2">
      <c r="A85" s="245" t="s">
        <v>577</v>
      </c>
      <c r="B85" s="245" t="s">
        <v>581</v>
      </c>
      <c r="C85" s="247" t="s">
        <v>435</v>
      </c>
      <c r="D85" s="245" t="s">
        <v>582</v>
      </c>
      <c r="E85" s="245" t="s">
        <v>712</v>
      </c>
      <c r="F85" s="245" t="s">
        <v>713</v>
      </c>
      <c r="G85" s="251">
        <v>0</v>
      </c>
      <c r="H85" s="251">
        <v>39210780.07</v>
      </c>
      <c r="I85" s="251">
        <v>-2960134349.1199994</v>
      </c>
    </row>
    <row r="86" spans="1:9" x14ac:dyDescent="0.2">
      <c r="A86" s="245" t="s">
        <v>577</v>
      </c>
      <c r="B86" s="245" t="s">
        <v>581</v>
      </c>
      <c r="C86" s="247" t="s">
        <v>441</v>
      </c>
      <c r="D86" s="245" t="s">
        <v>582</v>
      </c>
      <c r="E86" s="245" t="s">
        <v>714</v>
      </c>
      <c r="F86" s="245" t="s">
        <v>715</v>
      </c>
      <c r="G86" s="251">
        <v>0</v>
      </c>
      <c r="H86" s="251">
        <v>53029664.109999999</v>
      </c>
      <c r="I86" s="251">
        <v>-3013164013.2299995</v>
      </c>
    </row>
    <row r="87" spans="1:9" x14ac:dyDescent="0.2">
      <c r="A87" s="245" t="s">
        <v>577</v>
      </c>
      <c r="B87" s="245" t="s">
        <v>581</v>
      </c>
      <c r="C87" s="247" t="s">
        <v>446</v>
      </c>
      <c r="D87" s="245" t="s">
        <v>582</v>
      </c>
      <c r="E87" s="245" t="s">
        <v>716</v>
      </c>
      <c r="F87" s="245" t="s">
        <v>717</v>
      </c>
      <c r="G87" s="251">
        <v>0</v>
      </c>
      <c r="H87" s="251">
        <v>28560000.050000001</v>
      </c>
      <c r="I87" s="251">
        <v>-3041724013.2799997</v>
      </c>
    </row>
    <row r="88" spans="1:9" x14ac:dyDescent="0.2">
      <c r="A88" s="245" t="s">
        <v>577</v>
      </c>
      <c r="B88" s="245" t="s">
        <v>581</v>
      </c>
      <c r="C88" s="247" t="s">
        <v>449</v>
      </c>
      <c r="D88" s="245" t="s">
        <v>141</v>
      </c>
      <c r="E88" s="245" t="s">
        <v>718</v>
      </c>
      <c r="F88" s="245" t="s">
        <v>719</v>
      </c>
      <c r="G88" s="251">
        <v>0</v>
      </c>
      <c r="H88" s="251">
        <v>7599743.4500000002</v>
      </c>
      <c r="I88" s="251">
        <v>-3049323756.7299995</v>
      </c>
    </row>
    <row r="89" spans="1:9" x14ac:dyDescent="0.2">
      <c r="A89" s="245" t="s">
        <v>577</v>
      </c>
      <c r="B89" s="245" t="s">
        <v>581</v>
      </c>
      <c r="C89" s="247" t="s">
        <v>453</v>
      </c>
      <c r="D89" s="245" t="s">
        <v>582</v>
      </c>
      <c r="E89" s="245" t="s">
        <v>398</v>
      </c>
      <c r="F89" s="245" t="s">
        <v>720</v>
      </c>
      <c r="G89" s="251">
        <v>0</v>
      </c>
      <c r="H89" s="251">
        <v>27040399</v>
      </c>
      <c r="I89" s="251">
        <v>-3076364155.7299995</v>
      </c>
    </row>
    <row r="90" spans="1:9" x14ac:dyDescent="0.2">
      <c r="A90" s="245" t="s">
        <v>577</v>
      </c>
      <c r="B90" s="245" t="s">
        <v>581</v>
      </c>
      <c r="C90" s="247" t="s">
        <v>458</v>
      </c>
      <c r="D90" s="245" t="s">
        <v>582</v>
      </c>
      <c r="E90" s="245" t="s">
        <v>721</v>
      </c>
      <c r="F90" s="245" t="s">
        <v>722</v>
      </c>
      <c r="G90" s="251">
        <v>0</v>
      </c>
      <c r="H90" s="251">
        <v>23760000.010000002</v>
      </c>
      <c r="I90" s="251">
        <v>-3100124155.7399998</v>
      </c>
    </row>
    <row r="91" spans="1:9" x14ac:dyDescent="0.2">
      <c r="A91" s="245" t="s">
        <v>577</v>
      </c>
      <c r="B91" s="245" t="s">
        <v>581</v>
      </c>
      <c r="C91" s="247" t="s">
        <v>461</v>
      </c>
      <c r="D91" s="245" t="s">
        <v>582</v>
      </c>
      <c r="E91" s="245" t="s">
        <v>723</v>
      </c>
      <c r="F91" s="245" t="s">
        <v>724</v>
      </c>
      <c r="G91" s="251">
        <v>0</v>
      </c>
      <c r="H91" s="251">
        <v>152677828.30000001</v>
      </c>
      <c r="I91" s="251">
        <v>-3252801984.04</v>
      </c>
    </row>
    <row r="92" spans="1:9" x14ac:dyDescent="0.2">
      <c r="A92" s="245" t="s">
        <v>577</v>
      </c>
      <c r="B92" s="245" t="s">
        <v>581</v>
      </c>
      <c r="C92" s="247" t="s">
        <v>465</v>
      </c>
      <c r="D92" s="245" t="s">
        <v>582</v>
      </c>
      <c r="E92" s="245" t="s">
        <v>725</v>
      </c>
      <c r="F92" s="245" t="s">
        <v>726</v>
      </c>
      <c r="G92" s="251">
        <v>0</v>
      </c>
      <c r="H92" s="251">
        <v>272638.43</v>
      </c>
      <c r="I92" s="251">
        <v>-3253074622.4699998</v>
      </c>
    </row>
    <row r="93" spans="1:9" x14ac:dyDescent="0.2">
      <c r="A93" s="245" t="s">
        <v>577</v>
      </c>
      <c r="B93" s="245" t="s">
        <v>581</v>
      </c>
      <c r="C93" s="247" t="s">
        <v>470</v>
      </c>
      <c r="D93" s="245" t="s">
        <v>582</v>
      </c>
      <c r="E93" s="245" t="s">
        <v>727</v>
      </c>
      <c r="F93" s="245" t="s">
        <v>728</v>
      </c>
      <c r="G93" s="251">
        <v>0</v>
      </c>
      <c r="H93" s="251">
        <v>45665013.619999997</v>
      </c>
      <c r="I93" s="251">
        <v>-3298739636.0899997</v>
      </c>
    </row>
    <row r="94" spans="1:9" x14ac:dyDescent="0.2">
      <c r="A94" s="245" t="s">
        <v>577</v>
      </c>
      <c r="B94" s="245" t="s">
        <v>581</v>
      </c>
      <c r="C94" s="247" t="s">
        <v>473</v>
      </c>
      <c r="D94" s="245" t="s">
        <v>120</v>
      </c>
      <c r="E94" s="245" t="s">
        <v>729</v>
      </c>
      <c r="F94" s="245" t="s">
        <v>730</v>
      </c>
      <c r="G94" s="251">
        <v>1575087.21</v>
      </c>
      <c r="H94" s="251">
        <v>0</v>
      </c>
      <c r="I94" s="251">
        <v>-3297164548.8799996</v>
      </c>
    </row>
    <row r="95" spans="1:9" x14ac:dyDescent="0.2">
      <c r="A95" s="245" t="s">
        <v>577</v>
      </c>
      <c r="B95" s="245" t="s">
        <v>581</v>
      </c>
      <c r="C95" s="247" t="s">
        <v>477</v>
      </c>
      <c r="D95" s="245" t="s">
        <v>120</v>
      </c>
      <c r="E95" s="245" t="s">
        <v>731</v>
      </c>
      <c r="F95" s="245" t="s">
        <v>732</v>
      </c>
      <c r="G95" s="251">
        <v>4101233.17</v>
      </c>
      <c r="H95" s="251">
        <v>0</v>
      </c>
      <c r="I95" s="251">
        <v>-3293063315.7099996</v>
      </c>
    </row>
    <row r="96" spans="1:9" x14ac:dyDescent="0.2">
      <c r="A96" s="245" t="s">
        <v>577</v>
      </c>
      <c r="B96" s="245" t="s">
        <v>581</v>
      </c>
      <c r="C96" s="247" t="s">
        <v>480</v>
      </c>
      <c r="D96" s="245" t="s">
        <v>582</v>
      </c>
      <c r="E96" s="245" t="s">
        <v>589</v>
      </c>
      <c r="F96" s="245" t="s">
        <v>733</v>
      </c>
      <c r="G96" s="251">
        <v>0</v>
      </c>
      <c r="H96" s="251">
        <v>823936.52</v>
      </c>
      <c r="I96" s="251">
        <v>-3293887252.2299995</v>
      </c>
    </row>
    <row r="97" spans="1:9" x14ac:dyDescent="0.2">
      <c r="A97" s="245" t="s">
        <v>577</v>
      </c>
      <c r="B97" s="245" t="s">
        <v>581</v>
      </c>
      <c r="C97" s="247" t="s">
        <v>483</v>
      </c>
      <c r="D97" s="245" t="s">
        <v>120</v>
      </c>
      <c r="E97" s="245" t="s">
        <v>734</v>
      </c>
      <c r="F97" s="245" t="s">
        <v>735</v>
      </c>
      <c r="G97" s="251">
        <v>727304.21</v>
      </c>
      <c r="H97" s="251">
        <v>0</v>
      </c>
      <c r="I97" s="251">
        <v>-3293159948.0199995</v>
      </c>
    </row>
    <row r="98" spans="1:9" x14ac:dyDescent="0.2">
      <c r="A98" s="245" t="s">
        <v>577</v>
      </c>
      <c r="B98" s="245" t="s">
        <v>581</v>
      </c>
      <c r="C98" s="247" t="s">
        <v>487</v>
      </c>
      <c r="D98" s="245" t="s">
        <v>120</v>
      </c>
      <c r="E98" s="245" t="s">
        <v>736</v>
      </c>
      <c r="F98" s="245" t="s">
        <v>737</v>
      </c>
      <c r="G98" s="251">
        <v>383800</v>
      </c>
      <c r="H98" s="251">
        <v>0</v>
      </c>
      <c r="I98" s="251">
        <v>-3292776148.0199995</v>
      </c>
    </row>
    <row r="99" spans="1:9" x14ac:dyDescent="0.2">
      <c r="A99" s="245" t="s">
        <v>577</v>
      </c>
      <c r="B99" s="245" t="s">
        <v>581</v>
      </c>
      <c r="C99" s="247" t="s">
        <v>491</v>
      </c>
      <c r="D99" s="245" t="s">
        <v>582</v>
      </c>
      <c r="E99" s="245" t="s">
        <v>738</v>
      </c>
      <c r="F99" s="245" t="s">
        <v>739</v>
      </c>
      <c r="G99" s="251">
        <v>0</v>
      </c>
      <c r="H99" s="251">
        <v>5096000</v>
      </c>
      <c r="I99" s="251">
        <v>-3297872148.0199995</v>
      </c>
    </row>
    <row r="100" spans="1:9" x14ac:dyDescent="0.2">
      <c r="A100" s="245" t="s">
        <v>577</v>
      </c>
      <c r="B100" s="245" t="s">
        <v>581</v>
      </c>
      <c r="C100" s="247" t="s">
        <v>496</v>
      </c>
      <c r="D100" s="245" t="s">
        <v>582</v>
      </c>
      <c r="E100" s="245" t="s">
        <v>740</v>
      </c>
      <c r="F100" s="245" t="s">
        <v>741</v>
      </c>
      <c r="G100" s="251">
        <v>0</v>
      </c>
      <c r="H100" s="251">
        <v>5642019.5999999996</v>
      </c>
      <c r="I100" s="251">
        <v>-3303514167.6199994</v>
      </c>
    </row>
    <row r="101" spans="1:9" x14ac:dyDescent="0.2">
      <c r="A101" s="245" t="s">
        <v>577</v>
      </c>
      <c r="B101" s="245" t="s">
        <v>581</v>
      </c>
      <c r="C101" s="247" t="s">
        <v>499</v>
      </c>
      <c r="D101" s="245" t="s">
        <v>582</v>
      </c>
      <c r="E101" s="245" t="s">
        <v>742</v>
      </c>
      <c r="F101" s="245" t="s">
        <v>743</v>
      </c>
      <c r="G101" s="251">
        <v>0</v>
      </c>
      <c r="H101" s="251">
        <v>72687470.75</v>
      </c>
      <c r="I101" s="251">
        <v>-3376201638.3699994</v>
      </c>
    </row>
    <row r="102" spans="1:9" x14ac:dyDescent="0.2">
      <c r="A102" s="245" t="s">
        <v>577</v>
      </c>
      <c r="B102" s="245" t="s">
        <v>581</v>
      </c>
      <c r="C102" s="247" t="s">
        <v>504</v>
      </c>
      <c r="D102" s="245" t="s">
        <v>582</v>
      </c>
      <c r="E102" s="245" t="s">
        <v>744</v>
      </c>
      <c r="F102" s="245" t="s">
        <v>745</v>
      </c>
      <c r="G102" s="251">
        <v>0</v>
      </c>
      <c r="H102" s="251">
        <v>18918186.399999999</v>
      </c>
      <c r="I102" s="251">
        <v>-3395119824.7699995</v>
      </c>
    </row>
    <row r="103" spans="1:9" x14ac:dyDescent="0.2">
      <c r="A103" s="245" t="s">
        <v>577</v>
      </c>
      <c r="B103" s="245" t="s">
        <v>581</v>
      </c>
      <c r="C103" s="247" t="s">
        <v>506</v>
      </c>
      <c r="D103" s="245" t="s">
        <v>582</v>
      </c>
      <c r="E103" s="245" t="s">
        <v>746</v>
      </c>
      <c r="F103" s="245" t="s">
        <v>747</v>
      </c>
      <c r="G103" s="251">
        <v>0</v>
      </c>
      <c r="H103" s="251">
        <v>57801156</v>
      </c>
      <c r="I103" s="251">
        <v>-3452920980.7699995</v>
      </c>
    </row>
    <row r="104" spans="1:9" x14ac:dyDescent="0.2">
      <c r="A104" s="245" t="s">
        <v>577</v>
      </c>
      <c r="B104" s="245" t="s">
        <v>581</v>
      </c>
      <c r="C104" s="247" t="s">
        <v>510</v>
      </c>
      <c r="D104" s="245" t="s">
        <v>582</v>
      </c>
      <c r="E104" s="245" t="s">
        <v>748</v>
      </c>
      <c r="F104" s="245" t="s">
        <v>749</v>
      </c>
      <c r="G104" s="251">
        <v>0</v>
      </c>
      <c r="H104" s="251">
        <v>68991423.640000001</v>
      </c>
      <c r="I104" s="251">
        <v>-3521912404.4099994</v>
      </c>
    </row>
    <row r="105" spans="1:9" x14ac:dyDescent="0.2">
      <c r="A105" s="245" t="s">
        <v>577</v>
      </c>
      <c r="B105" s="245" t="s">
        <v>581</v>
      </c>
      <c r="C105" s="247" t="s">
        <v>515</v>
      </c>
      <c r="D105" s="245" t="s">
        <v>582</v>
      </c>
      <c r="E105" s="245" t="s">
        <v>426</v>
      </c>
      <c r="F105" s="245" t="s">
        <v>750</v>
      </c>
      <c r="G105" s="251">
        <v>0</v>
      </c>
      <c r="H105" s="251">
        <v>39977030.490000002</v>
      </c>
      <c r="I105" s="251">
        <v>-3561889434.8999991</v>
      </c>
    </row>
    <row r="106" spans="1:9" x14ac:dyDescent="0.2">
      <c r="A106" s="245" t="s">
        <v>577</v>
      </c>
      <c r="B106" s="245" t="s">
        <v>581</v>
      </c>
      <c r="C106" s="247" t="s">
        <v>518</v>
      </c>
      <c r="D106" s="245" t="s">
        <v>582</v>
      </c>
      <c r="E106" s="245" t="s">
        <v>751</v>
      </c>
      <c r="F106" s="245" t="s">
        <v>752</v>
      </c>
      <c r="G106" s="251">
        <v>0</v>
      </c>
      <c r="H106" s="251">
        <v>34650000</v>
      </c>
      <c r="I106" s="251">
        <v>-3596539434.8999991</v>
      </c>
    </row>
    <row r="107" spans="1:9" x14ac:dyDescent="0.2">
      <c r="A107" s="245" t="s">
        <v>577</v>
      </c>
      <c r="B107" s="245" t="s">
        <v>581</v>
      </c>
      <c r="C107" s="247" t="s">
        <v>521</v>
      </c>
      <c r="D107" s="245" t="s">
        <v>582</v>
      </c>
      <c r="E107" s="245" t="s">
        <v>753</v>
      </c>
      <c r="F107" s="245" t="s">
        <v>754</v>
      </c>
      <c r="G107" s="251">
        <v>0</v>
      </c>
      <c r="H107" s="251">
        <v>21600000</v>
      </c>
      <c r="I107" s="251">
        <v>-3618139434.8999991</v>
      </c>
    </row>
    <row r="108" spans="1:9" x14ac:dyDescent="0.2">
      <c r="A108" s="245" t="s">
        <v>577</v>
      </c>
      <c r="B108" s="245" t="s">
        <v>581</v>
      </c>
      <c r="C108" s="247" t="s">
        <v>524</v>
      </c>
      <c r="D108" s="245" t="s">
        <v>582</v>
      </c>
      <c r="E108" s="245" t="s">
        <v>755</v>
      </c>
      <c r="F108" s="245" t="s">
        <v>756</v>
      </c>
      <c r="G108" s="251">
        <v>0</v>
      </c>
      <c r="H108" s="251">
        <v>84396000</v>
      </c>
      <c r="I108" s="251">
        <v>-3702535434.8999991</v>
      </c>
    </row>
    <row r="109" spans="1:9" x14ac:dyDescent="0.2">
      <c r="A109" s="245" t="s">
        <v>577</v>
      </c>
      <c r="B109" s="245" t="s">
        <v>581</v>
      </c>
      <c r="C109" s="247" t="s">
        <v>530</v>
      </c>
      <c r="D109" s="245" t="s">
        <v>582</v>
      </c>
      <c r="E109" s="245" t="s">
        <v>757</v>
      </c>
      <c r="F109" s="245" t="s">
        <v>758</v>
      </c>
      <c r="G109" s="251">
        <v>0</v>
      </c>
      <c r="H109" s="251">
        <v>16723200.130000001</v>
      </c>
      <c r="I109" s="251">
        <v>-3719258635.0299993</v>
      </c>
    </row>
    <row r="110" spans="1:9" x14ac:dyDescent="0.2">
      <c r="A110" s="245" t="s">
        <v>577</v>
      </c>
      <c r="B110" s="245" t="s">
        <v>581</v>
      </c>
      <c r="C110" s="247" t="s">
        <v>534</v>
      </c>
      <c r="D110" s="245" t="s">
        <v>582</v>
      </c>
      <c r="E110" s="245" t="s">
        <v>759</v>
      </c>
      <c r="F110" s="245" t="s">
        <v>760</v>
      </c>
      <c r="G110" s="251">
        <v>0</v>
      </c>
      <c r="H110" s="251">
        <v>41496129.740000002</v>
      </c>
      <c r="I110" s="251">
        <v>-3760754764.769999</v>
      </c>
    </row>
    <row r="111" spans="1:9" x14ac:dyDescent="0.2">
      <c r="A111" s="245" t="s">
        <v>577</v>
      </c>
      <c r="B111" s="245" t="s">
        <v>581</v>
      </c>
      <c r="C111" s="247" t="s">
        <v>540</v>
      </c>
      <c r="D111" s="245" t="s">
        <v>582</v>
      </c>
      <c r="E111" s="245" t="s">
        <v>761</v>
      </c>
      <c r="F111" s="245" t="s">
        <v>762</v>
      </c>
      <c r="G111" s="251">
        <v>0</v>
      </c>
      <c r="H111" s="251">
        <v>153149739.81</v>
      </c>
      <c r="I111" s="251">
        <v>-3913904504.579999</v>
      </c>
    </row>
    <row r="112" spans="1:9" x14ac:dyDescent="0.2">
      <c r="A112" s="245" t="s">
        <v>577</v>
      </c>
      <c r="B112" s="245" t="s">
        <v>581</v>
      </c>
      <c r="C112" s="247" t="s">
        <v>543</v>
      </c>
      <c r="D112" s="245" t="s">
        <v>582</v>
      </c>
      <c r="E112" s="245" t="s">
        <v>763</v>
      </c>
      <c r="F112" s="245" t="s">
        <v>764</v>
      </c>
      <c r="G112" s="251">
        <v>0</v>
      </c>
      <c r="H112" s="251">
        <v>7557500</v>
      </c>
      <c r="I112" s="251">
        <v>-3921462004.579999</v>
      </c>
    </row>
    <row r="113" spans="1:9" x14ac:dyDescent="0.2">
      <c r="A113" s="245" t="s">
        <v>577</v>
      </c>
      <c r="B113" s="245" t="s">
        <v>581</v>
      </c>
      <c r="C113" s="247" t="s">
        <v>546</v>
      </c>
      <c r="D113" s="245" t="s">
        <v>582</v>
      </c>
      <c r="E113" s="245" t="s">
        <v>765</v>
      </c>
      <c r="F113" s="245" t="s">
        <v>766</v>
      </c>
      <c r="G113" s="251">
        <v>0</v>
      </c>
      <c r="H113" s="251">
        <v>6034000</v>
      </c>
      <c r="I113" s="251">
        <v>-3927496004.579999</v>
      </c>
    </row>
    <row r="114" spans="1:9" x14ac:dyDescent="0.2">
      <c r="A114" s="245" t="s">
        <v>577</v>
      </c>
      <c r="B114" s="245" t="s">
        <v>581</v>
      </c>
      <c r="C114" s="247" t="s">
        <v>552</v>
      </c>
      <c r="D114" s="245" t="s">
        <v>582</v>
      </c>
      <c r="E114" s="245" t="s">
        <v>767</v>
      </c>
      <c r="F114" s="245" t="s">
        <v>768</v>
      </c>
      <c r="G114" s="251">
        <v>0</v>
      </c>
      <c r="H114" s="251">
        <v>62038387.909999996</v>
      </c>
      <c r="I114" s="251">
        <v>-3989534392.4899988</v>
      </c>
    </row>
    <row r="115" spans="1:9" x14ac:dyDescent="0.2">
      <c r="A115" s="245" t="s">
        <v>577</v>
      </c>
      <c r="B115" s="245" t="s">
        <v>581</v>
      </c>
      <c r="C115" s="247" t="s">
        <v>555</v>
      </c>
      <c r="D115" s="245" t="s">
        <v>120</v>
      </c>
      <c r="E115" s="245" t="s">
        <v>769</v>
      </c>
      <c r="F115" s="245" t="s">
        <v>770</v>
      </c>
      <c r="G115" s="251">
        <v>1323808.7</v>
      </c>
      <c r="H115" s="251">
        <v>0</v>
      </c>
      <c r="I115" s="251">
        <v>-3988210583.789999</v>
      </c>
    </row>
    <row r="116" spans="1:9" x14ac:dyDescent="0.2">
      <c r="A116" s="245" t="s">
        <v>577</v>
      </c>
      <c r="B116" s="245" t="s">
        <v>581</v>
      </c>
      <c r="C116" s="247" t="s">
        <v>771</v>
      </c>
      <c r="D116" s="245" t="s">
        <v>120</v>
      </c>
      <c r="E116" s="245" t="s">
        <v>772</v>
      </c>
      <c r="F116" s="245" t="s">
        <v>773</v>
      </c>
      <c r="G116" s="251">
        <v>2245840</v>
      </c>
      <c r="H116" s="251">
        <v>0</v>
      </c>
      <c r="I116" s="251">
        <v>-3985964743.789999</v>
      </c>
    </row>
    <row r="117" spans="1:9" x14ac:dyDescent="0.2">
      <c r="A117" s="245" t="s">
        <v>577</v>
      </c>
      <c r="B117" s="245" t="s">
        <v>581</v>
      </c>
      <c r="C117" s="247" t="s">
        <v>774</v>
      </c>
      <c r="D117" s="245" t="s">
        <v>582</v>
      </c>
      <c r="E117" s="245" t="s">
        <v>469</v>
      </c>
      <c r="F117" s="245" t="s">
        <v>775</v>
      </c>
      <c r="G117" s="251">
        <v>0</v>
      </c>
      <c r="H117" s="251">
        <v>5800000</v>
      </c>
      <c r="I117" s="251">
        <v>-3991764743.789999</v>
      </c>
    </row>
    <row r="118" spans="1:9" x14ac:dyDescent="0.2">
      <c r="A118" s="245" t="s">
        <v>577</v>
      </c>
      <c r="B118" s="245" t="s">
        <v>581</v>
      </c>
      <c r="C118" s="247" t="s">
        <v>776</v>
      </c>
      <c r="D118" s="245" t="s">
        <v>582</v>
      </c>
      <c r="E118" s="245" t="s">
        <v>472</v>
      </c>
      <c r="F118" s="245" t="s">
        <v>777</v>
      </c>
      <c r="G118" s="251">
        <v>0</v>
      </c>
      <c r="H118" s="251">
        <v>5745600.3200000003</v>
      </c>
      <c r="I118" s="251">
        <v>-3997510344.1099992</v>
      </c>
    </row>
    <row r="119" spans="1:9" x14ac:dyDescent="0.2">
      <c r="A119" s="245" t="s">
        <v>577</v>
      </c>
      <c r="B119" s="245" t="s">
        <v>581</v>
      </c>
      <c r="C119" s="247" t="s">
        <v>778</v>
      </c>
      <c r="D119" s="245" t="s">
        <v>120</v>
      </c>
      <c r="E119" s="245" t="s">
        <v>779</v>
      </c>
      <c r="F119" s="245" t="s">
        <v>780</v>
      </c>
      <c r="G119" s="251">
        <v>3983968.87</v>
      </c>
      <c r="H119" s="251">
        <v>0</v>
      </c>
      <c r="I119" s="251">
        <v>-3993526375.2399988</v>
      </c>
    </row>
    <row r="120" spans="1:9" x14ac:dyDescent="0.2">
      <c r="A120" s="245" t="s">
        <v>577</v>
      </c>
      <c r="B120" s="245" t="s">
        <v>581</v>
      </c>
      <c r="C120" s="247" t="s">
        <v>781</v>
      </c>
      <c r="D120" s="245" t="s">
        <v>582</v>
      </c>
      <c r="E120" s="245" t="s">
        <v>782</v>
      </c>
      <c r="F120" s="245" t="s">
        <v>783</v>
      </c>
      <c r="G120" s="251">
        <v>0</v>
      </c>
      <c r="H120" s="251">
        <v>417600000</v>
      </c>
      <c r="I120" s="251">
        <v>-4411126375.2399988</v>
      </c>
    </row>
    <row r="121" spans="1:9" x14ac:dyDescent="0.2">
      <c r="A121" s="245" t="s">
        <v>577</v>
      </c>
      <c r="B121" s="245" t="s">
        <v>581</v>
      </c>
      <c r="C121" s="247" t="s">
        <v>784</v>
      </c>
      <c r="D121" s="245" t="s">
        <v>582</v>
      </c>
      <c r="E121" s="245" t="s">
        <v>479</v>
      </c>
      <c r="F121" s="245" t="s">
        <v>785</v>
      </c>
      <c r="G121" s="251">
        <v>0</v>
      </c>
      <c r="H121" s="251">
        <v>17205960</v>
      </c>
      <c r="I121" s="251">
        <v>-4428332335.2399988</v>
      </c>
    </row>
    <row r="122" spans="1:9" x14ac:dyDescent="0.2">
      <c r="A122" s="245" t="s">
        <v>577</v>
      </c>
      <c r="B122" s="245" t="s">
        <v>581</v>
      </c>
      <c r="C122" s="247" t="s">
        <v>786</v>
      </c>
      <c r="D122" s="245" t="s">
        <v>582</v>
      </c>
      <c r="E122" s="245" t="s">
        <v>787</v>
      </c>
      <c r="F122" s="245" t="s">
        <v>788</v>
      </c>
      <c r="G122" s="251">
        <v>0</v>
      </c>
      <c r="H122" s="251">
        <v>52678636.100000001</v>
      </c>
      <c r="I122" s="251">
        <v>-4481010971.3399992</v>
      </c>
    </row>
    <row r="123" spans="1:9" x14ac:dyDescent="0.2">
      <c r="A123" s="245" t="s">
        <v>577</v>
      </c>
      <c r="B123" s="245" t="s">
        <v>581</v>
      </c>
      <c r="C123" s="247" t="s">
        <v>789</v>
      </c>
      <c r="D123" s="245" t="s">
        <v>120</v>
      </c>
      <c r="E123" s="245" t="s">
        <v>427</v>
      </c>
      <c r="F123" s="245" t="s">
        <v>790</v>
      </c>
      <c r="G123" s="251">
        <v>6203015.9000000004</v>
      </c>
      <c r="H123" s="251">
        <v>0</v>
      </c>
      <c r="I123" s="251">
        <v>-4474807955.4399996</v>
      </c>
    </row>
    <row r="124" spans="1:9" x14ac:dyDescent="0.2">
      <c r="A124" s="245" t="s">
        <v>577</v>
      </c>
      <c r="B124" s="245" t="s">
        <v>581</v>
      </c>
      <c r="C124" s="247" t="s">
        <v>791</v>
      </c>
      <c r="D124" s="245" t="s">
        <v>582</v>
      </c>
      <c r="E124" s="245" t="s">
        <v>792</v>
      </c>
      <c r="F124" s="245" t="s">
        <v>793</v>
      </c>
      <c r="G124" s="251">
        <v>0</v>
      </c>
      <c r="H124" s="251">
        <v>2870000</v>
      </c>
      <c r="I124" s="251">
        <v>-4477677955.4399996</v>
      </c>
    </row>
    <row r="125" spans="1:9" x14ac:dyDescent="0.2">
      <c r="A125" s="245" t="s">
        <v>577</v>
      </c>
      <c r="B125" s="245" t="s">
        <v>581</v>
      </c>
      <c r="C125" s="247" t="s">
        <v>794</v>
      </c>
      <c r="D125" s="245" t="s">
        <v>582</v>
      </c>
      <c r="E125" s="245" t="s">
        <v>795</v>
      </c>
      <c r="F125" s="245" t="s">
        <v>796</v>
      </c>
      <c r="G125" s="251">
        <v>0</v>
      </c>
      <c r="H125" s="251">
        <v>25255384.600000001</v>
      </c>
      <c r="I125" s="251">
        <v>-4502933340.04</v>
      </c>
    </row>
    <row r="126" spans="1:9" x14ac:dyDescent="0.2">
      <c r="A126" s="245" t="s">
        <v>577</v>
      </c>
      <c r="B126" s="245" t="s">
        <v>581</v>
      </c>
      <c r="C126" s="247" t="s">
        <v>797</v>
      </c>
      <c r="D126" s="245" t="s">
        <v>582</v>
      </c>
      <c r="E126" s="245" t="s">
        <v>798</v>
      </c>
      <c r="F126" s="245" t="s">
        <v>799</v>
      </c>
      <c r="G126" s="251">
        <v>0</v>
      </c>
      <c r="H126" s="251">
        <v>63254758.229999997</v>
      </c>
      <c r="I126" s="251">
        <v>-4566188098.2699995</v>
      </c>
    </row>
    <row r="127" spans="1:9" x14ac:dyDescent="0.2">
      <c r="A127" s="245" t="s">
        <v>577</v>
      </c>
      <c r="B127" s="245" t="s">
        <v>581</v>
      </c>
      <c r="C127" s="247" t="s">
        <v>800</v>
      </c>
      <c r="D127" s="245" t="s">
        <v>582</v>
      </c>
      <c r="E127" s="245" t="s">
        <v>500</v>
      </c>
      <c r="F127" s="245" t="s">
        <v>801</v>
      </c>
      <c r="G127" s="251">
        <v>0</v>
      </c>
      <c r="H127" s="251">
        <v>38047985.82</v>
      </c>
      <c r="I127" s="251">
        <v>-4604236084.0899992</v>
      </c>
    </row>
    <row r="128" spans="1:9" x14ac:dyDescent="0.2">
      <c r="A128" s="245" t="s">
        <v>577</v>
      </c>
      <c r="B128" s="245" t="s">
        <v>581</v>
      </c>
      <c r="C128" s="247" t="s">
        <v>802</v>
      </c>
      <c r="D128" s="245" t="s">
        <v>582</v>
      </c>
      <c r="E128" s="245" t="s">
        <v>803</v>
      </c>
      <c r="F128" s="245" t="s">
        <v>804</v>
      </c>
      <c r="G128" s="251">
        <v>0</v>
      </c>
      <c r="H128" s="251">
        <v>62880000</v>
      </c>
      <c r="I128" s="251">
        <v>-4667116084.0899992</v>
      </c>
    </row>
    <row r="129" spans="1:9" x14ac:dyDescent="0.2">
      <c r="A129" s="245" t="s">
        <v>577</v>
      </c>
      <c r="B129" s="245" t="s">
        <v>581</v>
      </c>
      <c r="C129" s="247" t="s">
        <v>805</v>
      </c>
      <c r="D129" s="245" t="s">
        <v>582</v>
      </c>
      <c r="E129" s="245" t="s">
        <v>207</v>
      </c>
      <c r="F129" s="245" t="s">
        <v>806</v>
      </c>
      <c r="G129" s="251">
        <v>0</v>
      </c>
      <c r="H129" s="251">
        <v>80248.38</v>
      </c>
      <c r="I129" s="251">
        <v>-4667196332.4699993</v>
      </c>
    </row>
    <row r="130" spans="1:9" x14ac:dyDescent="0.2">
      <c r="A130" s="245" t="s">
        <v>577</v>
      </c>
      <c r="B130" s="245" t="s">
        <v>581</v>
      </c>
      <c r="C130" s="247" t="s">
        <v>807</v>
      </c>
      <c r="D130" s="245" t="s">
        <v>582</v>
      </c>
      <c r="E130" s="245" t="s">
        <v>808</v>
      </c>
      <c r="F130" s="245" t="s">
        <v>809</v>
      </c>
      <c r="G130" s="251">
        <v>0</v>
      </c>
      <c r="H130" s="251">
        <v>82964370.219999999</v>
      </c>
      <c r="I130" s="251">
        <v>-4750160702.6899996</v>
      </c>
    </row>
    <row r="131" spans="1:9" x14ac:dyDescent="0.2">
      <c r="A131" s="245" t="s">
        <v>577</v>
      </c>
      <c r="B131" s="245" t="s">
        <v>581</v>
      </c>
      <c r="C131" s="247" t="s">
        <v>810</v>
      </c>
      <c r="D131" s="245" t="s">
        <v>582</v>
      </c>
      <c r="E131" s="245" t="s">
        <v>513</v>
      </c>
      <c r="F131" s="245" t="s">
        <v>811</v>
      </c>
      <c r="G131" s="251">
        <v>0</v>
      </c>
      <c r="H131" s="251">
        <v>20050250.93</v>
      </c>
      <c r="I131" s="251">
        <v>-4770210953.6199999</v>
      </c>
    </row>
    <row r="132" spans="1:9" x14ac:dyDescent="0.2">
      <c r="A132" s="245" t="s">
        <v>577</v>
      </c>
      <c r="B132" s="245" t="s">
        <v>581</v>
      </c>
      <c r="C132" s="247" t="s">
        <v>812</v>
      </c>
      <c r="D132" s="245" t="s">
        <v>582</v>
      </c>
      <c r="E132" s="245" t="s">
        <v>813</v>
      </c>
      <c r="F132" s="245" t="s">
        <v>814</v>
      </c>
      <c r="G132" s="251">
        <v>0</v>
      </c>
      <c r="H132" s="251">
        <v>5796000</v>
      </c>
      <c r="I132" s="251">
        <v>-4776006953.6199999</v>
      </c>
    </row>
    <row r="133" spans="1:9" x14ac:dyDescent="0.2">
      <c r="A133" s="245" t="s">
        <v>577</v>
      </c>
      <c r="B133" s="245" t="s">
        <v>581</v>
      </c>
      <c r="C133" s="247" t="s">
        <v>815</v>
      </c>
      <c r="D133" s="245" t="s">
        <v>582</v>
      </c>
      <c r="E133" s="245" t="s">
        <v>816</v>
      </c>
      <c r="F133" s="245" t="s">
        <v>817</v>
      </c>
      <c r="G133" s="251">
        <v>0</v>
      </c>
      <c r="H133" s="251">
        <v>14391000.02</v>
      </c>
      <c r="I133" s="251">
        <v>-4790397953.6400003</v>
      </c>
    </row>
    <row r="134" spans="1:9" x14ac:dyDescent="0.2">
      <c r="A134" s="245" t="s">
        <v>577</v>
      </c>
      <c r="B134" s="245" t="s">
        <v>581</v>
      </c>
      <c r="C134" s="247" t="s">
        <v>818</v>
      </c>
      <c r="D134" s="245" t="s">
        <v>582</v>
      </c>
      <c r="E134" s="245" t="s">
        <v>819</v>
      </c>
      <c r="F134" s="245" t="s">
        <v>820</v>
      </c>
      <c r="G134" s="251">
        <v>0</v>
      </c>
      <c r="H134" s="251">
        <v>30184071.280000001</v>
      </c>
      <c r="I134" s="251">
        <v>-4820582024.9200001</v>
      </c>
    </row>
    <row r="135" spans="1:9" x14ac:dyDescent="0.2">
      <c r="A135" s="245" t="s">
        <v>577</v>
      </c>
      <c r="B135" s="245" t="s">
        <v>581</v>
      </c>
      <c r="C135" s="247" t="s">
        <v>821</v>
      </c>
      <c r="D135" s="245" t="s">
        <v>582</v>
      </c>
      <c r="E135" s="245" t="s">
        <v>822</v>
      </c>
      <c r="F135" s="245" t="s">
        <v>823</v>
      </c>
      <c r="G135" s="251">
        <v>0</v>
      </c>
      <c r="H135" s="251">
        <v>134234760.21000001</v>
      </c>
      <c r="I135" s="251">
        <v>-4954816785.1300001</v>
      </c>
    </row>
    <row r="136" spans="1:9" x14ac:dyDescent="0.2">
      <c r="A136" s="245" t="s">
        <v>577</v>
      </c>
      <c r="B136" s="245" t="s">
        <v>581</v>
      </c>
      <c r="C136" s="247" t="s">
        <v>824</v>
      </c>
      <c r="D136" s="245" t="s">
        <v>582</v>
      </c>
      <c r="E136" s="245" t="s">
        <v>825</v>
      </c>
      <c r="F136" s="245" t="s">
        <v>826</v>
      </c>
      <c r="G136" s="251">
        <v>0</v>
      </c>
      <c r="H136" s="251">
        <v>53290429.759999998</v>
      </c>
      <c r="I136" s="251">
        <v>-5008107214.8900003</v>
      </c>
    </row>
    <row r="137" spans="1:9" x14ac:dyDescent="0.2">
      <c r="A137" s="245" t="s">
        <v>577</v>
      </c>
      <c r="B137" s="245" t="s">
        <v>581</v>
      </c>
      <c r="C137" s="247" t="s">
        <v>827</v>
      </c>
      <c r="D137" s="245" t="s">
        <v>582</v>
      </c>
      <c r="E137" s="245" t="s">
        <v>828</v>
      </c>
      <c r="F137" s="245" t="s">
        <v>829</v>
      </c>
      <c r="G137" s="251">
        <v>0</v>
      </c>
      <c r="H137" s="251">
        <v>25690000.010000002</v>
      </c>
      <c r="I137" s="251">
        <v>-5033797214.9000006</v>
      </c>
    </row>
    <row r="138" spans="1:9" x14ac:dyDescent="0.2">
      <c r="A138" s="245" t="s">
        <v>577</v>
      </c>
      <c r="B138" s="245" t="s">
        <v>581</v>
      </c>
      <c r="C138" s="247" t="s">
        <v>830</v>
      </c>
      <c r="D138" s="245" t="s">
        <v>582</v>
      </c>
      <c r="E138" s="245" t="s">
        <v>542</v>
      </c>
      <c r="F138" s="245" t="s">
        <v>831</v>
      </c>
      <c r="G138" s="251">
        <v>0</v>
      </c>
      <c r="H138" s="251">
        <v>4680000</v>
      </c>
      <c r="I138" s="251">
        <v>-5038477214.9000006</v>
      </c>
    </row>
    <row r="139" spans="1:9" x14ac:dyDescent="0.2">
      <c r="A139" s="245" t="s">
        <v>577</v>
      </c>
      <c r="B139" s="245" t="s">
        <v>581</v>
      </c>
      <c r="C139" s="247" t="s">
        <v>832</v>
      </c>
      <c r="D139" s="245" t="s">
        <v>582</v>
      </c>
      <c r="E139" s="245" t="s">
        <v>516</v>
      </c>
      <c r="F139" s="245" t="s">
        <v>833</v>
      </c>
      <c r="G139" s="251">
        <v>0</v>
      </c>
      <c r="H139" s="251">
        <v>6614000.0099999998</v>
      </c>
      <c r="I139" s="251">
        <v>-5045091214.9100008</v>
      </c>
    </row>
    <row r="140" spans="1:9" x14ac:dyDescent="0.2">
      <c r="A140" s="245" t="s">
        <v>577</v>
      </c>
      <c r="B140" s="245" t="s">
        <v>581</v>
      </c>
      <c r="C140" s="247" t="s">
        <v>834</v>
      </c>
      <c r="D140" s="245" t="s">
        <v>120</v>
      </c>
      <c r="E140" s="245" t="s">
        <v>835</v>
      </c>
      <c r="F140" s="245" t="s">
        <v>836</v>
      </c>
      <c r="G140" s="251">
        <v>3479815.75</v>
      </c>
      <c r="H140" s="251">
        <v>0</v>
      </c>
      <c r="I140" s="251">
        <v>-5041611399.1600008</v>
      </c>
    </row>
    <row r="141" spans="1:9" x14ac:dyDescent="0.2">
      <c r="A141" s="245" t="s">
        <v>577</v>
      </c>
      <c r="B141" s="245" t="s">
        <v>581</v>
      </c>
      <c r="C141" s="247" t="s">
        <v>837</v>
      </c>
      <c r="D141" s="245" t="s">
        <v>582</v>
      </c>
      <c r="E141" s="245" t="s">
        <v>838</v>
      </c>
      <c r="F141" s="245" t="s">
        <v>839</v>
      </c>
      <c r="G141" s="251">
        <v>0</v>
      </c>
      <c r="H141" s="251">
        <v>5394000</v>
      </c>
      <c r="I141" s="251">
        <v>-5047005399.1600008</v>
      </c>
    </row>
    <row r="142" spans="1:9" x14ac:dyDescent="0.2">
      <c r="A142" s="245" t="s">
        <v>577</v>
      </c>
      <c r="B142" s="245" t="s">
        <v>581</v>
      </c>
      <c r="C142" s="247" t="s">
        <v>840</v>
      </c>
      <c r="D142" s="245" t="s">
        <v>582</v>
      </c>
      <c r="E142" s="245" t="s">
        <v>841</v>
      </c>
      <c r="F142" s="245" t="s">
        <v>842</v>
      </c>
      <c r="G142" s="251">
        <v>0</v>
      </c>
      <c r="H142" s="251">
        <v>31951500</v>
      </c>
      <c r="I142" s="251">
        <v>-5078956899.1600008</v>
      </c>
    </row>
    <row r="143" spans="1:9" x14ac:dyDescent="0.2">
      <c r="A143" s="245" t="s">
        <v>577</v>
      </c>
      <c r="B143" s="245" t="s">
        <v>581</v>
      </c>
      <c r="C143" s="247" t="s">
        <v>843</v>
      </c>
      <c r="D143" s="245" t="s">
        <v>582</v>
      </c>
      <c r="E143" s="245" t="s">
        <v>844</v>
      </c>
      <c r="F143" s="245" t="s">
        <v>845</v>
      </c>
      <c r="G143" s="251">
        <v>0</v>
      </c>
      <c r="H143" s="251">
        <v>49964314.899999999</v>
      </c>
      <c r="I143" s="251">
        <v>-5128921214.0600004</v>
      </c>
    </row>
    <row r="144" spans="1:9" x14ac:dyDescent="0.2">
      <c r="A144" s="245" t="s">
        <v>577</v>
      </c>
      <c r="B144" s="245" t="s">
        <v>581</v>
      </c>
      <c r="C144" s="247" t="s">
        <v>846</v>
      </c>
      <c r="D144" s="245" t="s">
        <v>582</v>
      </c>
      <c r="E144" s="245" t="s">
        <v>558</v>
      </c>
      <c r="F144" s="245" t="s">
        <v>847</v>
      </c>
      <c r="G144" s="251">
        <v>0</v>
      </c>
      <c r="H144" s="251">
        <v>75773544</v>
      </c>
      <c r="I144" s="251">
        <v>-5204694758.0600004</v>
      </c>
    </row>
    <row r="145" spans="1:9" x14ac:dyDescent="0.2">
      <c r="A145" s="245" t="s">
        <v>577</v>
      </c>
      <c r="B145" s="245" t="s">
        <v>581</v>
      </c>
      <c r="C145" s="247" t="s">
        <v>848</v>
      </c>
      <c r="D145" s="245" t="s">
        <v>582</v>
      </c>
      <c r="E145" s="245" t="s">
        <v>849</v>
      </c>
      <c r="F145" s="245" t="s">
        <v>850</v>
      </c>
      <c r="G145" s="251">
        <v>0</v>
      </c>
      <c r="H145" s="251">
        <v>14648480</v>
      </c>
      <c r="I145" s="251">
        <v>-5219343238.0600004</v>
      </c>
    </row>
    <row r="146" spans="1:9" x14ac:dyDescent="0.2">
      <c r="A146" s="245" t="s">
        <v>577</v>
      </c>
      <c r="B146" s="245" t="s">
        <v>581</v>
      </c>
      <c r="C146" s="247" t="s">
        <v>851</v>
      </c>
      <c r="D146" s="245" t="s">
        <v>582</v>
      </c>
      <c r="E146" s="245" t="s">
        <v>852</v>
      </c>
      <c r="F146" s="245" t="s">
        <v>853</v>
      </c>
      <c r="G146" s="251">
        <v>0</v>
      </c>
      <c r="H146" s="251">
        <v>136038000</v>
      </c>
      <c r="I146" s="251">
        <v>-5355381238.0600004</v>
      </c>
    </row>
    <row r="147" spans="1:9" x14ac:dyDescent="0.2">
      <c r="A147" s="245" t="s">
        <v>577</v>
      </c>
      <c r="B147" s="245" t="s">
        <v>581</v>
      </c>
      <c r="C147" s="247" t="s">
        <v>854</v>
      </c>
      <c r="D147" s="245" t="s">
        <v>582</v>
      </c>
      <c r="E147" s="245" t="s">
        <v>855</v>
      </c>
      <c r="F147" s="245" t="s">
        <v>856</v>
      </c>
      <c r="G147" s="251">
        <v>0</v>
      </c>
      <c r="H147" s="251">
        <v>27798795.420000002</v>
      </c>
      <c r="I147" s="251">
        <v>-5383180033.4800005</v>
      </c>
    </row>
    <row r="148" spans="1:9" x14ac:dyDescent="0.2">
      <c r="A148" s="245" t="s">
        <v>577</v>
      </c>
      <c r="B148" s="245" t="s">
        <v>581</v>
      </c>
      <c r="C148" s="247" t="s">
        <v>857</v>
      </c>
      <c r="D148" s="245" t="s">
        <v>582</v>
      </c>
      <c r="E148" s="245" t="s">
        <v>858</v>
      </c>
      <c r="F148" s="245" t="s">
        <v>859</v>
      </c>
      <c r="G148" s="251">
        <v>0</v>
      </c>
      <c r="H148" s="251">
        <v>179779022.13999999</v>
      </c>
      <c r="I148" s="251">
        <v>-5562959055.6200008</v>
      </c>
    </row>
    <row r="149" spans="1:9" x14ac:dyDescent="0.2">
      <c r="A149" s="245" t="s">
        <v>577</v>
      </c>
      <c r="B149" s="245" t="s">
        <v>578</v>
      </c>
      <c r="C149" s="247" t="s">
        <v>106</v>
      </c>
      <c r="D149" s="245" t="s">
        <v>109</v>
      </c>
      <c r="E149" s="245" t="s">
        <v>110</v>
      </c>
      <c r="F149" s="245" t="s">
        <v>1673</v>
      </c>
      <c r="G149" s="251">
        <v>23878399.550000001</v>
      </c>
      <c r="H149" s="251">
        <v>0</v>
      </c>
      <c r="I149" s="251">
        <v>-5539080656.0700006</v>
      </c>
    </row>
    <row r="150" spans="1:9" x14ac:dyDescent="0.2">
      <c r="A150" s="245" t="s">
        <v>577</v>
      </c>
      <c r="B150" s="245" t="s">
        <v>578</v>
      </c>
      <c r="C150" s="247" t="s">
        <v>116</v>
      </c>
      <c r="D150" s="245" t="s">
        <v>109</v>
      </c>
      <c r="E150" s="245" t="s">
        <v>117</v>
      </c>
      <c r="F150" s="245" t="s">
        <v>1674</v>
      </c>
      <c r="G150" s="251">
        <v>72698858.519999996</v>
      </c>
      <c r="H150" s="251">
        <v>0</v>
      </c>
      <c r="I150" s="251">
        <v>-5466381797.5500002</v>
      </c>
    </row>
    <row r="151" spans="1:9" x14ac:dyDescent="0.2">
      <c r="A151" s="245" t="s">
        <v>577</v>
      </c>
      <c r="B151" s="245" t="s">
        <v>578</v>
      </c>
      <c r="C151" s="247" t="s">
        <v>125</v>
      </c>
      <c r="D151" s="245" t="s">
        <v>109</v>
      </c>
      <c r="E151" s="245" t="s">
        <v>126</v>
      </c>
      <c r="F151" s="245" t="s">
        <v>1675</v>
      </c>
      <c r="G151" s="251">
        <v>15842353.859999999</v>
      </c>
      <c r="H151" s="251">
        <v>0</v>
      </c>
      <c r="I151" s="251">
        <v>-5450539443.6900005</v>
      </c>
    </row>
    <row r="152" spans="1:9" x14ac:dyDescent="0.2">
      <c r="A152" s="245" t="s">
        <v>577</v>
      </c>
      <c r="B152" s="245" t="s">
        <v>578</v>
      </c>
      <c r="C152" s="247" t="s">
        <v>128</v>
      </c>
      <c r="D152" s="245" t="s">
        <v>109</v>
      </c>
      <c r="E152" s="245" t="s">
        <v>129</v>
      </c>
      <c r="F152" s="245" t="s">
        <v>1676</v>
      </c>
      <c r="G152" s="251">
        <v>154940040</v>
      </c>
      <c r="H152" s="251">
        <v>0</v>
      </c>
      <c r="I152" s="251">
        <v>-5295599403.6900005</v>
      </c>
    </row>
    <row r="153" spans="1:9" x14ac:dyDescent="0.2">
      <c r="A153" s="245" t="s">
        <v>577</v>
      </c>
      <c r="B153" s="245" t="s">
        <v>578</v>
      </c>
      <c r="C153" s="247" t="s">
        <v>133</v>
      </c>
      <c r="D153" s="245" t="s">
        <v>109</v>
      </c>
      <c r="E153" s="245" t="s">
        <v>134</v>
      </c>
      <c r="F153" s="245" t="s">
        <v>1677</v>
      </c>
      <c r="G153" s="251">
        <v>151839839.72999999</v>
      </c>
      <c r="H153" s="251">
        <v>0</v>
      </c>
      <c r="I153" s="251">
        <v>-5143759563.960001</v>
      </c>
    </row>
    <row r="154" spans="1:9" x14ac:dyDescent="0.2">
      <c r="A154" s="245" t="s">
        <v>577</v>
      </c>
      <c r="B154" s="245" t="s">
        <v>578</v>
      </c>
      <c r="C154" s="247" t="s">
        <v>138</v>
      </c>
      <c r="D154" s="245" t="s">
        <v>120</v>
      </c>
      <c r="E154" s="245" t="s">
        <v>137</v>
      </c>
      <c r="F154" s="245" t="s">
        <v>1677</v>
      </c>
      <c r="G154" s="251">
        <v>0</v>
      </c>
      <c r="H154" s="251">
        <v>3779273.32</v>
      </c>
      <c r="I154" s="251">
        <v>-5147538837.2800007</v>
      </c>
    </row>
    <row r="155" spans="1:9" x14ac:dyDescent="0.2">
      <c r="A155" s="245" t="s">
        <v>577</v>
      </c>
      <c r="B155" s="245" t="s">
        <v>578</v>
      </c>
      <c r="C155" s="247" t="s">
        <v>143</v>
      </c>
      <c r="D155" s="245" t="s">
        <v>141</v>
      </c>
      <c r="E155" s="245" t="s">
        <v>142</v>
      </c>
      <c r="F155" s="245" t="s">
        <v>1677</v>
      </c>
      <c r="G155" s="251">
        <v>7599743.4500000002</v>
      </c>
      <c r="H155" s="251">
        <v>0</v>
      </c>
      <c r="I155" s="251">
        <v>-5139939093.8299999</v>
      </c>
    </row>
    <row r="156" spans="1:9" x14ac:dyDescent="0.2">
      <c r="A156" s="245" t="s">
        <v>577</v>
      </c>
      <c r="B156" s="245" t="s">
        <v>578</v>
      </c>
      <c r="C156" s="247" t="s">
        <v>146</v>
      </c>
      <c r="D156" s="245" t="s">
        <v>109</v>
      </c>
      <c r="E156" s="245" t="s">
        <v>145</v>
      </c>
      <c r="F156" s="245" t="s">
        <v>1678</v>
      </c>
      <c r="G156" s="251">
        <v>370231.2</v>
      </c>
      <c r="H156" s="251">
        <v>0</v>
      </c>
      <c r="I156" s="251">
        <v>-5139568862.6300001</v>
      </c>
    </row>
    <row r="157" spans="1:9" x14ac:dyDescent="0.2">
      <c r="A157" s="245" t="s">
        <v>577</v>
      </c>
      <c r="B157" s="245" t="s">
        <v>578</v>
      </c>
      <c r="C157" s="247" t="s">
        <v>150</v>
      </c>
      <c r="D157" s="245" t="s">
        <v>109</v>
      </c>
      <c r="E157" s="245" t="s">
        <v>149</v>
      </c>
      <c r="F157" s="245" t="s">
        <v>1679</v>
      </c>
      <c r="G157" s="251">
        <v>33526786.559999999</v>
      </c>
      <c r="H157" s="251">
        <v>0</v>
      </c>
      <c r="I157" s="251">
        <v>-5106042076.0700006</v>
      </c>
    </row>
    <row r="158" spans="1:9" x14ac:dyDescent="0.2">
      <c r="A158" s="245" t="s">
        <v>577</v>
      </c>
      <c r="B158" s="245" t="s">
        <v>578</v>
      </c>
      <c r="C158" s="247" t="s">
        <v>155</v>
      </c>
      <c r="D158" s="245" t="s">
        <v>109</v>
      </c>
      <c r="E158" s="245" t="s">
        <v>154</v>
      </c>
      <c r="F158" s="245" t="s">
        <v>1680</v>
      </c>
      <c r="G158" s="251">
        <v>44505388.560000002</v>
      </c>
      <c r="H158" s="251">
        <v>0</v>
      </c>
      <c r="I158" s="251">
        <v>-5061536687.5100002</v>
      </c>
    </row>
    <row r="159" spans="1:9" x14ac:dyDescent="0.2">
      <c r="A159" s="245" t="s">
        <v>577</v>
      </c>
      <c r="B159" s="245" t="s">
        <v>578</v>
      </c>
      <c r="C159" s="247" t="s">
        <v>157</v>
      </c>
      <c r="D159" s="245" t="s">
        <v>109</v>
      </c>
      <c r="E159" s="245" t="s">
        <v>156</v>
      </c>
      <c r="F159" s="245" t="s">
        <v>1681</v>
      </c>
      <c r="G159" s="251">
        <v>89480370</v>
      </c>
      <c r="H159" s="251">
        <v>0</v>
      </c>
      <c r="I159" s="251">
        <v>-4972056317.5100002</v>
      </c>
    </row>
    <row r="160" spans="1:9" x14ac:dyDescent="0.2">
      <c r="A160" s="245" t="s">
        <v>577</v>
      </c>
      <c r="B160" s="245" t="s">
        <v>578</v>
      </c>
      <c r="C160" s="247" t="s">
        <v>159</v>
      </c>
      <c r="D160" s="245" t="s">
        <v>109</v>
      </c>
      <c r="E160" s="245" t="s">
        <v>158</v>
      </c>
      <c r="F160" s="245" t="s">
        <v>1682</v>
      </c>
      <c r="G160" s="251">
        <v>118624880.98</v>
      </c>
      <c r="H160" s="251">
        <v>0</v>
      </c>
      <c r="I160" s="251">
        <v>-4853431436.5300007</v>
      </c>
    </row>
    <row r="161" spans="1:9" x14ac:dyDescent="0.2">
      <c r="A161" s="245" t="s">
        <v>577</v>
      </c>
      <c r="B161" s="245" t="s">
        <v>578</v>
      </c>
      <c r="C161" s="247" t="s">
        <v>164</v>
      </c>
      <c r="D161" s="245" t="s">
        <v>109</v>
      </c>
      <c r="E161" s="245" t="s">
        <v>163</v>
      </c>
      <c r="F161" s="245" t="s">
        <v>1683</v>
      </c>
      <c r="G161" s="251">
        <v>104538036.2</v>
      </c>
      <c r="H161" s="251">
        <v>0</v>
      </c>
      <c r="I161" s="251">
        <v>-4748893400.3299999</v>
      </c>
    </row>
    <row r="162" spans="1:9" x14ac:dyDescent="0.2">
      <c r="A162" s="245" t="s">
        <v>577</v>
      </c>
      <c r="B162" s="245" t="s">
        <v>578</v>
      </c>
      <c r="C162" s="247" t="s">
        <v>174</v>
      </c>
      <c r="D162" s="245" t="s">
        <v>109</v>
      </c>
      <c r="E162" s="245" t="s">
        <v>173</v>
      </c>
      <c r="F162" s="245" t="s">
        <v>1684</v>
      </c>
      <c r="G162" s="251">
        <v>51967955.200000003</v>
      </c>
      <c r="H162" s="251">
        <v>0</v>
      </c>
      <c r="I162" s="251">
        <v>-4696925445.1300001</v>
      </c>
    </row>
    <row r="163" spans="1:9" x14ac:dyDescent="0.2">
      <c r="A163" s="245" t="s">
        <v>577</v>
      </c>
      <c r="B163" s="245" t="s">
        <v>578</v>
      </c>
      <c r="C163" s="247" t="s">
        <v>178</v>
      </c>
      <c r="D163" s="245" t="s">
        <v>109</v>
      </c>
      <c r="E163" s="245" t="s">
        <v>177</v>
      </c>
      <c r="F163" s="245" t="s">
        <v>1685</v>
      </c>
      <c r="G163" s="251">
        <v>43850284.039999999</v>
      </c>
      <c r="H163" s="251">
        <v>0</v>
      </c>
      <c r="I163" s="251">
        <v>-4653075161.0900002</v>
      </c>
    </row>
    <row r="164" spans="1:9" x14ac:dyDescent="0.2">
      <c r="A164" s="245" t="s">
        <v>577</v>
      </c>
      <c r="B164" s="245" t="s">
        <v>578</v>
      </c>
      <c r="C164" s="247" t="s">
        <v>181</v>
      </c>
      <c r="D164" s="245" t="s">
        <v>109</v>
      </c>
      <c r="E164" s="245" t="s">
        <v>180</v>
      </c>
      <c r="F164" s="245" t="s">
        <v>1686</v>
      </c>
      <c r="G164" s="251">
        <v>47996636.219999999</v>
      </c>
      <c r="H164" s="251">
        <v>0</v>
      </c>
      <c r="I164" s="251">
        <v>-4605078524.8699999</v>
      </c>
    </row>
    <row r="165" spans="1:9" x14ac:dyDescent="0.2">
      <c r="A165" s="245" t="s">
        <v>577</v>
      </c>
      <c r="B165" s="245" t="s">
        <v>578</v>
      </c>
      <c r="C165" s="247" t="s">
        <v>185</v>
      </c>
      <c r="D165" s="245" t="s">
        <v>109</v>
      </c>
      <c r="E165" s="245" t="s">
        <v>184</v>
      </c>
      <c r="F165" s="245" t="s">
        <v>2020</v>
      </c>
      <c r="G165" s="251">
        <v>15183808.59</v>
      </c>
      <c r="H165" s="251">
        <v>0</v>
      </c>
      <c r="I165" s="251">
        <v>-4589894716.2800007</v>
      </c>
    </row>
    <row r="166" spans="1:9" x14ac:dyDescent="0.2">
      <c r="A166" s="245" t="s">
        <v>577</v>
      </c>
      <c r="B166" s="245" t="s">
        <v>578</v>
      </c>
      <c r="C166" s="247" t="s">
        <v>189</v>
      </c>
      <c r="D166" s="245" t="s">
        <v>109</v>
      </c>
      <c r="E166" s="245" t="s">
        <v>188</v>
      </c>
      <c r="F166" s="245" t="s">
        <v>1687</v>
      </c>
      <c r="G166" s="251">
        <v>2701188.96</v>
      </c>
      <c r="H166" s="251">
        <v>0</v>
      </c>
      <c r="I166" s="251">
        <v>-4587193527.3199997</v>
      </c>
    </row>
    <row r="167" spans="1:9" x14ac:dyDescent="0.2">
      <c r="A167" s="245" t="s">
        <v>577</v>
      </c>
      <c r="B167" s="245" t="s">
        <v>578</v>
      </c>
      <c r="C167" s="247" t="s">
        <v>193</v>
      </c>
      <c r="D167" s="245" t="s">
        <v>109</v>
      </c>
      <c r="E167" s="245" t="s">
        <v>192</v>
      </c>
      <c r="F167" s="245" t="s">
        <v>1688</v>
      </c>
      <c r="G167" s="251">
        <v>7676000</v>
      </c>
      <c r="H167" s="251">
        <v>0</v>
      </c>
      <c r="I167" s="251">
        <v>-4579517527.3199997</v>
      </c>
    </row>
    <row r="168" spans="1:9" x14ac:dyDescent="0.2">
      <c r="A168" s="245" t="s">
        <v>577</v>
      </c>
      <c r="B168" s="245" t="s">
        <v>578</v>
      </c>
      <c r="C168" s="247" t="s">
        <v>195</v>
      </c>
      <c r="D168" s="245" t="s">
        <v>120</v>
      </c>
      <c r="E168" s="245" t="s">
        <v>194</v>
      </c>
      <c r="F168" s="245" t="s">
        <v>1688</v>
      </c>
      <c r="G168" s="251">
        <v>0</v>
      </c>
      <c r="H168" s="251">
        <v>473754.44</v>
      </c>
      <c r="I168" s="251">
        <v>-4579991281.7600002</v>
      </c>
    </row>
    <row r="169" spans="1:9" x14ac:dyDescent="0.2">
      <c r="A169" s="245" t="s">
        <v>577</v>
      </c>
      <c r="B169" s="245" t="s">
        <v>578</v>
      </c>
      <c r="C169" s="247" t="s">
        <v>197</v>
      </c>
      <c r="D169" s="245" t="s">
        <v>120</v>
      </c>
      <c r="E169" s="245" t="s">
        <v>196</v>
      </c>
      <c r="F169" s="245" t="s">
        <v>1688</v>
      </c>
      <c r="G169" s="251">
        <v>0</v>
      </c>
      <c r="H169" s="251">
        <v>1431600</v>
      </c>
      <c r="I169" s="251">
        <v>-4581422881.7600002</v>
      </c>
    </row>
    <row r="170" spans="1:9" x14ac:dyDescent="0.2">
      <c r="A170" s="245" t="s">
        <v>577</v>
      </c>
      <c r="B170" s="245" t="s">
        <v>578</v>
      </c>
      <c r="C170" s="247" t="s">
        <v>201</v>
      </c>
      <c r="D170" s="245" t="s">
        <v>109</v>
      </c>
      <c r="E170" s="245" t="s">
        <v>200</v>
      </c>
      <c r="F170" s="245" t="s">
        <v>1689</v>
      </c>
      <c r="G170" s="251">
        <v>22523206.219999999</v>
      </c>
      <c r="H170" s="251">
        <v>0</v>
      </c>
      <c r="I170" s="251">
        <v>-4558899675.54</v>
      </c>
    </row>
    <row r="171" spans="1:9" x14ac:dyDescent="0.2">
      <c r="A171" s="245" t="s">
        <v>577</v>
      </c>
      <c r="B171" s="245" t="s">
        <v>578</v>
      </c>
      <c r="C171" s="247" t="s">
        <v>203</v>
      </c>
      <c r="D171" s="245" t="s">
        <v>120</v>
      </c>
      <c r="E171" s="245" t="s">
        <v>202</v>
      </c>
      <c r="F171" s="245" t="s">
        <v>1689</v>
      </c>
      <c r="G171" s="251">
        <v>0</v>
      </c>
      <c r="H171" s="251">
        <v>19076655.879999999</v>
      </c>
      <c r="I171" s="251">
        <v>-4577976331.4200001</v>
      </c>
    </row>
    <row r="172" spans="1:9" x14ac:dyDescent="0.2">
      <c r="A172" s="245" t="s">
        <v>577</v>
      </c>
      <c r="B172" s="245" t="s">
        <v>578</v>
      </c>
      <c r="C172" s="247" t="s">
        <v>206</v>
      </c>
      <c r="D172" s="245" t="s">
        <v>109</v>
      </c>
      <c r="E172" s="245" t="s">
        <v>205</v>
      </c>
      <c r="F172" s="245" t="s">
        <v>1690</v>
      </c>
      <c r="G172" s="251">
        <v>30876210.5</v>
      </c>
      <c r="H172" s="251">
        <v>0</v>
      </c>
      <c r="I172" s="251">
        <v>-4547100120.9200001</v>
      </c>
    </row>
    <row r="173" spans="1:9" x14ac:dyDescent="0.2">
      <c r="A173" s="245" t="s">
        <v>577</v>
      </c>
      <c r="B173" s="245" t="s">
        <v>578</v>
      </c>
      <c r="C173" s="247" t="s">
        <v>208</v>
      </c>
      <c r="D173" s="245" t="s">
        <v>120</v>
      </c>
      <c r="E173" s="245" t="s">
        <v>207</v>
      </c>
      <c r="F173" s="245" t="s">
        <v>1690</v>
      </c>
      <c r="G173" s="251">
        <v>0</v>
      </c>
      <c r="H173" s="251">
        <v>236267.64</v>
      </c>
      <c r="I173" s="251">
        <v>-4547336388.5600004</v>
      </c>
    </row>
    <row r="174" spans="1:9" x14ac:dyDescent="0.2">
      <c r="A174" s="245" t="s">
        <v>577</v>
      </c>
      <c r="B174" s="245" t="s">
        <v>578</v>
      </c>
      <c r="C174" s="247" t="s">
        <v>210</v>
      </c>
      <c r="D174" s="245" t="s">
        <v>120</v>
      </c>
      <c r="E174" s="245" t="s">
        <v>209</v>
      </c>
      <c r="F174" s="245" t="s">
        <v>1690</v>
      </c>
      <c r="G174" s="251">
        <v>0</v>
      </c>
      <c r="H174" s="251">
        <v>291269.81</v>
      </c>
      <c r="I174" s="251">
        <v>-4547627658.3700008</v>
      </c>
    </row>
    <row r="175" spans="1:9" x14ac:dyDescent="0.2">
      <c r="A175" s="245" t="s">
        <v>577</v>
      </c>
      <c r="B175" s="245" t="s">
        <v>578</v>
      </c>
      <c r="C175" s="247" t="s">
        <v>214</v>
      </c>
      <c r="D175" s="245" t="s">
        <v>109</v>
      </c>
      <c r="E175" s="245" t="s">
        <v>213</v>
      </c>
      <c r="F175" s="245" t="s">
        <v>1691</v>
      </c>
      <c r="G175" s="251">
        <v>20263106.699999999</v>
      </c>
      <c r="H175" s="251">
        <v>0</v>
      </c>
      <c r="I175" s="251">
        <v>-4527364551.6700001</v>
      </c>
    </row>
    <row r="176" spans="1:9" x14ac:dyDescent="0.2">
      <c r="A176" s="245" t="s">
        <v>577</v>
      </c>
      <c r="B176" s="245" t="s">
        <v>578</v>
      </c>
      <c r="C176" s="247" t="s">
        <v>218</v>
      </c>
      <c r="D176" s="245" t="s">
        <v>109</v>
      </c>
      <c r="E176" s="245" t="s">
        <v>217</v>
      </c>
      <c r="F176" s="245" t="s">
        <v>1692</v>
      </c>
      <c r="G176" s="251">
        <v>2846408.84</v>
      </c>
      <c r="H176" s="251">
        <v>0</v>
      </c>
      <c r="I176" s="251">
        <v>-4524518142.8300009</v>
      </c>
    </row>
    <row r="177" spans="1:9" x14ac:dyDescent="0.2">
      <c r="A177" s="245" t="s">
        <v>577</v>
      </c>
      <c r="B177" s="245" t="s">
        <v>578</v>
      </c>
      <c r="C177" s="247" t="s">
        <v>222</v>
      </c>
      <c r="D177" s="245" t="s">
        <v>109</v>
      </c>
      <c r="E177" s="245" t="s">
        <v>221</v>
      </c>
      <c r="F177" s="245" t="s">
        <v>1693</v>
      </c>
      <c r="G177" s="251">
        <v>91694000.049999997</v>
      </c>
      <c r="H177" s="251">
        <v>0</v>
      </c>
      <c r="I177" s="251">
        <v>-4432824142.7800007</v>
      </c>
    </row>
    <row r="178" spans="1:9" x14ac:dyDescent="0.2">
      <c r="A178" s="245" t="s">
        <v>577</v>
      </c>
      <c r="B178" s="245" t="s">
        <v>578</v>
      </c>
      <c r="C178" s="247" t="s">
        <v>226</v>
      </c>
      <c r="D178" s="245" t="s">
        <v>120</v>
      </c>
      <c r="E178" s="245" t="s">
        <v>225</v>
      </c>
      <c r="F178" s="245" t="s">
        <v>1693</v>
      </c>
      <c r="G178" s="251">
        <v>0</v>
      </c>
      <c r="H178" s="251">
        <v>9758514.3200000003</v>
      </c>
      <c r="I178" s="251">
        <v>-4442582657.1000004</v>
      </c>
    </row>
    <row r="179" spans="1:9" x14ac:dyDescent="0.2">
      <c r="A179" s="245" t="s">
        <v>577</v>
      </c>
      <c r="B179" s="245" t="s">
        <v>578</v>
      </c>
      <c r="C179" s="247" t="s">
        <v>228</v>
      </c>
      <c r="D179" s="245" t="s">
        <v>120</v>
      </c>
      <c r="E179" s="245" t="s">
        <v>227</v>
      </c>
      <c r="F179" s="245" t="s">
        <v>1693</v>
      </c>
      <c r="G179" s="251">
        <v>0</v>
      </c>
      <c r="H179" s="251">
        <v>3945304.52</v>
      </c>
      <c r="I179" s="251">
        <v>-4446527961.6200008</v>
      </c>
    </row>
    <row r="180" spans="1:9" x14ac:dyDescent="0.2">
      <c r="A180" s="245" t="s">
        <v>577</v>
      </c>
      <c r="B180" s="245" t="s">
        <v>578</v>
      </c>
      <c r="C180" s="247" t="s">
        <v>230</v>
      </c>
      <c r="D180" s="245" t="s">
        <v>109</v>
      </c>
      <c r="E180" s="245" t="s">
        <v>229</v>
      </c>
      <c r="F180" s="245" t="s">
        <v>1694</v>
      </c>
      <c r="G180" s="251">
        <v>44085222.100000001</v>
      </c>
      <c r="H180" s="251">
        <v>0</v>
      </c>
      <c r="I180" s="251">
        <v>-4402442739.5200005</v>
      </c>
    </row>
    <row r="181" spans="1:9" x14ac:dyDescent="0.2">
      <c r="A181" s="245" t="s">
        <v>577</v>
      </c>
      <c r="B181" s="245" t="s">
        <v>578</v>
      </c>
      <c r="C181" s="247" t="s">
        <v>233</v>
      </c>
      <c r="D181" s="245" t="s">
        <v>120</v>
      </c>
      <c r="E181" s="245" t="s">
        <v>232</v>
      </c>
      <c r="F181" s="245" t="s">
        <v>1694</v>
      </c>
      <c r="G181" s="251">
        <v>0</v>
      </c>
      <c r="H181" s="251">
        <v>2720446.67</v>
      </c>
      <c r="I181" s="251">
        <v>-4405163186.1900005</v>
      </c>
    </row>
    <row r="182" spans="1:9" x14ac:dyDescent="0.2">
      <c r="A182" s="245" t="s">
        <v>577</v>
      </c>
      <c r="B182" s="245" t="s">
        <v>578</v>
      </c>
      <c r="C182" s="247" t="s">
        <v>235</v>
      </c>
      <c r="D182" s="245" t="s">
        <v>109</v>
      </c>
      <c r="E182" s="245" t="s">
        <v>234</v>
      </c>
      <c r="F182" s="245" t="s">
        <v>1695</v>
      </c>
      <c r="G182" s="251">
        <v>22650900.399999999</v>
      </c>
      <c r="H182" s="251">
        <v>0</v>
      </c>
      <c r="I182" s="251">
        <v>-4382512285.7900009</v>
      </c>
    </row>
    <row r="183" spans="1:9" x14ac:dyDescent="0.2">
      <c r="A183" s="245" t="s">
        <v>577</v>
      </c>
      <c r="B183" s="245" t="s">
        <v>578</v>
      </c>
      <c r="C183" s="247" t="s">
        <v>237</v>
      </c>
      <c r="D183" s="245" t="s">
        <v>109</v>
      </c>
      <c r="E183" s="245" t="s">
        <v>236</v>
      </c>
      <c r="F183" s="245" t="s">
        <v>1695</v>
      </c>
      <c r="G183" s="251">
        <v>1222342.47</v>
      </c>
      <c r="H183" s="251">
        <v>0</v>
      </c>
      <c r="I183" s="251">
        <v>-4381289943.3200006</v>
      </c>
    </row>
    <row r="184" spans="1:9" x14ac:dyDescent="0.2">
      <c r="A184" s="245" t="s">
        <v>577</v>
      </c>
      <c r="B184" s="245" t="s">
        <v>578</v>
      </c>
      <c r="C184" s="247" t="s">
        <v>241</v>
      </c>
      <c r="D184" s="245" t="s">
        <v>109</v>
      </c>
      <c r="E184" s="245" t="s">
        <v>240</v>
      </c>
      <c r="F184" s="245" t="s">
        <v>1696</v>
      </c>
      <c r="G184" s="251">
        <v>23688893.039999999</v>
      </c>
      <c r="H184" s="251">
        <v>0</v>
      </c>
      <c r="I184" s="251">
        <v>-4357601050.2800007</v>
      </c>
    </row>
    <row r="185" spans="1:9" x14ac:dyDescent="0.2">
      <c r="A185" s="245" t="s">
        <v>577</v>
      </c>
      <c r="B185" s="245" t="s">
        <v>578</v>
      </c>
      <c r="C185" s="247" t="s">
        <v>244</v>
      </c>
      <c r="D185" s="245" t="s">
        <v>109</v>
      </c>
      <c r="E185" s="245" t="s">
        <v>243</v>
      </c>
      <c r="F185" s="245" t="s">
        <v>1697</v>
      </c>
      <c r="G185" s="251">
        <v>191351740.43000001</v>
      </c>
      <c r="H185" s="251">
        <v>0</v>
      </c>
      <c r="I185" s="251">
        <v>-4166249309.8500009</v>
      </c>
    </row>
    <row r="186" spans="1:9" x14ac:dyDescent="0.2">
      <c r="A186" s="245" t="s">
        <v>577</v>
      </c>
      <c r="B186" s="245" t="s">
        <v>578</v>
      </c>
      <c r="C186" s="247" t="s">
        <v>250</v>
      </c>
      <c r="D186" s="245" t="s">
        <v>109</v>
      </c>
      <c r="E186" s="245" t="s">
        <v>249</v>
      </c>
      <c r="F186" s="245" t="s">
        <v>1698</v>
      </c>
      <c r="G186" s="251">
        <v>2088000</v>
      </c>
      <c r="H186" s="251">
        <v>0</v>
      </c>
      <c r="I186" s="251">
        <v>-4164161309.8500009</v>
      </c>
    </row>
    <row r="187" spans="1:9" x14ac:dyDescent="0.2">
      <c r="A187" s="245" t="s">
        <v>577</v>
      </c>
      <c r="B187" s="245" t="s">
        <v>578</v>
      </c>
      <c r="C187" s="247" t="s">
        <v>253</v>
      </c>
      <c r="D187" s="245" t="s">
        <v>109</v>
      </c>
      <c r="E187" s="245" t="s">
        <v>252</v>
      </c>
      <c r="F187" s="245" t="s">
        <v>1699</v>
      </c>
      <c r="G187" s="251">
        <v>5432000</v>
      </c>
      <c r="H187" s="251">
        <v>0</v>
      </c>
      <c r="I187" s="251">
        <v>-4158729309.8500009</v>
      </c>
    </row>
    <row r="188" spans="1:9" x14ac:dyDescent="0.2">
      <c r="A188" s="245" t="s">
        <v>577</v>
      </c>
      <c r="B188" s="245" t="s">
        <v>578</v>
      </c>
      <c r="C188" s="247" t="s">
        <v>257</v>
      </c>
      <c r="D188" s="245" t="s">
        <v>109</v>
      </c>
      <c r="E188" s="245" t="s">
        <v>256</v>
      </c>
      <c r="F188" s="245" t="s">
        <v>1700</v>
      </c>
      <c r="G188" s="251">
        <v>15733568</v>
      </c>
      <c r="H188" s="251">
        <v>0</v>
      </c>
      <c r="I188" s="251">
        <v>-4142995741.8500009</v>
      </c>
    </row>
    <row r="189" spans="1:9" x14ac:dyDescent="0.2">
      <c r="A189" s="245" t="s">
        <v>577</v>
      </c>
      <c r="B189" s="245" t="s">
        <v>578</v>
      </c>
      <c r="C189" s="247" t="s">
        <v>260</v>
      </c>
      <c r="D189" s="245" t="s">
        <v>109</v>
      </c>
      <c r="E189" s="245" t="s">
        <v>259</v>
      </c>
      <c r="F189" s="245" t="s">
        <v>1701</v>
      </c>
      <c r="G189" s="251">
        <v>167064504</v>
      </c>
      <c r="H189" s="251">
        <v>0</v>
      </c>
      <c r="I189" s="251">
        <v>-3975931237.8500009</v>
      </c>
    </row>
    <row r="190" spans="1:9" x14ac:dyDescent="0.2">
      <c r="A190" s="245" t="s">
        <v>577</v>
      </c>
      <c r="B190" s="245" t="s">
        <v>578</v>
      </c>
      <c r="C190" s="247" t="s">
        <v>266</v>
      </c>
      <c r="D190" s="245" t="s">
        <v>109</v>
      </c>
      <c r="E190" s="245" t="s">
        <v>265</v>
      </c>
      <c r="F190" s="245" t="s">
        <v>1702</v>
      </c>
      <c r="G190" s="251">
        <v>18638928</v>
      </c>
      <c r="H190" s="251">
        <v>0</v>
      </c>
      <c r="I190" s="251">
        <v>-3957292309.8500009</v>
      </c>
    </row>
    <row r="191" spans="1:9" x14ac:dyDescent="0.2">
      <c r="A191" s="245" t="s">
        <v>577</v>
      </c>
      <c r="B191" s="245" t="s">
        <v>578</v>
      </c>
      <c r="C191" s="247" t="s">
        <v>268</v>
      </c>
      <c r="D191" s="245" t="s">
        <v>109</v>
      </c>
      <c r="E191" s="245" t="s">
        <v>267</v>
      </c>
      <c r="F191" s="245" t="s">
        <v>1703</v>
      </c>
      <c r="G191" s="251">
        <v>295176876</v>
      </c>
      <c r="H191" s="251">
        <v>0</v>
      </c>
      <c r="I191" s="251">
        <v>-3662115433.8500009</v>
      </c>
    </row>
    <row r="192" spans="1:9" x14ac:dyDescent="0.2">
      <c r="A192" s="245" t="s">
        <v>577</v>
      </c>
      <c r="B192" s="245" t="s">
        <v>578</v>
      </c>
      <c r="C192" s="247" t="s">
        <v>273</v>
      </c>
      <c r="D192" s="245" t="s">
        <v>109</v>
      </c>
      <c r="E192" s="245" t="s">
        <v>272</v>
      </c>
      <c r="F192" s="245" t="s">
        <v>1704</v>
      </c>
      <c r="G192" s="251">
        <v>1395827.4</v>
      </c>
      <c r="H192" s="251">
        <v>0</v>
      </c>
      <c r="I192" s="251">
        <v>-3660719606.4500008</v>
      </c>
    </row>
    <row r="193" spans="1:9" x14ac:dyDescent="0.2">
      <c r="A193" s="245" t="s">
        <v>577</v>
      </c>
      <c r="B193" s="245" t="s">
        <v>578</v>
      </c>
      <c r="C193" s="247" t="s">
        <v>276</v>
      </c>
      <c r="D193" s="245" t="s">
        <v>109</v>
      </c>
      <c r="E193" s="245" t="s">
        <v>275</v>
      </c>
      <c r="F193" s="245" t="s">
        <v>1705</v>
      </c>
      <c r="G193" s="251">
        <v>659575.09</v>
      </c>
      <c r="H193" s="251">
        <v>0</v>
      </c>
      <c r="I193" s="251">
        <v>-3660060031.3600006</v>
      </c>
    </row>
    <row r="194" spans="1:9" x14ac:dyDescent="0.2">
      <c r="A194" s="245" t="s">
        <v>577</v>
      </c>
      <c r="B194" s="245" t="s">
        <v>578</v>
      </c>
      <c r="C194" s="247" t="s">
        <v>279</v>
      </c>
      <c r="D194" s="245" t="s">
        <v>109</v>
      </c>
      <c r="E194" s="245" t="s">
        <v>278</v>
      </c>
      <c r="F194" s="245" t="s">
        <v>1706</v>
      </c>
      <c r="G194" s="251">
        <v>1810557.19</v>
      </c>
      <c r="H194" s="251">
        <v>0</v>
      </c>
      <c r="I194" s="251">
        <v>-3658249474.170001</v>
      </c>
    </row>
    <row r="195" spans="1:9" x14ac:dyDescent="0.2">
      <c r="A195" s="245" t="s">
        <v>577</v>
      </c>
      <c r="B195" s="245" t="s">
        <v>578</v>
      </c>
      <c r="C195" s="247" t="s">
        <v>281</v>
      </c>
      <c r="D195" s="245" t="s">
        <v>109</v>
      </c>
      <c r="E195" s="245" t="s">
        <v>280</v>
      </c>
      <c r="F195" s="245" t="s">
        <v>1707</v>
      </c>
      <c r="G195" s="251">
        <v>91032000</v>
      </c>
      <c r="H195" s="251">
        <v>0</v>
      </c>
      <c r="I195" s="251">
        <v>-3567217474.1700006</v>
      </c>
    </row>
    <row r="196" spans="1:9" x14ac:dyDescent="0.2">
      <c r="A196" s="245" t="s">
        <v>577</v>
      </c>
      <c r="B196" s="245" t="s">
        <v>578</v>
      </c>
      <c r="C196" s="247" t="s">
        <v>284</v>
      </c>
      <c r="D196" s="245" t="s">
        <v>109</v>
      </c>
      <c r="E196" s="245" t="s">
        <v>283</v>
      </c>
      <c r="F196" s="245" t="s">
        <v>1708</v>
      </c>
      <c r="G196" s="251">
        <v>16165760</v>
      </c>
      <c r="H196" s="251">
        <v>0</v>
      </c>
      <c r="I196" s="251">
        <v>-3551051714.1700006</v>
      </c>
    </row>
    <row r="197" spans="1:9" x14ac:dyDescent="0.2">
      <c r="A197" s="245" t="s">
        <v>577</v>
      </c>
      <c r="B197" s="245" t="s">
        <v>578</v>
      </c>
      <c r="C197" s="247" t="s">
        <v>288</v>
      </c>
      <c r="D197" s="245" t="s">
        <v>109</v>
      </c>
      <c r="E197" s="245" t="s">
        <v>287</v>
      </c>
      <c r="F197" s="245" t="s">
        <v>1709</v>
      </c>
      <c r="G197" s="251">
        <v>12454457.82</v>
      </c>
      <c r="H197" s="251">
        <v>0</v>
      </c>
      <c r="I197" s="251">
        <v>-3538597256.3500004</v>
      </c>
    </row>
    <row r="198" spans="1:9" x14ac:dyDescent="0.2">
      <c r="A198" s="245" t="s">
        <v>577</v>
      </c>
      <c r="B198" s="245" t="s">
        <v>578</v>
      </c>
      <c r="C198" s="247" t="s">
        <v>290</v>
      </c>
      <c r="D198" s="245" t="s">
        <v>109</v>
      </c>
      <c r="E198" s="245" t="s">
        <v>209</v>
      </c>
      <c r="F198" s="245" t="s">
        <v>1709</v>
      </c>
      <c r="G198" s="251">
        <v>823936.52</v>
      </c>
      <c r="H198" s="251">
        <v>0</v>
      </c>
      <c r="I198" s="251">
        <v>-3537773319.8300004</v>
      </c>
    </row>
    <row r="199" spans="1:9" x14ac:dyDescent="0.2">
      <c r="A199" s="245" t="s">
        <v>577</v>
      </c>
      <c r="B199" s="245" t="s">
        <v>578</v>
      </c>
      <c r="C199" s="247" t="s">
        <v>292</v>
      </c>
      <c r="D199" s="245" t="s">
        <v>109</v>
      </c>
      <c r="E199" s="245" t="s">
        <v>291</v>
      </c>
      <c r="F199" s="245" t="s">
        <v>1710</v>
      </c>
      <c r="G199" s="251">
        <v>93580829.230000004</v>
      </c>
      <c r="H199" s="251">
        <v>0</v>
      </c>
      <c r="I199" s="251">
        <v>-3444192490.6000004</v>
      </c>
    </row>
    <row r="200" spans="1:9" x14ac:dyDescent="0.2">
      <c r="A200" s="245" t="s">
        <v>577</v>
      </c>
      <c r="B200" s="245" t="s">
        <v>578</v>
      </c>
      <c r="C200" s="247" t="s">
        <v>298</v>
      </c>
      <c r="D200" s="245" t="s">
        <v>109</v>
      </c>
      <c r="E200" s="245" t="s">
        <v>297</v>
      </c>
      <c r="F200" s="245" t="s">
        <v>1711</v>
      </c>
      <c r="G200" s="251">
        <v>66874754.520000003</v>
      </c>
      <c r="H200" s="251">
        <v>0</v>
      </c>
      <c r="I200" s="251">
        <v>-3377317736.0800004</v>
      </c>
    </row>
    <row r="201" spans="1:9" x14ac:dyDescent="0.2">
      <c r="A201" s="245" t="s">
        <v>577</v>
      </c>
      <c r="B201" s="245" t="s">
        <v>578</v>
      </c>
      <c r="C201" s="247" t="s">
        <v>301</v>
      </c>
      <c r="D201" s="245" t="s">
        <v>109</v>
      </c>
      <c r="E201" s="245" t="s">
        <v>300</v>
      </c>
      <c r="F201" s="245" t="s">
        <v>1712</v>
      </c>
      <c r="G201" s="251">
        <v>3052000</v>
      </c>
      <c r="H201" s="251">
        <v>0</v>
      </c>
      <c r="I201" s="251">
        <v>-3374265736.0800004</v>
      </c>
    </row>
    <row r="202" spans="1:9" x14ac:dyDescent="0.2">
      <c r="A202" s="245" t="s">
        <v>577</v>
      </c>
      <c r="B202" s="245" t="s">
        <v>578</v>
      </c>
      <c r="C202" s="247" t="s">
        <v>305</v>
      </c>
      <c r="D202" s="245" t="s">
        <v>109</v>
      </c>
      <c r="E202" s="245" t="s">
        <v>304</v>
      </c>
      <c r="F202" s="245" t="s">
        <v>1713</v>
      </c>
      <c r="G202" s="251">
        <v>27293000.289999999</v>
      </c>
      <c r="H202" s="251">
        <v>0</v>
      </c>
      <c r="I202" s="251">
        <v>-3346972735.7900004</v>
      </c>
    </row>
    <row r="203" spans="1:9" x14ac:dyDescent="0.2">
      <c r="A203" s="245" t="s">
        <v>577</v>
      </c>
      <c r="B203" s="245" t="s">
        <v>578</v>
      </c>
      <c r="C203" s="247" t="s">
        <v>308</v>
      </c>
      <c r="D203" s="245" t="s">
        <v>109</v>
      </c>
      <c r="E203" s="245" t="s">
        <v>307</v>
      </c>
      <c r="F203" s="245" t="s">
        <v>1714</v>
      </c>
      <c r="G203" s="251">
        <v>8544239.9900000002</v>
      </c>
      <c r="H203" s="251">
        <v>0</v>
      </c>
      <c r="I203" s="251">
        <v>-3338428495.8000007</v>
      </c>
    </row>
    <row r="204" spans="1:9" x14ac:dyDescent="0.2">
      <c r="A204" s="245" t="s">
        <v>577</v>
      </c>
      <c r="B204" s="245" t="s">
        <v>578</v>
      </c>
      <c r="C204" s="247" t="s">
        <v>310</v>
      </c>
      <c r="D204" s="245" t="s">
        <v>120</v>
      </c>
      <c r="E204" s="245" t="s">
        <v>309</v>
      </c>
      <c r="F204" s="245" t="s">
        <v>1714</v>
      </c>
      <c r="G204" s="251">
        <v>0</v>
      </c>
      <c r="H204" s="251">
        <v>427211.99</v>
      </c>
      <c r="I204" s="251">
        <v>-3338855707.7900004</v>
      </c>
    </row>
    <row r="205" spans="1:9" x14ac:dyDescent="0.2">
      <c r="A205" s="245" t="s">
        <v>577</v>
      </c>
      <c r="B205" s="245" t="s">
        <v>578</v>
      </c>
      <c r="C205" s="247" t="s">
        <v>314</v>
      </c>
      <c r="D205" s="245" t="s">
        <v>109</v>
      </c>
      <c r="E205" s="245" t="s">
        <v>313</v>
      </c>
      <c r="F205" s="245" t="s">
        <v>1715</v>
      </c>
      <c r="G205" s="251">
        <v>27532159.23</v>
      </c>
      <c r="H205" s="251">
        <v>0</v>
      </c>
      <c r="I205" s="251">
        <v>-3311323548.5600004</v>
      </c>
    </row>
    <row r="206" spans="1:9" x14ac:dyDescent="0.2">
      <c r="A206" s="245" t="s">
        <v>577</v>
      </c>
      <c r="B206" s="245" t="s">
        <v>578</v>
      </c>
      <c r="C206" s="247" t="s">
        <v>318</v>
      </c>
      <c r="D206" s="245" t="s">
        <v>109</v>
      </c>
      <c r="E206" s="245" t="s">
        <v>317</v>
      </c>
      <c r="F206" s="245" t="s">
        <v>1716</v>
      </c>
      <c r="G206" s="251">
        <v>3900000</v>
      </c>
      <c r="H206" s="251">
        <v>0</v>
      </c>
      <c r="I206" s="251">
        <v>-3307423548.5600004</v>
      </c>
    </row>
    <row r="207" spans="1:9" x14ac:dyDescent="0.2">
      <c r="A207" s="245" t="s">
        <v>577</v>
      </c>
      <c r="B207" s="245" t="s">
        <v>578</v>
      </c>
      <c r="C207" s="247" t="s">
        <v>322</v>
      </c>
      <c r="D207" s="245" t="s">
        <v>109</v>
      </c>
      <c r="E207" s="245" t="s">
        <v>321</v>
      </c>
      <c r="F207" s="245" t="s">
        <v>1717</v>
      </c>
      <c r="G207" s="251">
        <v>7882304</v>
      </c>
      <c r="H207" s="251">
        <v>0</v>
      </c>
      <c r="I207" s="251">
        <v>-3299541244.5600004</v>
      </c>
    </row>
    <row r="208" spans="1:9" x14ac:dyDescent="0.2">
      <c r="A208" s="245" t="s">
        <v>577</v>
      </c>
      <c r="B208" s="245" t="s">
        <v>578</v>
      </c>
      <c r="C208" s="247" t="s">
        <v>326</v>
      </c>
      <c r="D208" s="245" t="s">
        <v>109</v>
      </c>
      <c r="E208" s="245" t="s">
        <v>325</v>
      </c>
      <c r="F208" s="245" t="s">
        <v>1718</v>
      </c>
      <c r="G208" s="251">
        <v>334043330.39999998</v>
      </c>
      <c r="H208" s="251">
        <v>0</v>
      </c>
      <c r="I208" s="251">
        <v>-2965497914.1600003</v>
      </c>
    </row>
    <row r="209" spans="1:9" x14ac:dyDescent="0.2">
      <c r="A209" s="245" t="s">
        <v>577</v>
      </c>
      <c r="B209" s="245" t="s">
        <v>578</v>
      </c>
      <c r="C209" s="247" t="s">
        <v>332</v>
      </c>
      <c r="D209" s="245" t="s">
        <v>109</v>
      </c>
      <c r="E209" s="245" t="s">
        <v>331</v>
      </c>
      <c r="F209" s="245" t="s">
        <v>1719</v>
      </c>
      <c r="G209" s="251">
        <v>6338464.4500000002</v>
      </c>
      <c r="H209" s="251">
        <v>0</v>
      </c>
      <c r="I209" s="251">
        <v>-2959159449.7100005</v>
      </c>
    </row>
    <row r="210" spans="1:9" x14ac:dyDescent="0.2">
      <c r="A210" s="245" t="s">
        <v>577</v>
      </c>
      <c r="B210" s="245" t="s">
        <v>578</v>
      </c>
      <c r="C210" s="247" t="s">
        <v>335</v>
      </c>
      <c r="D210" s="245" t="s">
        <v>109</v>
      </c>
      <c r="E210" s="245" t="s">
        <v>334</v>
      </c>
      <c r="F210" s="245" t="s">
        <v>1719</v>
      </c>
      <c r="G210" s="251">
        <v>272638.43</v>
      </c>
      <c r="H210" s="251">
        <v>0</v>
      </c>
      <c r="I210" s="251">
        <v>-2958886811.2800007</v>
      </c>
    </row>
    <row r="211" spans="1:9" x14ac:dyDescent="0.2">
      <c r="A211" s="245" t="s">
        <v>577</v>
      </c>
      <c r="B211" s="245" t="s">
        <v>578</v>
      </c>
      <c r="C211" s="247" t="s">
        <v>338</v>
      </c>
      <c r="D211" s="245" t="s">
        <v>109</v>
      </c>
      <c r="E211" s="245" t="s">
        <v>337</v>
      </c>
      <c r="F211" s="245" t="s">
        <v>1720</v>
      </c>
      <c r="G211" s="251">
        <v>5264000</v>
      </c>
      <c r="H211" s="251">
        <v>0</v>
      </c>
      <c r="I211" s="251">
        <v>-2953622811.2800007</v>
      </c>
    </row>
    <row r="212" spans="1:9" x14ac:dyDescent="0.2">
      <c r="A212" s="245" t="s">
        <v>577</v>
      </c>
      <c r="B212" s="245" t="s">
        <v>578</v>
      </c>
      <c r="C212" s="247" t="s">
        <v>342</v>
      </c>
      <c r="D212" s="245" t="s">
        <v>109</v>
      </c>
      <c r="E212" s="245" t="s">
        <v>341</v>
      </c>
      <c r="F212" s="245" t="s">
        <v>1721</v>
      </c>
      <c r="G212" s="251">
        <v>89789900.25</v>
      </c>
      <c r="H212" s="251">
        <v>0</v>
      </c>
      <c r="I212" s="251">
        <v>-2863832911.0300007</v>
      </c>
    </row>
    <row r="213" spans="1:9" x14ac:dyDescent="0.2">
      <c r="A213" s="245" t="s">
        <v>577</v>
      </c>
      <c r="B213" s="245" t="s">
        <v>578</v>
      </c>
      <c r="C213" s="247" t="s">
        <v>348</v>
      </c>
      <c r="D213" s="245" t="s">
        <v>109</v>
      </c>
      <c r="E213" s="245" t="s">
        <v>347</v>
      </c>
      <c r="F213" s="245" t="s">
        <v>1722</v>
      </c>
      <c r="G213" s="251">
        <v>48960000</v>
      </c>
      <c r="H213" s="251">
        <v>0</v>
      </c>
      <c r="I213" s="251">
        <v>-2814872911.0300007</v>
      </c>
    </row>
    <row r="214" spans="1:9" x14ac:dyDescent="0.2">
      <c r="A214" s="245" t="s">
        <v>577</v>
      </c>
      <c r="B214" s="245" t="s">
        <v>578</v>
      </c>
      <c r="C214" s="247" t="s">
        <v>351</v>
      </c>
      <c r="D214" s="245" t="s">
        <v>109</v>
      </c>
      <c r="E214" s="245" t="s">
        <v>350</v>
      </c>
      <c r="F214" s="245" t="s">
        <v>1723</v>
      </c>
      <c r="G214" s="251">
        <v>14818152.6</v>
      </c>
      <c r="H214" s="251">
        <v>0</v>
      </c>
      <c r="I214" s="251">
        <v>-2800054758.4300008</v>
      </c>
    </row>
    <row r="215" spans="1:9" x14ac:dyDescent="0.2">
      <c r="A215" s="245" t="s">
        <v>577</v>
      </c>
      <c r="B215" s="245" t="s">
        <v>578</v>
      </c>
      <c r="C215" s="247" t="s">
        <v>353</v>
      </c>
      <c r="D215" s="245" t="s">
        <v>109</v>
      </c>
      <c r="E215" s="245" t="s">
        <v>352</v>
      </c>
      <c r="F215" s="245" t="s">
        <v>1723</v>
      </c>
      <c r="G215" s="251">
        <v>7627136.6399999997</v>
      </c>
      <c r="H215" s="251">
        <v>0</v>
      </c>
      <c r="I215" s="251">
        <v>-2792427621.7900009</v>
      </c>
    </row>
    <row r="216" spans="1:9" x14ac:dyDescent="0.2">
      <c r="A216" s="245" t="s">
        <v>577</v>
      </c>
      <c r="B216" s="245" t="s">
        <v>578</v>
      </c>
      <c r="C216" s="247" t="s">
        <v>355</v>
      </c>
      <c r="D216" s="245" t="s">
        <v>120</v>
      </c>
      <c r="E216" s="245" t="s">
        <v>354</v>
      </c>
      <c r="F216" s="245" t="s">
        <v>1723</v>
      </c>
      <c r="G216" s="251">
        <v>0</v>
      </c>
      <c r="H216" s="251">
        <v>383800</v>
      </c>
      <c r="I216" s="251">
        <v>-2792811421.7900009</v>
      </c>
    </row>
    <row r="217" spans="1:9" x14ac:dyDescent="0.2">
      <c r="A217" s="245" t="s">
        <v>577</v>
      </c>
      <c r="B217" s="245" t="s">
        <v>578</v>
      </c>
      <c r="C217" s="247" t="s">
        <v>357</v>
      </c>
      <c r="D217" s="245" t="s">
        <v>120</v>
      </c>
      <c r="E217" s="245" t="s">
        <v>356</v>
      </c>
      <c r="F217" s="245" t="s">
        <v>1723</v>
      </c>
      <c r="G217" s="251">
        <v>0</v>
      </c>
      <c r="H217" s="251">
        <v>727304.21</v>
      </c>
      <c r="I217" s="251">
        <v>-2793538726.000001</v>
      </c>
    </row>
    <row r="218" spans="1:9" x14ac:dyDescent="0.2">
      <c r="A218" s="245" t="s">
        <v>577</v>
      </c>
      <c r="B218" s="245" t="s">
        <v>578</v>
      </c>
      <c r="C218" s="247" t="s">
        <v>362</v>
      </c>
      <c r="D218" s="245" t="s">
        <v>109</v>
      </c>
      <c r="E218" s="245" t="s">
        <v>361</v>
      </c>
      <c r="F218" s="245" t="s">
        <v>1724</v>
      </c>
      <c r="G218" s="251">
        <v>59197641.740000002</v>
      </c>
      <c r="H218" s="251">
        <v>0</v>
      </c>
      <c r="I218" s="251">
        <v>-2734341084.2600012</v>
      </c>
    </row>
    <row r="219" spans="1:9" x14ac:dyDescent="0.2">
      <c r="A219" s="245" t="s">
        <v>577</v>
      </c>
      <c r="B219" s="245" t="s">
        <v>578</v>
      </c>
      <c r="C219" s="247" t="s">
        <v>364</v>
      </c>
      <c r="D219" s="245" t="s">
        <v>109</v>
      </c>
      <c r="E219" s="245" t="s">
        <v>363</v>
      </c>
      <c r="F219" s="245" t="s">
        <v>1725</v>
      </c>
      <c r="G219" s="251">
        <v>14305184.119999999</v>
      </c>
      <c r="H219" s="251">
        <v>0</v>
      </c>
      <c r="I219" s="251">
        <v>-2720035900.1400013</v>
      </c>
    </row>
    <row r="220" spans="1:9" x14ac:dyDescent="0.2">
      <c r="A220" s="245" t="s">
        <v>577</v>
      </c>
      <c r="B220" s="245" t="s">
        <v>578</v>
      </c>
      <c r="C220" s="247" t="s">
        <v>369</v>
      </c>
      <c r="D220" s="245" t="s">
        <v>109</v>
      </c>
      <c r="E220" s="245" t="s">
        <v>368</v>
      </c>
      <c r="F220" s="245" t="s">
        <v>1726</v>
      </c>
      <c r="G220" s="251">
        <v>59206532.159999996</v>
      </c>
      <c r="H220" s="251">
        <v>0</v>
      </c>
      <c r="I220" s="251">
        <v>-2660829367.9800014</v>
      </c>
    </row>
    <row r="221" spans="1:9" x14ac:dyDescent="0.2">
      <c r="A221" s="245" t="s">
        <v>577</v>
      </c>
      <c r="B221" s="245" t="s">
        <v>578</v>
      </c>
      <c r="C221" s="247" t="s">
        <v>373</v>
      </c>
      <c r="D221" s="245" t="s">
        <v>109</v>
      </c>
      <c r="E221" s="245" t="s">
        <v>372</v>
      </c>
      <c r="F221" s="245" t="s">
        <v>1727</v>
      </c>
      <c r="G221" s="251">
        <v>3588553.8</v>
      </c>
      <c r="H221" s="251">
        <v>0</v>
      </c>
      <c r="I221" s="251">
        <v>-2657240814.1800013</v>
      </c>
    </row>
    <row r="222" spans="1:9" x14ac:dyDescent="0.2">
      <c r="A222" s="245" t="s">
        <v>577</v>
      </c>
      <c r="B222" s="245" t="s">
        <v>578</v>
      </c>
      <c r="C222" s="247" t="s">
        <v>377</v>
      </c>
      <c r="D222" s="245" t="s">
        <v>109</v>
      </c>
      <c r="E222" s="245" t="s">
        <v>376</v>
      </c>
      <c r="F222" s="245" t="s">
        <v>1728</v>
      </c>
      <c r="G222" s="251">
        <v>63261066.189999998</v>
      </c>
      <c r="H222" s="251">
        <v>0</v>
      </c>
      <c r="I222" s="251">
        <v>-2593979747.9900012</v>
      </c>
    </row>
    <row r="223" spans="1:9" x14ac:dyDescent="0.2">
      <c r="A223" s="245" t="s">
        <v>577</v>
      </c>
      <c r="B223" s="245" t="s">
        <v>578</v>
      </c>
      <c r="C223" s="247" t="s">
        <v>381</v>
      </c>
      <c r="D223" s="245" t="s">
        <v>109</v>
      </c>
      <c r="E223" s="245" t="s">
        <v>380</v>
      </c>
      <c r="F223" s="245" t="s">
        <v>1729</v>
      </c>
      <c r="G223" s="251">
        <v>39210780.07</v>
      </c>
      <c r="H223" s="251">
        <v>0</v>
      </c>
      <c r="I223" s="251">
        <v>-2554768967.920001</v>
      </c>
    </row>
    <row r="224" spans="1:9" x14ac:dyDescent="0.2">
      <c r="A224" s="245" t="s">
        <v>577</v>
      </c>
      <c r="B224" s="245" t="s">
        <v>578</v>
      </c>
      <c r="C224" s="247" t="s">
        <v>385</v>
      </c>
      <c r="D224" s="245" t="s">
        <v>109</v>
      </c>
      <c r="E224" s="245" t="s">
        <v>384</v>
      </c>
      <c r="F224" s="245" t="s">
        <v>1730</v>
      </c>
      <c r="G224" s="251">
        <v>53029664.109999999</v>
      </c>
      <c r="H224" s="251">
        <v>0</v>
      </c>
      <c r="I224" s="251">
        <v>-2501739303.8100009</v>
      </c>
    </row>
    <row r="225" spans="1:9" x14ac:dyDescent="0.2">
      <c r="A225" s="245" t="s">
        <v>577</v>
      </c>
      <c r="B225" s="245" t="s">
        <v>578</v>
      </c>
      <c r="C225" s="247" t="s">
        <v>387</v>
      </c>
      <c r="D225" s="245" t="s">
        <v>120</v>
      </c>
      <c r="E225" s="245" t="s">
        <v>386</v>
      </c>
      <c r="F225" s="245" t="s">
        <v>1730</v>
      </c>
      <c r="G225" s="251">
        <v>0</v>
      </c>
      <c r="H225" s="251">
        <v>4101233.17</v>
      </c>
      <c r="I225" s="251">
        <v>-2505840536.980001</v>
      </c>
    </row>
    <row r="226" spans="1:9" x14ac:dyDescent="0.2">
      <c r="A226" s="245" t="s">
        <v>577</v>
      </c>
      <c r="B226" s="245" t="s">
        <v>578</v>
      </c>
      <c r="C226" s="247" t="s">
        <v>390</v>
      </c>
      <c r="D226" s="245" t="s">
        <v>109</v>
      </c>
      <c r="E226" s="245" t="s">
        <v>389</v>
      </c>
      <c r="F226" s="245" t="s">
        <v>1731</v>
      </c>
      <c r="G226" s="251">
        <v>28560000.050000001</v>
      </c>
      <c r="H226" s="251">
        <v>0</v>
      </c>
      <c r="I226" s="251">
        <v>-2477280536.9300008</v>
      </c>
    </row>
    <row r="227" spans="1:9" x14ac:dyDescent="0.2">
      <c r="A227" s="245" t="s">
        <v>577</v>
      </c>
      <c r="B227" s="245" t="s">
        <v>578</v>
      </c>
      <c r="C227" s="247" t="s">
        <v>393</v>
      </c>
      <c r="D227" s="245" t="s">
        <v>109</v>
      </c>
      <c r="E227" s="245" t="s">
        <v>392</v>
      </c>
      <c r="F227" s="245" t="s">
        <v>1732</v>
      </c>
      <c r="G227" s="251">
        <v>152677828.30000001</v>
      </c>
      <c r="H227" s="251">
        <v>0</v>
      </c>
      <c r="I227" s="251">
        <v>-2324602708.6300006</v>
      </c>
    </row>
    <row r="228" spans="1:9" x14ac:dyDescent="0.2">
      <c r="A228" s="245" t="s">
        <v>577</v>
      </c>
      <c r="B228" s="245" t="s">
        <v>578</v>
      </c>
      <c r="C228" s="247" t="s">
        <v>395</v>
      </c>
      <c r="D228" s="245" t="s">
        <v>120</v>
      </c>
      <c r="E228" s="245" t="s">
        <v>394</v>
      </c>
      <c r="F228" s="245" t="s">
        <v>1732</v>
      </c>
      <c r="G228" s="251">
        <v>0</v>
      </c>
      <c r="H228" s="251">
        <v>1575087.21</v>
      </c>
      <c r="I228" s="251">
        <v>-2326177795.8400006</v>
      </c>
    </row>
    <row r="229" spans="1:9" x14ac:dyDescent="0.2">
      <c r="A229" s="245" t="s">
        <v>577</v>
      </c>
      <c r="B229" s="245" t="s">
        <v>578</v>
      </c>
      <c r="C229" s="247" t="s">
        <v>2021</v>
      </c>
      <c r="D229" s="246"/>
      <c r="E229" s="245" t="s">
        <v>396</v>
      </c>
      <c r="F229" s="245" t="s">
        <v>1732</v>
      </c>
      <c r="G229" s="251">
        <v>1323808.7</v>
      </c>
      <c r="H229" s="251">
        <v>0</v>
      </c>
      <c r="I229" s="251">
        <v>-2324853987.1400008</v>
      </c>
    </row>
    <row r="230" spans="1:9" x14ac:dyDescent="0.2">
      <c r="A230" s="245" t="s">
        <v>577</v>
      </c>
      <c r="B230" s="245" t="s">
        <v>578</v>
      </c>
      <c r="C230" s="247" t="s">
        <v>399</v>
      </c>
      <c r="D230" s="245" t="s">
        <v>109</v>
      </c>
      <c r="E230" s="245" t="s">
        <v>398</v>
      </c>
      <c r="F230" s="245" t="s">
        <v>1733</v>
      </c>
      <c r="G230" s="251">
        <v>27040399</v>
      </c>
      <c r="H230" s="251">
        <v>0</v>
      </c>
      <c r="I230" s="251">
        <v>-2297813588.1400008</v>
      </c>
    </row>
    <row r="231" spans="1:9" x14ac:dyDescent="0.2">
      <c r="A231" s="245" t="s">
        <v>577</v>
      </c>
      <c r="B231" s="245" t="s">
        <v>578</v>
      </c>
      <c r="C231" s="247" t="s">
        <v>403</v>
      </c>
      <c r="D231" s="245" t="s">
        <v>109</v>
      </c>
      <c r="E231" s="245" t="s">
        <v>402</v>
      </c>
      <c r="F231" s="245" t="s">
        <v>1734</v>
      </c>
      <c r="G231" s="251">
        <v>23760000.010000002</v>
      </c>
      <c r="H231" s="251">
        <v>0</v>
      </c>
      <c r="I231" s="251">
        <v>-2274053588.1300006</v>
      </c>
    </row>
    <row r="232" spans="1:9" x14ac:dyDescent="0.2">
      <c r="A232" s="245" t="s">
        <v>577</v>
      </c>
      <c r="B232" s="245" t="s">
        <v>578</v>
      </c>
      <c r="C232" s="247" t="s">
        <v>407</v>
      </c>
      <c r="D232" s="245" t="s">
        <v>109</v>
      </c>
      <c r="E232" s="245" t="s">
        <v>406</v>
      </c>
      <c r="F232" s="245" t="s">
        <v>1735</v>
      </c>
      <c r="G232" s="251">
        <v>45665013.619999997</v>
      </c>
      <c r="H232" s="251">
        <v>0</v>
      </c>
      <c r="I232" s="251">
        <v>-2228388574.5100007</v>
      </c>
    </row>
    <row r="233" spans="1:9" x14ac:dyDescent="0.2">
      <c r="A233" s="245" t="s">
        <v>577</v>
      </c>
      <c r="B233" s="245" t="s">
        <v>578</v>
      </c>
      <c r="C233" s="247" t="s">
        <v>410</v>
      </c>
      <c r="D233" s="245" t="s">
        <v>109</v>
      </c>
      <c r="E233" s="245" t="s">
        <v>409</v>
      </c>
      <c r="F233" s="245" t="s">
        <v>1736</v>
      </c>
      <c r="G233" s="251">
        <v>5096000</v>
      </c>
      <c r="H233" s="251">
        <v>0</v>
      </c>
      <c r="I233" s="251">
        <v>-2223292574.5100007</v>
      </c>
    </row>
    <row r="234" spans="1:9" x14ac:dyDescent="0.2">
      <c r="A234" s="245" t="s">
        <v>577</v>
      </c>
      <c r="B234" s="245" t="s">
        <v>578</v>
      </c>
      <c r="C234" s="247" t="s">
        <v>413</v>
      </c>
      <c r="D234" s="245" t="s">
        <v>109</v>
      </c>
      <c r="E234" s="245" t="s">
        <v>412</v>
      </c>
      <c r="F234" s="245" t="s">
        <v>1737</v>
      </c>
      <c r="G234" s="251">
        <v>5642019.5999999996</v>
      </c>
      <c r="H234" s="251">
        <v>0</v>
      </c>
      <c r="I234" s="251">
        <v>-2217650554.9100008</v>
      </c>
    </row>
    <row r="235" spans="1:9" x14ac:dyDescent="0.2">
      <c r="A235" s="245" t="s">
        <v>577</v>
      </c>
      <c r="B235" s="245" t="s">
        <v>578</v>
      </c>
      <c r="C235" s="247" t="s">
        <v>418</v>
      </c>
      <c r="D235" s="245" t="s">
        <v>109</v>
      </c>
      <c r="E235" s="245" t="s">
        <v>415</v>
      </c>
      <c r="F235" s="245" t="s">
        <v>1738</v>
      </c>
      <c r="G235" s="251">
        <v>72687470.75</v>
      </c>
      <c r="H235" s="251">
        <v>0</v>
      </c>
      <c r="I235" s="251">
        <v>-2144963084.1600008</v>
      </c>
    </row>
    <row r="236" spans="1:9" x14ac:dyDescent="0.2">
      <c r="A236" s="245" t="s">
        <v>577</v>
      </c>
      <c r="B236" s="245" t="s">
        <v>578</v>
      </c>
      <c r="C236" s="247" t="s">
        <v>423</v>
      </c>
      <c r="D236" s="245" t="s">
        <v>109</v>
      </c>
      <c r="E236" s="245" t="s">
        <v>419</v>
      </c>
      <c r="F236" s="245" t="s">
        <v>1739</v>
      </c>
      <c r="G236" s="251">
        <v>18918186.399999999</v>
      </c>
      <c r="H236" s="251">
        <v>0</v>
      </c>
      <c r="I236" s="251">
        <v>-2126044897.7600007</v>
      </c>
    </row>
    <row r="237" spans="1:9" x14ac:dyDescent="0.2">
      <c r="A237" s="245" t="s">
        <v>577</v>
      </c>
      <c r="B237" s="245" t="s">
        <v>578</v>
      </c>
      <c r="C237" s="247" t="s">
        <v>425</v>
      </c>
      <c r="D237" s="245" t="s">
        <v>109</v>
      </c>
      <c r="E237" s="245" t="s">
        <v>422</v>
      </c>
      <c r="F237" s="245" t="s">
        <v>1740</v>
      </c>
      <c r="G237" s="251">
        <v>57801156</v>
      </c>
      <c r="H237" s="251">
        <v>0</v>
      </c>
      <c r="I237" s="251">
        <v>-2068243741.7600007</v>
      </c>
    </row>
    <row r="238" spans="1:9" x14ac:dyDescent="0.2">
      <c r="A238" s="245" t="s">
        <v>577</v>
      </c>
      <c r="B238" s="245" t="s">
        <v>578</v>
      </c>
      <c r="C238" s="247" t="s">
        <v>431</v>
      </c>
      <c r="D238" s="245" t="s">
        <v>109</v>
      </c>
      <c r="E238" s="245" t="s">
        <v>426</v>
      </c>
      <c r="F238" s="245" t="s">
        <v>1741</v>
      </c>
      <c r="G238" s="251">
        <v>39977030.490000002</v>
      </c>
      <c r="H238" s="251">
        <v>0</v>
      </c>
      <c r="I238" s="251">
        <v>-2028266711.2700009</v>
      </c>
    </row>
    <row r="239" spans="1:9" x14ac:dyDescent="0.2">
      <c r="A239" s="245" t="s">
        <v>577</v>
      </c>
      <c r="B239" s="245" t="s">
        <v>578</v>
      </c>
      <c r="C239" s="247" t="s">
        <v>433</v>
      </c>
      <c r="D239" s="245" t="s">
        <v>120</v>
      </c>
      <c r="E239" s="245" t="s">
        <v>427</v>
      </c>
      <c r="F239" s="245" t="s">
        <v>1741</v>
      </c>
      <c r="G239" s="251">
        <v>0</v>
      </c>
      <c r="H239" s="251">
        <v>6203015.9000000004</v>
      </c>
      <c r="I239" s="251">
        <v>-2034469727.1700006</v>
      </c>
    </row>
    <row r="240" spans="1:9" x14ac:dyDescent="0.2">
      <c r="A240" s="245" t="s">
        <v>577</v>
      </c>
      <c r="B240" s="245" t="s">
        <v>578</v>
      </c>
      <c r="C240" s="247" t="s">
        <v>435</v>
      </c>
      <c r="D240" s="245" t="s">
        <v>120</v>
      </c>
      <c r="E240" s="245" t="s">
        <v>429</v>
      </c>
      <c r="F240" s="245" t="s">
        <v>1741</v>
      </c>
      <c r="G240" s="251">
        <v>0</v>
      </c>
      <c r="H240" s="251">
        <v>24024252.09</v>
      </c>
      <c r="I240" s="251">
        <v>-2058493979.2600007</v>
      </c>
    </row>
    <row r="241" spans="1:9" x14ac:dyDescent="0.2">
      <c r="A241" s="245" t="s">
        <v>577</v>
      </c>
      <c r="B241" s="245" t="s">
        <v>578</v>
      </c>
      <c r="C241" s="247" t="s">
        <v>438</v>
      </c>
      <c r="D241" s="245" t="s">
        <v>109</v>
      </c>
      <c r="E241" s="245" t="s">
        <v>432</v>
      </c>
      <c r="F241" s="245" t="s">
        <v>1742</v>
      </c>
      <c r="G241" s="251">
        <v>34650000</v>
      </c>
      <c r="H241" s="251">
        <v>0</v>
      </c>
      <c r="I241" s="251">
        <v>-2023843979.2600007</v>
      </c>
    </row>
    <row r="242" spans="1:9" x14ac:dyDescent="0.2">
      <c r="A242" s="245" t="s">
        <v>577</v>
      </c>
      <c r="B242" s="245" t="s">
        <v>578</v>
      </c>
      <c r="C242" s="247" t="s">
        <v>441</v>
      </c>
      <c r="D242" s="245" t="s">
        <v>109</v>
      </c>
      <c r="E242" s="245" t="s">
        <v>436</v>
      </c>
      <c r="F242" s="245" t="s">
        <v>1743</v>
      </c>
      <c r="G242" s="251">
        <v>68991423.640000001</v>
      </c>
      <c r="H242" s="251">
        <v>0</v>
      </c>
      <c r="I242" s="251">
        <v>-1954852555.6200008</v>
      </c>
    </row>
    <row r="243" spans="1:9" x14ac:dyDescent="0.2">
      <c r="A243" s="245" t="s">
        <v>577</v>
      </c>
      <c r="B243" s="245" t="s">
        <v>578</v>
      </c>
      <c r="C243" s="247" t="s">
        <v>444</v>
      </c>
      <c r="D243" s="245" t="s">
        <v>109</v>
      </c>
      <c r="E243" s="245" t="s">
        <v>439</v>
      </c>
      <c r="F243" s="245" t="s">
        <v>1744</v>
      </c>
      <c r="G243" s="251">
        <v>21600000</v>
      </c>
      <c r="H243" s="251">
        <v>0</v>
      </c>
      <c r="I243" s="251">
        <v>-1933252555.6200008</v>
      </c>
    </row>
    <row r="244" spans="1:9" x14ac:dyDescent="0.2">
      <c r="A244" s="245" t="s">
        <v>577</v>
      </c>
      <c r="B244" s="245" t="s">
        <v>578</v>
      </c>
      <c r="C244" s="247" t="s">
        <v>451</v>
      </c>
      <c r="D244" s="245" t="s">
        <v>109</v>
      </c>
      <c r="E244" s="245" t="s">
        <v>442</v>
      </c>
      <c r="F244" s="245" t="s">
        <v>1745</v>
      </c>
      <c r="G244" s="251">
        <v>84396000</v>
      </c>
      <c r="H244" s="251">
        <v>0</v>
      </c>
      <c r="I244" s="251">
        <v>-1848856555.6200008</v>
      </c>
    </row>
    <row r="245" spans="1:9" x14ac:dyDescent="0.2">
      <c r="A245" s="245" t="s">
        <v>577</v>
      </c>
      <c r="B245" s="245" t="s">
        <v>578</v>
      </c>
      <c r="C245" s="247" t="s">
        <v>455</v>
      </c>
      <c r="D245" s="245" t="s">
        <v>109</v>
      </c>
      <c r="E245" s="245" t="s">
        <v>445</v>
      </c>
      <c r="F245" s="245" t="s">
        <v>1746</v>
      </c>
      <c r="G245" s="251">
        <v>7557500</v>
      </c>
      <c r="H245" s="251">
        <v>0</v>
      </c>
      <c r="I245" s="251">
        <v>-1841299055.6200008</v>
      </c>
    </row>
    <row r="246" spans="1:9" x14ac:dyDescent="0.2">
      <c r="A246" s="245" t="s">
        <v>577</v>
      </c>
      <c r="B246" s="245" t="s">
        <v>578</v>
      </c>
      <c r="C246" s="247" t="s">
        <v>458</v>
      </c>
      <c r="D246" s="245" t="s">
        <v>109</v>
      </c>
      <c r="E246" s="245" t="s">
        <v>448</v>
      </c>
      <c r="F246" s="245" t="s">
        <v>1747</v>
      </c>
      <c r="G246" s="251">
        <v>6034000</v>
      </c>
      <c r="H246" s="251">
        <v>0</v>
      </c>
      <c r="I246" s="251">
        <v>-1835265055.6200008</v>
      </c>
    </row>
    <row r="247" spans="1:9" x14ac:dyDescent="0.2">
      <c r="A247" s="245" t="s">
        <v>577</v>
      </c>
      <c r="B247" s="245" t="s">
        <v>578</v>
      </c>
      <c r="C247" s="247" t="s">
        <v>461</v>
      </c>
      <c r="D247" s="245" t="s">
        <v>109</v>
      </c>
      <c r="E247" s="245" t="s">
        <v>452</v>
      </c>
      <c r="F247" s="245" t="s">
        <v>1748</v>
      </c>
      <c r="G247" s="251">
        <v>153149739.81</v>
      </c>
      <c r="H247" s="251">
        <v>0</v>
      </c>
      <c r="I247" s="251">
        <v>-1682115315.8100009</v>
      </c>
    </row>
    <row r="248" spans="1:9" x14ac:dyDescent="0.2">
      <c r="A248" s="245" t="s">
        <v>577</v>
      </c>
      <c r="B248" s="245" t="s">
        <v>578</v>
      </c>
      <c r="C248" s="247" t="s">
        <v>463</v>
      </c>
      <c r="D248" s="245" t="s">
        <v>109</v>
      </c>
      <c r="E248" s="245" t="s">
        <v>456</v>
      </c>
      <c r="F248" s="245" t="s">
        <v>1749</v>
      </c>
      <c r="G248" s="251">
        <v>62038387.909999996</v>
      </c>
      <c r="H248" s="251">
        <v>0</v>
      </c>
      <c r="I248" s="251">
        <v>-1620076927.900001</v>
      </c>
    </row>
    <row r="249" spans="1:9" x14ac:dyDescent="0.2">
      <c r="A249" s="245" t="s">
        <v>577</v>
      </c>
      <c r="B249" s="245" t="s">
        <v>578</v>
      </c>
      <c r="C249" s="247" t="s">
        <v>465</v>
      </c>
      <c r="D249" s="245" t="s">
        <v>120</v>
      </c>
      <c r="E249" s="245" t="s">
        <v>457</v>
      </c>
      <c r="F249" s="245" t="s">
        <v>1749</v>
      </c>
      <c r="G249" s="251">
        <v>0</v>
      </c>
      <c r="H249" s="251">
        <v>3983968.87</v>
      </c>
      <c r="I249" s="251">
        <v>-1624060896.7700009</v>
      </c>
    </row>
    <row r="250" spans="1:9" x14ac:dyDescent="0.2">
      <c r="A250" s="245" t="s">
        <v>577</v>
      </c>
      <c r="B250" s="245" t="s">
        <v>578</v>
      </c>
      <c r="C250" s="247" t="s">
        <v>468</v>
      </c>
      <c r="D250" s="245" t="s">
        <v>109</v>
      </c>
      <c r="E250" s="245" t="s">
        <v>460</v>
      </c>
      <c r="F250" s="245" t="s">
        <v>1750</v>
      </c>
      <c r="G250" s="251">
        <v>41496129.740000002</v>
      </c>
      <c r="H250" s="251">
        <v>0</v>
      </c>
      <c r="I250" s="251">
        <v>-1582564767.0300012</v>
      </c>
    </row>
    <row r="251" spans="1:9" x14ac:dyDescent="0.2">
      <c r="A251" s="245" t="s">
        <v>577</v>
      </c>
      <c r="B251" s="245" t="s">
        <v>578</v>
      </c>
      <c r="C251" s="247" t="s">
        <v>473</v>
      </c>
      <c r="D251" s="245" t="s">
        <v>109</v>
      </c>
      <c r="E251" s="245" t="s">
        <v>464</v>
      </c>
      <c r="F251" s="245" t="s">
        <v>1751</v>
      </c>
      <c r="G251" s="251">
        <v>16723200.130000001</v>
      </c>
      <c r="H251" s="251">
        <v>0</v>
      </c>
      <c r="I251" s="251">
        <v>-1565841566.900001</v>
      </c>
    </row>
    <row r="252" spans="1:9" x14ac:dyDescent="0.2">
      <c r="A252" s="245" t="s">
        <v>577</v>
      </c>
      <c r="B252" s="245" t="s">
        <v>578</v>
      </c>
      <c r="C252" s="247" t="s">
        <v>475</v>
      </c>
      <c r="D252" s="245" t="s">
        <v>120</v>
      </c>
      <c r="E252" s="245" t="s">
        <v>466</v>
      </c>
      <c r="F252" s="245" t="s">
        <v>1751</v>
      </c>
      <c r="G252" s="251">
        <v>0</v>
      </c>
      <c r="H252" s="251">
        <v>2245840</v>
      </c>
      <c r="I252" s="251">
        <v>-1568087406.900001</v>
      </c>
    </row>
    <row r="253" spans="1:9" x14ac:dyDescent="0.2">
      <c r="A253" s="245" t="s">
        <v>577</v>
      </c>
      <c r="B253" s="245" t="s">
        <v>578</v>
      </c>
      <c r="C253" s="247" t="s">
        <v>478</v>
      </c>
      <c r="D253" s="245" t="s">
        <v>109</v>
      </c>
      <c r="E253" s="245" t="s">
        <v>469</v>
      </c>
      <c r="F253" s="245" t="s">
        <v>1752</v>
      </c>
      <c r="G253" s="251">
        <v>5800000</v>
      </c>
      <c r="H253" s="251">
        <v>0</v>
      </c>
      <c r="I253" s="251">
        <v>-1562287406.900001</v>
      </c>
    </row>
    <row r="254" spans="1:9" x14ac:dyDescent="0.2">
      <c r="A254" s="245" t="s">
        <v>577</v>
      </c>
      <c r="B254" s="245" t="s">
        <v>578</v>
      </c>
      <c r="C254" s="247" t="s">
        <v>482</v>
      </c>
      <c r="D254" s="245" t="s">
        <v>109</v>
      </c>
      <c r="E254" s="245" t="s">
        <v>472</v>
      </c>
      <c r="F254" s="245" t="s">
        <v>1753</v>
      </c>
      <c r="G254" s="251">
        <v>5745600.3200000003</v>
      </c>
      <c r="H254" s="251">
        <v>0</v>
      </c>
      <c r="I254" s="251">
        <v>-1556541806.5800009</v>
      </c>
    </row>
    <row r="255" spans="1:9" x14ac:dyDescent="0.2">
      <c r="A255" s="245" t="s">
        <v>577</v>
      </c>
      <c r="B255" s="245" t="s">
        <v>578</v>
      </c>
      <c r="C255" s="247" t="s">
        <v>485</v>
      </c>
      <c r="D255" s="245" t="s">
        <v>109</v>
      </c>
      <c r="E255" s="245" t="s">
        <v>476</v>
      </c>
      <c r="F255" s="245" t="s">
        <v>1754</v>
      </c>
      <c r="G255" s="251">
        <v>417600000</v>
      </c>
      <c r="H255" s="251">
        <v>0</v>
      </c>
      <c r="I255" s="251">
        <v>-1138941806.5800009</v>
      </c>
    </row>
    <row r="256" spans="1:9" x14ac:dyDescent="0.2">
      <c r="A256" s="245" t="s">
        <v>577</v>
      </c>
      <c r="B256" s="245" t="s">
        <v>578</v>
      </c>
      <c r="C256" s="247" t="s">
        <v>489</v>
      </c>
      <c r="D256" s="245" t="s">
        <v>109</v>
      </c>
      <c r="E256" s="245" t="s">
        <v>479</v>
      </c>
      <c r="F256" s="245" t="s">
        <v>1755</v>
      </c>
      <c r="G256" s="251">
        <v>17205960</v>
      </c>
      <c r="H256" s="251">
        <v>0</v>
      </c>
      <c r="I256" s="251">
        <v>-1121735846.5800009</v>
      </c>
    </row>
    <row r="257" spans="1:9" x14ac:dyDescent="0.2">
      <c r="A257" s="245" t="s">
        <v>577</v>
      </c>
      <c r="B257" s="245" t="s">
        <v>578</v>
      </c>
      <c r="C257" s="247" t="s">
        <v>494</v>
      </c>
      <c r="D257" s="245" t="s">
        <v>109</v>
      </c>
      <c r="E257" s="245" t="s">
        <v>484</v>
      </c>
      <c r="F257" s="245" t="s">
        <v>1756</v>
      </c>
      <c r="G257" s="251">
        <v>52678636.100000001</v>
      </c>
      <c r="H257" s="251">
        <v>0</v>
      </c>
      <c r="I257" s="251">
        <v>-1069057210.4800005</v>
      </c>
    </row>
    <row r="258" spans="1:9" x14ac:dyDescent="0.2">
      <c r="A258" s="245" t="s">
        <v>577</v>
      </c>
      <c r="B258" s="245" t="s">
        <v>578</v>
      </c>
      <c r="C258" s="247" t="s">
        <v>498</v>
      </c>
      <c r="D258" s="245" t="s">
        <v>109</v>
      </c>
      <c r="E258" s="245" t="s">
        <v>488</v>
      </c>
      <c r="F258" s="245" t="s">
        <v>1757</v>
      </c>
      <c r="G258" s="251">
        <v>2870000</v>
      </c>
      <c r="H258" s="251">
        <v>0</v>
      </c>
      <c r="I258" s="251">
        <v>-1066187210.4800005</v>
      </c>
    </row>
    <row r="259" spans="1:9" x14ac:dyDescent="0.2">
      <c r="A259" s="245" t="s">
        <v>577</v>
      </c>
      <c r="B259" s="245" t="s">
        <v>578</v>
      </c>
      <c r="C259" s="247" t="s">
        <v>501</v>
      </c>
      <c r="D259" s="245" t="s">
        <v>109</v>
      </c>
      <c r="E259" s="245" t="s">
        <v>492</v>
      </c>
      <c r="F259" s="245" t="s">
        <v>1758</v>
      </c>
      <c r="G259" s="251">
        <v>25255384.600000001</v>
      </c>
      <c r="H259" s="251">
        <v>0</v>
      </c>
      <c r="I259" s="251">
        <v>-1040931825.8800001</v>
      </c>
    </row>
    <row r="260" spans="1:9" x14ac:dyDescent="0.2">
      <c r="A260" s="245" t="s">
        <v>577</v>
      </c>
      <c r="B260" s="245" t="s">
        <v>578</v>
      </c>
      <c r="C260" s="247" t="s">
        <v>504</v>
      </c>
      <c r="D260" s="245" t="s">
        <v>109</v>
      </c>
      <c r="E260" s="245" t="s">
        <v>495</v>
      </c>
      <c r="F260" s="245" t="s">
        <v>1759</v>
      </c>
      <c r="G260" s="251">
        <v>63254758.229999997</v>
      </c>
      <c r="H260" s="251">
        <v>0</v>
      </c>
      <c r="I260" s="251">
        <v>-977677067.65000057</v>
      </c>
    </row>
    <row r="261" spans="1:9" x14ac:dyDescent="0.2">
      <c r="A261" s="245" t="s">
        <v>577</v>
      </c>
      <c r="B261" s="245" t="s">
        <v>578</v>
      </c>
      <c r="C261" s="247" t="s">
        <v>508</v>
      </c>
      <c r="D261" s="245" t="s">
        <v>109</v>
      </c>
      <c r="E261" s="245" t="s">
        <v>500</v>
      </c>
      <c r="F261" s="245" t="s">
        <v>1760</v>
      </c>
      <c r="G261" s="251">
        <v>38047985.82</v>
      </c>
      <c r="H261" s="251">
        <v>0</v>
      </c>
      <c r="I261" s="251">
        <v>-939629081.83000088</v>
      </c>
    </row>
    <row r="262" spans="1:9" x14ac:dyDescent="0.2">
      <c r="A262" s="245" t="s">
        <v>577</v>
      </c>
      <c r="B262" s="245" t="s">
        <v>578</v>
      </c>
      <c r="C262" s="247" t="s">
        <v>510</v>
      </c>
      <c r="D262" s="245" t="s">
        <v>120</v>
      </c>
      <c r="E262" s="245" t="s">
        <v>502</v>
      </c>
      <c r="F262" s="245" t="s">
        <v>1760</v>
      </c>
      <c r="G262" s="251">
        <v>0</v>
      </c>
      <c r="H262" s="251">
        <v>10724219</v>
      </c>
      <c r="I262" s="251">
        <v>-950353300.83000088</v>
      </c>
    </row>
    <row r="263" spans="1:9" x14ac:dyDescent="0.2">
      <c r="A263" s="245" t="s">
        <v>577</v>
      </c>
      <c r="B263" s="245" t="s">
        <v>578</v>
      </c>
      <c r="C263" s="247" t="s">
        <v>511</v>
      </c>
      <c r="D263" s="245" t="s">
        <v>120</v>
      </c>
      <c r="E263" s="245" t="s">
        <v>503</v>
      </c>
      <c r="F263" s="245" t="s">
        <v>1760</v>
      </c>
      <c r="G263" s="251">
        <v>0</v>
      </c>
      <c r="H263" s="251">
        <v>24056060.329999998</v>
      </c>
      <c r="I263" s="251">
        <v>-974409361.1600008</v>
      </c>
    </row>
    <row r="264" spans="1:9" x14ac:dyDescent="0.2">
      <c r="A264" s="245" t="s">
        <v>577</v>
      </c>
      <c r="B264" s="245" t="s">
        <v>578</v>
      </c>
      <c r="C264" s="247" t="s">
        <v>515</v>
      </c>
      <c r="D264" s="245" t="s">
        <v>109</v>
      </c>
      <c r="E264" s="245" t="s">
        <v>507</v>
      </c>
      <c r="F264" s="245" t="s">
        <v>1761</v>
      </c>
      <c r="G264" s="251">
        <v>62880000</v>
      </c>
      <c r="H264" s="251">
        <v>0</v>
      </c>
      <c r="I264" s="251">
        <v>-911529361.1600008</v>
      </c>
    </row>
    <row r="265" spans="1:9" x14ac:dyDescent="0.2">
      <c r="A265" s="245" t="s">
        <v>577</v>
      </c>
      <c r="B265" s="245" t="s">
        <v>578</v>
      </c>
      <c r="C265" s="247" t="s">
        <v>518</v>
      </c>
      <c r="D265" s="245" t="s">
        <v>109</v>
      </c>
      <c r="E265" s="245" t="s">
        <v>207</v>
      </c>
      <c r="F265" s="245" t="s">
        <v>1762</v>
      </c>
      <c r="G265" s="251">
        <v>80248.38</v>
      </c>
      <c r="H265" s="251">
        <v>0</v>
      </c>
      <c r="I265" s="251">
        <v>-911449112.78000069</v>
      </c>
    </row>
    <row r="266" spans="1:9" x14ac:dyDescent="0.2">
      <c r="A266" s="245" t="s">
        <v>577</v>
      </c>
      <c r="B266" s="245" t="s">
        <v>578</v>
      </c>
      <c r="C266" s="247" t="s">
        <v>521</v>
      </c>
      <c r="D266" s="245" t="s">
        <v>109</v>
      </c>
      <c r="E266" s="245" t="s">
        <v>513</v>
      </c>
      <c r="F266" s="245" t="s">
        <v>1763</v>
      </c>
      <c r="G266" s="251">
        <v>20050250.93</v>
      </c>
      <c r="H266" s="251">
        <v>0</v>
      </c>
      <c r="I266" s="251">
        <v>-891398861.85000038</v>
      </c>
    </row>
    <row r="267" spans="1:9" x14ac:dyDescent="0.2">
      <c r="A267" s="245" t="s">
        <v>577</v>
      </c>
      <c r="B267" s="245" t="s">
        <v>578</v>
      </c>
      <c r="C267" s="247" t="s">
        <v>524</v>
      </c>
      <c r="D267" s="245" t="s">
        <v>109</v>
      </c>
      <c r="E267" s="245" t="s">
        <v>516</v>
      </c>
      <c r="F267" s="245" t="s">
        <v>1763</v>
      </c>
      <c r="G267" s="251">
        <v>6614000.0099999998</v>
      </c>
      <c r="H267" s="251">
        <v>0</v>
      </c>
      <c r="I267" s="251">
        <v>-884784861.84000015</v>
      </c>
    </row>
    <row r="268" spans="1:9" x14ac:dyDescent="0.2">
      <c r="A268" s="245" t="s">
        <v>577</v>
      </c>
      <c r="B268" s="245" t="s">
        <v>578</v>
      </c>
      <c r="C268" s="247" t="s">
        <v>527</v>
      </c>
      <c r="D268" s="245" t="s">
        <v>109</v>
      </c>
      <c r="E268" s="245" t="s">
        <v>519</v>
      </c>
      <c r="F268" s="245" t="s">
        <v>1764</v>
      </c>
      <c r="G268" s="251">
        <v>5796000</v>
      </c>
      <c r="H268" s="251">
        <v>0</v>
      </c>
      <c r="I268" s="251">
        <v>-878988861.84000015</v>
      </c>
    </row>
    <row r="269" spans="1:9" x14ac:dyDescent="0.2">
      <c r="A269" s="245" t="s">
        <v>577</v>
      </c>
      <c r="B269" s="245" t="s">
        <v>578</v>
      </c>
      <c r="C269" s="247" t="s">
        <v>530</v>
      </c>
      <c r="D269" s="245" t="s">
        <v>109</v>
      </c>
      <c r="E269" s="245" t="s">
        <v>522</v>
      </c>
      <c r="F269" s="245" t="s">
        <v>1765</v>
      </c>
      <c r="G269" s="251">
        <v>14391000.02</v>
      </c>
      <c r="H269" s="251">
        <v>0</v>
      </c>
      <c r="I269" s="251">
        <v>-864597861.81999969</v>
      </c>
    </row>
    <row r="270" spans="1:9" x14ac:dyDescent="0.2">
      <c r="A270" s="245" t="s">
        <v>577</v>
      </c>
      <c r="B270" s="245" t="s">
        <v>578</v>
      </c>
      <c r="C270" s="247" t="s">
        <v>534</v>
      </c>
      <c r="D270" s="245" t="s">
        <v>109</v>
      </c>
      <c r="E270" s="245" t="s">
        <v>525</v>
      </c>
      <c r="F270" s="245" t="s">
        <v>1766</v>
      </c>
      <c r="G270" s="251">
        <v>82964370.219999999</v>
      </c>
      <c r="H270" s="251">
        <v>0</v>
      </c>
      <c r="I270" s="251">
        <v>-781633491.59999943</v>
      </c>
    </row>
    <row r="271" spans="1:9" x14ac:dyDescent="0.2">
      <c r="A271" s="245" t="s">
        <v>577</v>
      </c>
      <c r="B271" s="245" t="s">
        <v>578</v>
      </c>
      <c r="C271" s="247" t="s">
        <v>537</v>
      </c>
      <c r="D271" s="245" t="s">
        <v>109</v>
      </c>
      <c r="E271" s="245" t="s">
        <v>528</v>
      </c>
      <c r="F271" s="245" t="s">
        <v>1767</v>
      </c>
      <c r="G271" s="251">
        <v>134234760.21000001</v>
      </c>
      <c r="H271" s="251">
        <v>0</v>
      </c>
      <c r="I271" s="251">
        <v>-647398731.38999939</v>
      </c>
    </row>
    <row r="272" spans="1:9" x14ac:dyDescent="0.2">
      <c r="A272" s="245" t="s">
        <v>577</v>
      </c>
      <c r="B272" s="245" t="s">
        <v>578</v>
      </c>
      <c r="C272" s="247" t="s">
        <v>541</v>
      </c>
      <c r="D272" s="245" t="s">
        <v>109</v>
      </c>
      <c r="E272" s="245" t="s">
        <v>533</v>
      </c>
      <c r="F272" s="245" t="s">
        <v>1768</v>
      </c>
      <c r="G272" s="251">
        <v>53290429.759999998</v>
      </c>
      <c r="H272" s="251">
        <v>0</v>
      </c>
      <c r="I272" s="251">
        <v>-594108301.62999916</v>
      </c>
    </row>
    <row r="273" spans="1:9" x14ac:dyDescent="0.2">
      <c r="A273" s="245" t="s">
        <v>577</v>
      </c>
      <c r="B273" s="245" t="s">
        <v>578</v>
      </c>
      <c r="C273" s="247" t="s">
        <v>543</v>
      </c>
      <c r="D273" s="245" t="s">
        <v>120</v>
      </c>
      <c r="E273" s="245" t="s">
        <v>535</v>
      </c>
      <c r="F273" s="245" t="s">
        <v>1768</v>
      </c>
      <c r="G273" s="251">
        <v>0</v>
      </c>
      <c r="H273" s="251">
        <v>3479815.75</v>
      </c>
      <c r="I273" s="251">
        <v>-597588117.37999916</v>
      </c>
    </row>
    <row r="274" spans="1:9" x14ac:dyDescent="0.2">
      <c r="A274" s="245" t="s">
        <v>577</v>
      </c>
      <c r="B274" s="245" t="s">
        <v>578</v>
      </c>
      <c r="C274" s="247" t="s">
        <v>546</v>
      </c>
      <c r="D274" s="245" t="s">
        <v>109</v>
      </c>
      <c r="E274" s="245" t="s">
        <v>538</v>
      </c>
      <c r="F274" s="245" t="s">
        <v>1769</v>
      </c>
      <c r="G274" s="251">
        <v>30184071.280000001</v>
      </c>
      <c r="H274" s="251">
        <v>0</v>
      </c>
      <c r="I274" s="251">
        <v>-567404046.09999943</v>
      </c>
    </row>
    <row r="275" spans="1:9" x14ac:dyDescent="0.2">
      <c r="A275" s="245" t="s">
        <v>577</v>
      </c>
      <c r="B275" s="245" t="s">
        <v>578</v>
      </c>
      <c r="C275" s="247" t="s">
        <v>550</v>
      </c>
      <c r="D275" s="245" t="s">
        <v>109</v>
      </c>
      <c r="E275" s="245" t="s">
        <v>542</v>
      </c>
      <c r="F275" s="245" t="s">
        <v>1770</v>
      </c>
      <c r="G275" s="251">
        <v>4680000</v>
      </c>
      <c r="H275" s="251">
        <v>0</v>
      </c>
      <c r="I275" s="251">
        <v>-562724046.09999943</v>
      </c>
    </row>
    <row r="276" spans="1:9" x14ac:dyDescent="0.2">
      <c r="A276" s="245" t="s">
        <v>577</v>
      </c>
      <c r="B276" s="245" t="s">
        <v>578</v>
      </c>
      <c r="C276" s="247" t="s">
        <v>557</v>
      </c>
      <c r="D276" s="245" t="s">
        <v>109</v>
      </c>
      <c r="E276" s="245" t="s">
        <v>545</v>
      </c>
      <c r="F276" s="245" t="s">
        <v>1771</v>
      </c>
      <c r="G276" s="251">
        <v>25690000.010000002</v>
      </c>
      <c r="H276" s="251">
        <v>0</v>
      </c>
      <c r="I276" s="251">
        <v>-537034046.0899992</v>
      </c>
    </row>
    <row r="277" spans="1:9" x14ac:dyDescent="0.2">
      <c r="A277" s="245" t="s">
        <v>577</v>
      </c>
      <c r="B277" s="245" t="s">
        <v>578</v>
      </c>
      <c r="C277" s="247" t="s">
        <v>1772</v>
      </c>
      <c r="D277" s="245" t="s">
        <v>109</v>
      </c>
      <c r="E277" s="245" t="s">
        <v>548</v>
      </c>
      <c r="F277" s="245" t="s">
        <v>1773</v>
      </c>
      <c r="G277" s="251">
        <v>31951500</v>
      </c>
      <c r="H277" s="251">
        <v>0</v>
      </c>
      <c r="I277" s="251">
        <v>-505082546.0899992</v>
      </c>
    </row>
    <row r="278" spans="1:9" x14ac:dyDescent="0.2">
      <c r="A278" s="245" t="s">
        <v>577</v>
      </c>
      <c r="B278" s="245" t="s">
        <v>578</v>
      </c>
      <c r="C278" s="247" t="s">
        <v>1774</v>
      </c>
      <c r="D278" s="245" t="s">
        <v>109</v>
      </c>
      <c r="E278" s="245" t="s">
        <v>551</v>
      </c>
      <c r="F278" s="245" t="s">
        <v>1775</v>
      </c>
      <c r="G278" s="251">
        <v>5394000</v>
      </c>
      <c r="H278" s="251">
        <v>0</v>
      </c>
      <c r="I278" s="251">
        <v>-499688546.0899992</v>
      </c>
    </row>
    <row r="279" spans="1:9" x14ac:dyDescent="0.2">
      <c r="A279" s="245" t="s">
        <v>577</v>
      </c>
      <c r="B279" s="245" t="s">
        <v>578</v>
      </c>
      <c r="C279" s="247" t="s">
        <v>774</v>
      </c>
      <c r="D279" s="245" t="s">
        <v>109</v>
      </c>
      <c r="E279" s="245" t="s">
        <v>554</v>
      </c>
      <c r="F279" s="245" t="s">
        <v>1776</v>
      </c>
      <c r="G279" s="251">
        <v>49964314.899999999</v>
      </c>
      <c r="H279" s="251">
        <v>0</v>
      </c>
      <c r="I279" s="251">
        <v>-449724231.18999958</v>
      </c>
    </row>
    <row r="280" spans="1:9" x14ac:dyDescent="0.2">
      <c r="A280" s="245" t="s">
        <v>577</v>
      </c>
      <c r="B280" s="245" t="s">
        <v>578</v>
      </c>
      <c r="C280" s="247" t="s">
        <v>1777</v>
      </c>
      <c r="D280" s="245" t="s">
        <v>109</v>
      </c>
      <c r="E280" s="245" t="s">
        <v>558</v>
      </c>
      <c r="F280" s="245" t="s">
        <v>1778</v>
      </c>
      <c r="G280" s="251">
        <v>75773544</v>
      </c>
      <c r="H280" s="251">
        <v>0</v>
      </c>
      <c r="I280" s="251">
        <v>-373950687.18999958</v>
      </c>
    </row>
    <row r="281" spans="1:9" x14ac:dyDescent="0.2">
      <c r="A281" s="246"/>
      <c r="B281" s="246"/>
      <c r="C281" s="246"/>
      <c r="D281" s="246"/>
      <c r="E281" s="246"/>
      <c r="F281" s="247" t="s">
        <v>579</v>
      </c>
      <c r="G281" s="251">
        <v>5444011467.3000011</v>
      </c>
      <c r="H281" s="251">
        <v>5814109349.5200005</v>
      </c>
      <c r="I281" s="251">
        <v>-373950687.18999958</v>
      </c>
    </row>
    <row r="282" spans="1:9" x14ac:dyDescent="0.2">
      <c r="A282" s="246"/>
      <c r="B282" s="246"/>
      <c r="C282" s="246"/>
      <c r="D282" s="246"/>
      <c r="E282" s="246"/>
      <c r="F282" s="247" t="s">
        <v>580</v>
      </c>
      <c r="G282" s="251">
        <v>5444011467.3000011</v>
      </c>
      <c r="H282" s="251">
        <v>5814109349.5200005</v>
      </c>
      <c r="I282" s="251">
        <v>-373950687.18999958</v>
      </c>
    </row>
  </sheetData>
  <autoFilter ref="A7:I1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171"/>
  <sheetViews>
    <sheetView workbookViewId="0">
      <selection activeCell="E3" sqref="E3:H12"/>
    </sheetView>
  </sheetViews>
  <sheetFormatPr baseColWidth="10" defaultRowHeight="18.75" x14ac:dyDescent="0.3"/>
  <cols>
    <col min="1" max="1" width="12" style="131"/>
    <col min="2" max="2" width="38.5" style="131" bestFit="1" customWidth="1"/>
    <col min="3" max="4" width="12" style="132"/>
    <col min="5" max="5" width="13.1640625" style="131" bestFit="1" customWidth="1"/>
    <col min="6" max="6" width="39" style="131" bestFit="1" customWidth="1"/>
    <col min="7" max="7" width="27.83203125" style="139" customWidth="1"/>
    <col min="8" max="8" width="27.33203125" style="139" customWidth="1"/>
    <col min="9" max="16384" width="12" style="131"/>
  </cols>
  <sheetData>
    <row r="1" spans="1:8" x14ac:dyDescent="0.3">
      <c r="A1" s="131" t="s">
        <v>862</v>
      </c>
      <c r="B1" s="131" t="s">
        <v>1782</v>
      </c>
      <c r="C1" s="132" t="s">
        <v>1783</v>
      </c>
      <c r="D1" s="132" t="s">
        <v>1784</v>
      </c>
    </row>
    <row r="2" spans="1:8" x14ac:dyDescent="0.3">
      <c r="A2" s="131" t="s">
        <v>1785</v>
      </c>
      <c r="B2" s="131" t="s">
        <v>1786</v>
      </c>
      <c r="C2" s="132">
        <v>146666.67000000001</v>
      </c>
      <c r="D2" s="132">
        <v>0</v>
      </c>
      <c r="F2" s="131" t="s">
        <v>1787</v>
      </c>
      <c r="G2" s="139" t="s">
        <v>1788</v>
      </c>
      <c r="H2" s="139" t="s">
        <v>1789</v>
      </c>
    </row>
    <row r="3" spans="1:8" x14ac:dyDescent="0.3">
      <c r="A3" s="131" t="s">
        <v>1785</v>
      </c>
      <c r="B3" s="131" t="s">
        <v>1786</v>
      </c>
      <c r="C3" s="132">
        <v>146666.67000000001</v>
      </c>
      <c r="D3" s="132">
        <v>0</v>
      </c>
      <c r="E3" s="131" t="s">
        <v>1319</v>
      </c>
      <c r="F3" s="133" t="s">
        <v>1790</v>
      </c>
      <c r="G3" s="139">
        <v>9230000</v>
      </c>
      <c r="H3" s="139">
        <v>0</v>
      </c>
    </row>
    <row r="4" spans="1:8" x14ac:dyDescent="0.3">
      <c r="A4" s="131" t="s">
        <v>1785</v>
      </c>
      <c r="B4" s="131" t="s">
        <v>1786</v>
      </c>
      <c r="C4" s="132">
        <v>146666.67000000001</v>
      </c>
      <c r="D4" s="132">
        <v>0</v>
      </c>
      <c r="E4" s="62" t="s">
        <v>1302</v>
      </c>
      <c r="F4" s="133" t="s">
        <v>1791</v>
      </c>
      <c r="G4" s="139">
        <v>0</v>
      </c>
      <c r="H4" s="139">
        <v>13333.33</v>
      </c>
    </row>
    <row r="5" spans="1:8" x14ac:dyDescent="0.3">
      <c r="A5" s="131" t="s">
        <v>1785</v>
      </c>
      <c r="B5" s="131" t="s">
        <v>1786</v>
      </c>
      <c r="C5" s="132">
        <v>146666.67000000001</v>
      </c>
      <c r="D5" s="132">
        <v>0</v>
      </c>
      <c r="E5" s="131" t="s">
        <v>1302</v>
      </c>
      <c r="F5" s="133" t="s">
        <v>1792</v>
      </c>
      <c r="G5" s="139">
        <v>0</v>
      </c>
      <c r="H5" s="139">
        <v>80000</v>
      </c>
    </row>
    <row r="6" spans="1:8" x14ac:dyDescent="0.3">
      <c r="A6" s="131" t="s">
        <v>1785</v>
      </c>
      <c r="B6" s="131" t="s">
        <v>1786</v>
      </c>
      <c r="C6" s="132">
        <v>146666.67000000001</v>
      </c>
      <c r="D6" s="132">
        <v>0</v>
      </c>
      <c r="E6" s="131" t="s">
        <v>1303</v>
      </c>
      <c r="F6" s="133" t="s">
        <v>1793</v>
      </c>
      <c r="G6" s="139">
        <v>1279999.92</v>
      </c>
      <c r="H6" s="139">
        <v>0</v>
      </c>
    </row>
    <row r="7" spans="1:8" x14ac:dyDescent="0.3">
      <c r="A7" s="131" t="s">
        <v>1785</v>
      </c>
      <c r="B7" s="131" t="s">
        <v>1786</v>
      </c>
      <c r="C7" s="132">
        <v>146666.67000000001</v>
      </c>
      <c r="D7" s="132">
        <v>0</v>
      </c>
      <c r="E7" s="131" t="s">
        <v>1302</v>
      </c>
      <c r="F7" s="133" t="s">
        <v>1794</v>
      </c>
      <c r="G7" s="139">
        <v>299999.97000000003</v>
      </c>
      <c r="H7" s="139">
        <v>0</v>
      </c>
    </row>
    <row r="8" spans="1:8" x14ac:dyDescent="0.3">
      <c r="A8" s="131" t="s">
        <v>1785</v>
      </c>
      <c r="B8" s="131" t="s">
        <v>1786</v>
      </c>
      <c r="C8" s="132">
        <v>146666.67000000001</v>
      </c>
      <c r="D8" s="132">
        <v>0</v>
      </c>
      <c r="E8" s="131" t="s">
        <v>1305</v>
      </c>
      <c r="F8" s="133" t="s">
        <v>1795</v>
      </c>
      <c r="G8" s="139">
        <v>800000</v>
      </c>
      <c r="H8" s="139">
        <v>0</v>
      </c>
    </row>
    <row r="9" spans="1:8" x14ac:dyDescent="0.3">
      <c r="A9" s="131" t="s">
        <v>1785</v>
      </c>
      <c r="B9" s="131" t="s">
        <v>1786</v>
      </c>
      <c r="C9" s="132">
        <v>146666.67000000001</v>
      </c>
      <c r="D9" s="132">
        <v>0</v>
      </c>
      <c r="E9" s="131">
        <v>2151003</v>
      </c>
      <c r="F9" s="133" t="s">
        <v>1796</v>
      </c>
      <c r="G9" s="139">
        <v>0</v>
      </c>
      <c r="H9" s="139">
        <v>48000</v>
      </c>
    </row>
    <row r="10" spans="1:8" x14ac:dyDescent="0.3">
      <c r="A10" s="131" t="s">
        <v>1785</v>
      </c>
      <c r="B10" s="131" t="s">
        <v>1786</v>
      </c>
      <c r="C10" s="132">
        <v>146666.67000000001</v>
      </c>
      <c r="D10" s="132">
        <v>0</v>
      </c>
      <c r="E10" s="131">
        <v>2151002</v>
      </c>
      <c r="F10" s="133" t="s">
        <v>1797</v>
      </c>
      <c r="G10" s="139">
        <v>0</v>
      </c>
      <c r="H10" s="139">
        <v>22153.920000000013</v>
      </c>
    </row>
    <row r="11" spans="1:8" x14ac:dyDescent="0.3">
      <c r="A11" s="131" t="s">
        <v>1785</v>
      </c>
      <c r="B11" s="131" t="s">
        <v>1786</v>
      </c>
      <c r="C11" s="132">
        <v>146666.67000000001</v>
      </c>
      <c r="D11" s="132">
        <v>0</v>
      </c>
      <c r="E11" s="131">
        <v>2151001</v>
      </c>
      <c r="F11" s="133" t="s">
        <v>1798</v>
      </c>
      <c r="G11" s="139">
        <v>0</v>
      </c>
      <c r="H11" s="139">
        <v>177230.87999999995</v>
      </c>
    </row>
    <row r="12" spans="1:8" x14ac:dyDescent="0.3">
      <c r="A12" s="131" t="s">
        <v>1785</v>
      </c>
      <c r="B12" s="131" t="s">
        <v>1786</v>
      </c>
      <c r="C12" s="132">
        <v>146666.67000000001</v>
      </c>
      <c r="D12" s="132">
        <v>0</v>
      </c>
      <c r="E12" s="131">
        <v>6111001</v>
      </c>
      <c r="F12" s="133" t="s">
        <v>1786</v>
      </c>
      <c r="G12" s="139">
        <v>3520000.0799999991</v>
      </c>
      <c r="H12" s="139">
        <v>0</v>
      </c>
    </row>
    <row r="13" spans="1:8" x14ac:dyDescent="0.3">
      <c r="A13" s="131" t="s">
        <v>1785</v>
      </c>
      <c r="B13" s="131" t="s">
        <v>1786</v>
      </c>
      <c r="C13" s="132">
        <v>146666.67000000001</v>
      </c>
      <c r="D13" s="132">
        <v>0</v>
      </c>
      <c r="F13" s="133" t="s">
        <v>1799</v>
      </c>
    </row>
    <row r="14" spans="1:8" x14ac:dyDescent="0.3">
      <c r="A14" s="131" t="s">
        <v>1785</v>
      </c>
      <c r="B14" s="131" t="s">
        <v>1786</v>
      </c>
      <c r="C14" s="132">
        <v>146666.67000000001</v>
      </c>
      <c r="D14" s="132">
        <v>0</v>
      </c>
      <c r="F14" s="133" t="s">
        <v>1800</v>
      </c>
      <c r="G14" s="139">
        <v>15129999.969999999</v>
      </c>
      <c r="H14" s="139">
        <v>340718.13</v>
      </c>
    </row>
    <row r="15" spans="1:8" x14ac:dyDescent="0.3">
      <c r="A15" s="131" t="s">
        <v>1785</v>
      </c>
      <c r="B15" s="131" t="s">
        <v>1786</v>
      </c>
      <c r="C15" s="132">
        <v>146666.67000000001</v>
      </c>
      <c r="D15" s="132">
        <v>0</v>
      </c>
    </row>
    <row r="16" spans="1:8" x14ac:dyDescent="0.3">
      <c r="A16" s="131" t="s">
        <v>1785</v>
      </c>
      <c r="B16" s="131" t="s">
        <v>1786</v>
      </c>
      <c r="C16" s="132">
        <v>146666.67000000001</v>
      </c>
      <c r="D16" s="132">
        <v>0</v>
      </c>
      <c r="H16" s="138">
        <f>+GETPIVOTDATA("Suma de Asignación",$F$2)-GETPIVOTDATA("Suma de Deducción",$F$2)</f>
        <v>14789281.839999998</v>
      </c>
    </row>
    <row r="17" spans="1:4" x14ac:dyDescent="0.3">
      <c r="A17" s="131" t="s">
        <v>1785</v>
      </c>
      <c r="B17" s="131" t="s">
        <v>1786</v>
      </c>
      <c r="C17" s="132">
        <v>146666.67000000001</v>
      </c>
      <c r="D17" s="132">
        <v>0</v>
      </c>
    </row>
    <row r="18" spans="1:4" x14ac:dyDescent="0.3">
      <c r="A18" s="131" t="s">
        <v>1785</v>
      </c>
      <c r="B18" s="131" t="s">
        <v>1786</v>
      </c>
      <c r="C18" s="132">
        <v>146666.67000000001</v>
      </c>
      <c r="D18" s="132">
        <v>0</v>
      </c>
    </row>
    <row r="19" spans="1:4" x14ac:dyDescent="0.3">
      <c r="A19" s="131" t="s">
        <v>1785</v>
      </c>
      <c r="B19" s="131" t="s">
        <v>1786</v>
      </c>
      <c r="C19" s="132">
        <v>146666.67000000001</v>
      </c>
      <c r="D19" s="132">
        <v>0</v>
      </c>
    </row>
    <row r="20" spans="1:4" x14ac:dyDescent="0.3">
      <c r="A20" s="131" t="s">
        <v>1785</v>
      </c>
      <c r="B20" s="131" t="s">
        <v>1786</v>
      </c>
      <c r="C20" s="132">
        <v>146666.67000000001</v>
      </c>
      <c r="D20" s="132">
        <v>0</v>
      </c>
    </row>
    <row r="21" spans="1:4" x14ac:dyDescent="0.3">
      <c r="A21" s="131" t="s">
        <v>1785</v>
      </c>
      <c r="B21" s="131" t="s">
        <v>1786</v>
      </c>
      <c r="C21" s="132">
        <v>146666.67000000001</v>
      </c>
      <c r="D21" s="132">
        <v>0</v>
      </c>
    </row>
    <row r="22" spans="1:4" x14ac:dyDescent="0.3">
      <c r="A22" s="131" t="s">
        <v>1785</v>
      </c>
      <c r="B22" s="131" t="s">
        <v>1786</v>
      </c>
      <c r="C22" s="132">
        <v>146666.67000000001</v>
      </c>
      <c r="D22" s="132">
        <v>0</v>
      </c>
    </row>
    <row r="23" spans="1:4" x14ac:dyDescent="0.3">
      <c r="A23" s="131" t="s">
        <v>1785</v>
      </c>
      <c r="B23" s="131" t="s">
        <v>1786</v>
      </c>
      <c r="C23" s="132">
        <v>146666.67000000001</v>
      </c>
      <c r="D23" s="132">
        <v>0</v>
      </c>
    </row>
    <row r="24" spans="1:4" x14ac:dyDescent="0.3">
      <c r="A24" s="131" t="s">
        <v>1785</v>
      </c>
      <c r="B24" s="131" t="s">
        <v>1786</v>
      </c>
      <c r="C24" s="132">
        <v>146666.67000000001</v>
      </c>
      <c r="D24" s="132">
        <v>0</v>
      </c>
    </row>
    <row r="25" spans="1:4" x14ac:dyDescent="0.3">
      <c r="A25" s="131" t="s">
        <v>1785</v>
      </c>
      <c r="B25" s="131" t="s">
        <v>1786</v>
      </c>
      <c r="C25" s="132">
        <v>146666.67000000001</v>
      </c>
      <c r="D25" s="132">
        <v>0</v>
      </c>
    </row>
    <row r="26" spans="1:4" x14ac:dyDescent="0.3">
      <c r="A26" s="131" t="s">
        <v>1801</v>
      </c>
      <c r="B26" s="131" t="s">
        <v>1794</v>
      </c>
      <c r="C26" s="132">
        <v>99999.99</v>
      </c>
      <c r="D26" s="132">
        <v>0</v>
      </c>
    </row>
    <row r="27" spans="1:4" x14ac:dyDescent="0.3">
      <c r="A27" s="131" t="s">
        <v>1801</v>
      </c>
      <c r="B27" s="131" t="s">
        <v>1794</v>
      </c>
      <c r="C27" s="132">
        <v>99999.99</v>
      </c>
      <c r="D27" s="132">
        <v>0</v>
      </c>
    </row>
    <row r="28" spans="1:4" x14ac:dyDescent="0.3">
      <c r="A28" s="131" t="s">
        <v>1801</v>
      </c>
      <c r="B28" s="131" t="s">
        <v>1794</v>
      </c>
      <c r="C28" s="132">
        <v>99999.99</v>
      </c>
      <c r="D28" s="132">
        <v>0</v>
      </c>
    </row>
    <row r="29" spans="1:4" x14ac:dyDescent="0.3">
      <c r="A29" s="131" t="s">
        <v>1802</v>
      </c>
      <c r="B29" s="131" t="s">
        <v>1797</v>
      </c>
      <c r="C29" s="132">
        <v>0</v>
      </c>
      <c r="D29" s="132">
        <v>923.08</v>
      </c>
    </row>
    <row r="30" spans="1:4" x14ac:dyDescent="0.3">
      <c r="A30" s="131" t="s">
        <v>1802</v>
      </c>
      <c r="B30" s="131" t="s">
        <v>1797</v>
      </c>
      <c r="C30" s="132">
        <v>0</v>
      </c>
      <c r="D30" s="132">
        <v>923.08</v>
      </c>
    </row>
    <row r="31" spans="1:4" x14ac:dyDescent="0.3">
      <c r="A31" s="131" t="s">
        <v>1802</v>
      </c>
      <c r="B31" s="131" t="s">
        <v>1797</v>
      </c>
      <c r="C31" s="132">
        <v>0</v>
      </c>
      <c r="D31" s="132">
        <v>923.08</v>
      </c>
    </row>
    <row r="32" spans="1:4" x14ac:dyDescent="0.3">
      <c r="A32" s="131" t="s">
        <v>1802</v>
      </c>
      <c r="B32" s="131" t="s">
        <v>1797</v>
      </c>
      <c r="C32" s="132">
        <v>0</v>
      </c>
      <c r="D32" s="132">
        <v>923.08</v>
      </c>
    </row>
    <row r="33" spans="1:4" x14ac:dyDescent="0.3">
      <c r="A33" s="131" t="s">
        <v>1802</v>
      </c>
      <c r="B33" s="131" t="s">
        <v>1797</v>
      </c>
      <c r="C33" s="132">
        <v>0</v>
      </c>
      <c r="D33" s="132">
        <v>923.08</v>
      </c>
    </row>
    <row r="34" spans="1:4" x14ac:dyDescent="0.3">
      <c r="A34" s="131" t="s">
        <v>1802</v>
      </c>
      <c r="B34" s="131" t="s">
        <v>1797</v>
      </c>
      <c r="C34" s="132">
        <v>0</v>
      </c>
      <c r="D34" s="132">
        <v>923.08</v>
      </c>
    </row>
    <row r="35" spans="1:4" x14ac:dyDescent="0.3">
      <c r="A35" s="131" t="s">
        <v>1802</v>
      </c>
      <c r="B35" s="131" t="s">
        <v>1797</v>
      </c>
      <c r="C35" s="132">
        <v>0</v>
      </c>
      <c r="D35" s="132">
        <v>923.08</v>
      </c>
    </row>
    <row r="36" spans="1:4" x14ac:dyDescent="0.3">
      <c r="A36" s="131" t="s">
        <v>1802</v>
      </c>
      <c r="B36" s="131" t="s">
        <v>1797</v>
      </c>
      <c r="C36" s="132">
        <v>0</v>
      </c>
      <c r="D36" s="132">
        <v>923.08</v>
      </c>
    </row>
    <row r="37" spans="1:4" x14ac:dyDescent="0.3">
      <c r="A37" s="131" t="s">
        <v>1802</v>
      </c>
      <c r="B37" s="131" t="s">
        <v>1797</v>
      </c>
      <c r="C37" s="132">
        <v>0</v>
      </c>
      <c r="D37" s="132">
        <v>923.08</v>
      </c>
    </row>
    <row r="38" spans="1:4" x14ac:dyDescent="0.3">
      <c r="A38" s="131" t="s">
        <v>1802</v>
      </c>
      <c r="B38" s="131" t="s">
        <v>1797</v>
      </c>
      <c r="C38" s="132">
        <v>0</v>
      </c>
      <c r="D38" s="132">
        <v>923.08</v>
      </c>
    </row>
    <row r="39" spans="1:4" x14ac:dyDescent="0.3">
      <c r="A39" s="131" t="s">
        <v>1802</v>
      </c>
      <c r="B39" s="131" t="s">
        <v>1797</v>
      </c>
      <c r="C39" s="132">
        <v>0</v>
      </c>
      <c r="D39" s="132">
        <v>923.08</v>
      </c>
    </row>
    <row r="40" spans="1:4" x14ac:dyDescent="0.3">
      <c r="A40" s="131" t="s">
        <v>1802</v>
      </c>
      <c r="B40" s="131" t="s">
        <v>1797</v>
      </c>
      <c r="C40" s="132">
        <v>0</v>
      </c>
      <c r="D40" s="132">
        <v>923.08</v>
      </c>
    </row>
    <row r="41" spans="1:4" x14ac:dyDescent="0.3">
      <c r="A41" s="131" t="s">
        <v>1802</v>
      </c>
      <c r="B41" s="131" t="s">
        <v>1797</v>
      </c>
      <c r="C41" s="132">
        <v>0</v>
      </c>
      <c r="D41" s="132">
        <v>923.08</v>
      </c>
    </row>
    <row r="42" spans="1:4" x14ac:dyDescent="0.3">
      <c r="A42" s="131" t="s">
        <v>1802</v>
      </c>
      <c r="B42" s="131" t="s">
        <v>1797</v>
      </c>
      <c r="C42" s="132">
        <v>0</v>
      </c>
      <c r="D42" s="132">
        <v>923.08</v>
      </c>
    </row>
    <row r="43" spans="1:4" x14ac:dyDescent="0.3">
      <c r="A43" s="131" t="s">
        <v>1802</v>
      </c>
      <c r="B43" s="131" t="s">
        <v>1797</v>
      </c>
      <c r="C43" s="132">
        <v>0</v>
      </c>
      <c r="D43" s="132">
        <v>923.08</v>
      </c>
    </row>
    <row r="44" spans="1:4" x14ac:dyDescent="0.3">
      <c r="A44" s="131" t="s">
        <v>1802</v>
      </c>
      <c r="B44" s="131" t="s">
        <v>1797</v>
      </c>
      <c r="C44" s="132">
        <v>0</v>
      </c>
      <c r="D44" s="132">
        <v>923.08</v>
      </c>
    </row>
    <row r="45" spans="1:4" x14ac:dyDescent="0.3">
      <c r="A45" s="131" t="s">
        <v>1802</v>
      </c>
      <c r="B45" s="131" t="s">
        <v>1797</v>
      </c>
      <c r="C45" s="132">
        <v>0</v>
      </c>
      <c r="D45" s="132">
        <v>923.08</v>
      </c>
    </row>
    <row r="46" spans="1:4" x14ac:dyDescent="0.3">
      <c r="A46" s="131" t="s">
        <v>1802</v>
      </c>
      <c r="B46" s="131" t="s">
        <v>1797</v>
      </c>
      <c r="C46" s="132">
        <v>0</v>
      </c>
      <c r="D46" s="132">
        <v>923.08</v>
      </c>
    </row>
    <row r="47" spans="1:4" x14ac:dyDescent="0.3">
      <c r="A47" s="131" t="s">
        <v>1802</v>
      </c>
      <c r="B47" s="131" t="s">
        <v>1797</v>
      </c>
      <c r="C47" s="132">
        <v>0</v>
      </c>
      <c r="D47" s="132">
        <v>923.08</v>
      </c>
    </row>
    <row r="48" spans="1:4" x14ac:dyDescent="0.3">
      <c r="A48" s="131" t="s">
        <v>1802</v>
      </c>
      <c r="B48" s="131" t="s">
        <v>1797</v>
      </c>
      <c r="C48" s="132">
        <v>0</v>
      </c>
      <c r="D48" s="132">
        <v>923.08</v>
      </c>
    </row>
    <row r="49" spans="1:4" x14ac:dyDescent="0.3">
      <c r="A49" s="131" t="s">
        <v>1802</v>
      </c>
      <c r="B49" s="131" t="s">
        <v>1797</v>
      </c>
      <c r="C49" s="132">
        <v>0</v>
      </c>
      <c r="D49" s="132">
        <v>923.08</v>
      </c>
    </row>
    <row r="50" spans="1:4" x14ac:dyDescent="0.3">
      <c r="A50" s="131" t="s">
        <v>1802</v>
      </c>
      <c r="B50" s="131" t="s">
        <v>1797</v>
      </c>
      <c r="C50" s="132">
        <v>0</v>
      </c>
      <c r="D50" s="132">
        <v>923.08</v>
      </c>
    </row>
    <row r="51" spans="1:4" x14ac:dyDescent="0.3">
      <c r="A51" s="131" t="s">
        <v>1802</v>
      </c>
      <c r="B51" s="131" t="s">
        <v>1797</v>
      </c>
      <c r="C51" s="132">
        <v>0</v>
      </c>
      <c r="D51" s="132">
        <v>923.08</v>
      </c>
    </row>
    <row r="52" spans="1:4" x14ac:dyDescent="0.3">
      <c r="A52" s="131" t="s">
        <v>1802</v>
      </c>
      <c r="B52" s="131" t="s">
        <v>1797</v>
      </c>
      <c r="C52" s="132">
        <v>0</v>
      </c>
      <c r="D52" s="132">
        <v>923.08</v>
      </c>
    </row>
    <row r="53" spans="1:4" x14ac:dyDescent="0.3">
      <c r="A53" s="131" t="s">
        <v>1803</v>
      </c>
      <c r="B53" s="131" t="s">
        <v>1796</v>
      </c>
      <c r="C53" s="132">
        <v>0</v>
      </c>
      <c r="D53" s="132">
        <v>2000</v>
      </c>
    </row>
    <row r="54" spans="1:4" x14ac:dyDescent="0.3">
      <c r="A54" s="131" t="s">
        <v>1803</v>
      </c>
      <c r="B54" s="131" t="s">
        <v>1796</v>
      </c>
      <c r="C54" s="132">
        <v>0</v>
      </c>
      <c r="D54" s="132">
        <v>2000</v>
      </c>
    </row>
    <row r="55" spans="1:4" x14ac:dyDescent="0.3">
      <c r="A55" s="131" t="s">
        <v>1803</v>
      </c>
      <c r="B55" s="131" t="s">
        <v>1796</v>
      </c>
      <c r="C55" s="132">
        <v>0</v>
      </c>
      <c r="D55" s="132">
        <v>2000</v>
      </c>
    </row>
    <row r="56" spans="1:4" x14ac:dyDescent="0.3">
      <c r="A56" s="131" t="s">
        <v>1803</v>
      </c>
      <c r="B56" s="131" t="s">
        <v>1796</v>
      </c>
      <c r="C56" s="132">
        <v>0</v>
      </c>
      <c r="D56" s="132">
        <v>2000</v>
      </c>
    </row>
    <row r="57" spans="1:4" x14ac:dyDescent="0.3">
      <c r="A57" s="131" t="s">
        <v>1803</v>
      </c>
      <c r="B57" s="131" t="s">
        <v>1796</v>
      </c>
      <c r="C57" s="132">
        <v>0</v>
      </c>
      <c r="D57" s="132">
        <v>2000</v>
      </c>
    </row>
    <row r="58" spans="1:4" x14ac:dyDescent="0.3">
      <c r="A58" s="131" t="s">
        <v>1803</v>
      </c>
      <c r="B58" s="131" t="s">
        <v>1796</v>
      </c>
      <c r="C58" s="132">
        <v>0</v>
      </c>
      <c r="D58" s="132">
        <v>2000</v>
      </c>
    </row>
    <row r="59" spans="1:4" x14ac:dyDescent="0.3">
      <c r="A59" s="131" t="s">
        <v>1803</v>
      </c>
      <c r="B59" s="131" t="s">
        <v>1796</v>
      </c>
      <c r="C59" s="132">
        <v>0</v>
      </c>
      <c r="D59" s="132">
        <v>2000</v>
      </c>
    </row>
    <row r="60" spans="1:4" x14ac:dyDescent="0.3">
      <c r="A60" s="131" t="s">
        <v>1803</v>
      </c>
      <c r="B60" s="131" t="s">
        <v>1796</v>
      </c>
      <c r="C60" s="132">
        <v>0</v>
      </c>
      <c r="D60" s="132">
        <v>2000</v>
      </c>
    </row>
    <row r="61" spans="1:4" x14ac:dyDescent="0.3">
      <c r="A61" s="131" t="s">
        <v>1803</v>
      </c>
      <c r="B61" s="131" t="s">
        <v>1796</v>
      </c>
      <c r="C61" s="132">
        <v>0</v>
      </c>
      <c r="D61" s="132">
        <v>2000</v>
      </c>
    </row>
    <row r="62" spans="1:4" x14ac:dyDescent="0.3">
      <c r="A62" s="131" t="s">
        <v>1803</v>
      </c>
      <c r="B62" s="131" t="s">
        <v>1796</v>
      </c>
      <c r="C62" s="132">
        <v>0</v>
      </c>
      <c r="D62" s="132">
        <v>2000</v>
      </c>
    </row>
    <row r="63" spans="1:4" x14ac:dyDescent="0.3">
      <c r="A63" s="131" t="s">
        <v>1803</v>
      </c>
      <c r="B63" s="131" t="s">
        <v>1796</v>
      </c>
      <c r="C63" s="132">
        <v>0</v>
      </c>
      <c r="D63" s="132">
        <v>2000</v>
      </c>
    </row>
    <row r="64" spans="1:4" x14ac:dyDescent="0.3">
      <c r="A64" s="131" t="s">
        <v>1803</v>
      </c>
      <c r="B64" s="131" t="s">
        <v>1796</v>
      </c>
      <c r="C64" s="132">
        <v>0</v>
      </c>
      <c r="D64" s="132">
        <v>2000</v>
      </c>
    </row>
    <row r="65" spans="1:4" x14ac:dyDescent="0.3">
      <c r="A65" s="131" t="s">
        <v>1803</v>
      </c>
      <c r="B65" s="131" t="s">
        <v>1796</v>
      </c>
      <c r="C65" s="132">
        <v>0</v>
      </c>
      <c r="D65" s="132">
        <v>2000</v>
      </c>
    </row>
    <row r="66" spans="1:4" x14ac:dyDescent="0.3">
      <c r="A66" s="131" t="s">
        <v>1803</v>
      </c>
      <c r="B66" s="131" t="s">
        <v>1796</v>
      </c>
      <c r="C66" s="132">
        <v>0</v>
      </c>
      <c r="D66" s="132">
        <v>2000</v>
      </c>
    </row>
    <row r="67" spans="1:4" x14ac:dyDescent="0.3">
      <c r="A67" s="131" t="s">
        <v>1803</v>
      </c>
      <c r="B67" s="131" t="s">
        <v>1796</v>
      </c>
      <c r="C67" s="132">
        <v>0</v>
      </c>
      <c r="D67" s="132">
        <v>2000</v>
      </c>
    </row>
    <row r="68" spans="1:4" x14ac:dyDescent="0.3">
      <c r="A68" s="131" t="s">
        <v>1803</v>
      </c>
      <c r="B68" s="131" t="s">
        <v>1796</v>
      </c>
      <c r="C68" s="132">
        <v>0</v>
      </c>
      <c r="D68" s="132">
        <v>2000</v>
      </c>
    </row>
    <row r="69" spans="1:4" x14ac:dyDescent="0.3">
      <c r="A69" s="131" t="s">
        <v>1803</v>
      </c>
      <c r="B69" s="131" t="s">
        <v>1796</v>
      </c>
      <c r="C69" s="132">
        <v>0</v>
      </c>
      <c r="D69" s="132">
        <v>2000</v>
      </c>
    </row>
    <row r="70" spans="1:4" x14ac:dyDescent="0.3">
      <c r="A70" s="131" t="s">
        <v>1803</v>
      </c>
      <c r="B70" s="131" t="s">
        <v>1796</v>
      </c>
      <c r="C70" s="132">
        <v>0</v>
      </c>
      <c r="D70" s="132">
        <v>2000</v>
      </c>
    </row>
    <row r="71" spans="1:4" x14ac:dyDescent="0.3">
      <c r="A71" s="131" t="s">
        <v>1803</v>
      </c>
      <c r="B71" s="131" t="s">
        <v>1796</v>
      </c>
      <c r="C71" s="132">
        <v>0</v>
      </c>
      <c r="D71" s="132">
        <v>2000</v>
      </c>
    </row>
    <row r="72" spans="1:4" x14ac:dyDescent="0.3">
      <c r="A72" s="131" t="s">
        <v>1803</v>
      </c>
      <c r="B72" s="131" t="s">
        <v>1796</v>
      </c>
      <c r="C72" s="132">
        <v>0</v>
      </c>
      <c r="D72" s="132">
        <v>2000</v>
      </c>
    </row>
    <row r="73" spans="1:4" x14ac:dyDescent="0.3">
      <c r="A73" s="131" t="s">
        <v>1803</v>
      </c>
      <c r="B73" s="131" t="s">
        <v>1796</v>
      </c>
      <c r="C73" s="132">
        <v>0</v>
      </c>
      <c r="D73" s="132">
        <v>2000</v>
      </c>
    </row>
    <row r="74" spans="1:4" x14ac:dyDescent="0.3">
      <c r="A74" s="131" t="s">
        <v>1803</v>
      </c>
      <c r="B74" s="131" t="s">
        <v>1796</v>
      </c>
      <c r="C74" s="132">
        <v>0</v>
      </c>
      <c r="D74" s="132">
        <v>2000</v>
      </c>
    </row>
    <row r="75" spans="1:4" x14ac:dyDescent="0.3">
      <c r="A75" s="131" t="s">
        <v>1803</v>
      </c>
      <c r="B75" s="131" t="s">
        <v>1796</v>
      </c>
      <c r="C75" s="132">
        <v>0</v>
      </c>
      <c r="D75" s="132">
        <v>2000</v>
      </c>
    </row>
    <row r="76" spans="1:4" x14ac:dyDescent="0.3">
      <c r="A76" s="131" t="s">
        <v>1803</v>
      </c>
      <c r="B76" s="131" t="s">
        <v>1796</v>
      </c>
      <c r="C76" s="132">
        <v>0</v>
      </c>
      <c r="D76" s="132">
        <v>2000</v>
      </c>
    </row>
    <row r="77" spans="1:4" x14ac:dyDescent="0.3">
      <c r="A77" s="131" t="s">
        <v>1804</v>
      </c>
      <c r="B77" s="131" t="s">
        <v>1798</v>
      </c>
      <c r="C77" s="132">
        <v>0</v>
      </c>
      <c r="D77" s="132">
        <v>7384.62</v>
      </c>
    </row>
    <row r="78" spans="1:4" x14ac:dyDescent="0.3">
      <c r="A78" s="131" t="s">
        <v>1804</v>
      </c>
      <c r="B78" s="131" t="s">
        <v>1798</v>
      </c>
      <c r="C78" s="132">
        <v>0</v>
      </c>
      <c r="D78" s="132">
        <v>7384.62</v>
      </c>
    </row>
    <row r="79" spans="1:4" x14ac:dyDescent="0.3">
      <c r="A79" s="131" t="s">
        <v>1804</v>
      </c>
      <c r="B79" s="131" t="s">
        <v>1798</v>
      </c>
      <c r="C79" s="132">
        <v>0</v>
      </c>
      <c r="D79" s="132">
        <v>7384.62</v>
      </c>
    </row>
    <row r="80" spans="1:4" x14ac:dyDescent="0.3">
      <c r="A80" s="131" t="s">
        <v>1804</v>
      </c>
      <c r="B80" s="131" t="s">
        <v>1798</v>
      </c>
      <c r="C80" s="132">
        <v>0</v>
      </c>
      <c r="D80" s="132">
        <v>7384.62</v>
      </c>
    </row>
    <row r="81" spans="1:4" x14ac:dyDescent="0.3">
      <c r="A81" s="131" t="s">
        <v>1804</v>
      </c>
      <c r="B81" s="131" t="s">
        <v>1798</v>
      </c>
      <c r="C81" s="132">
        <v>0</v>
      </c>
      <c r="D81" s="132">
        <v>7384.62</v>
      </c>
    </row>
    <row r="82" spans="1:4" x14ac:dyDescent="0.3">
      <c r="A82" s="131" t="s">
        <v>1804</v>
      </c>
      <c r="B82" s="131" t="s">
        <v>1798</v>
      </c>
      <c r="C82" s="132">
        <v>0</v>
      </c>
      <c r="D82" s="132">
        <v>7384.62</v>
      </c>
    </row>
    <row r="83" spans="1:4" x14ac:dyDescent="0.3">
      <c r="A83" s="131" t="s">
        <v>1804</v>
      </c>
      <c r="B83" s="131" t="s">
        <v>1798</v>
      </c>
      <c r="C83" s="132">
        <v>0</v>
      </c>
      <c r="D83" s="132">
        <v>7384.62</v>
      </c>
    </row>
    <row r="84" spans="1:4" x14ac:dyDescent="0.3">
      <c r="A84" s="131" t="s">
        <v>1804</v>
      </c>
      <c r="B84" s="131" t="s">
        <v>1798</v>
      </c>
      <c r="C84" s="132">
        <v>0</v>
      </c>
      <c r="D84" s="132">
        <v>7384.62</v>
      </c>
    </row>
    <row r="85" spans="1:4" x14ac:dyDescent="0.3">
      <c r="A85" s="131" t="s">
        <v>1804</v>
      </c>
      <c r="B85" s="131" t="s">
        <v>1798</v>
      </c>
      <c r="C85" s="132">
        <v>0</v>
      </c>
      <c r="D85" s="132">
        <v>7384.62</v>
      </c>
    </row>
    <row r="86" spans="1:4" x14ac:dyDescent="0.3">
      <c r="A86" s="131" t="s">
        <v>1804</v>
      </c>
      <c r="B86" s="131" t="s">
        <v>1798</v>
      </c>
      <c r="C86" s="132">
        <v>0</v>
      </c>
      <c r="D86" s="132">
        <v>7384.62</v>
      </c>
    </row>
    <row r="87" spans="1:4" x14ac:dyDescent="0.3">
      <c r="A87" s="131" t="s">
        <v>1804</v>
      </c>
      <c r="B87" s="131" t="s">
        <v>1798</v>
      </c>
      <c r="C87" s="132">
        <v>0</v>
      </c>
      <c r="D87" s="132">
        <v>7384.62</v>
      </c>
    </row>
    <row r="88" spans="1:4" x14ac:dyDescent="0.3">
      <c r="A88" s="131" t="s">
        <v>1804</v>
      </c>
      <c r="B88" s="131" t="s">
        <v>1798</v>
      </c>
      <c r="C88" s="132">
        <v>0</v>
      </c>
      <c r="D88" s="132">
        <v>7384.62</v>
      </c>
    </row>
    <row r="89" spans="1:4" x14ac:dyDescent="0.3">
      <c r="A89" s="131" t="s">
        <v>1804</v>
      </c>
      <c r="B89" s="131" t="s">
        <v>1798</v>
      </c>
      <c r="C89" s="132">
        <v>0</v>
      </c>
      <c r="D89" s="132">
        <v>7384.62</v>
      </c>
    </row>
    <row r="90" spans="1:4" x14ac:dyDescent="0.3">
      <c r="A90" s="131" t="s">
        <v>1804</v>
      </c>
      <c r="B90" s="131" t="s">
        <v>1798</v>
      </c>
      <c r="C90" s="132">
        <v>0</v>
      </c>
      <c r="D90" s="132">
        <v>7384.62</v>
      </c>
    </row>
    <row r="91" spans="1:4" x14ac:dyDescent="0.3">
      <c r="A91" s="131" t="s">
        <v>1804</v>
      </c>
      <c r="B91" s="131" t="s">
        <v>1798</v>
      </c>
      <c r="C91" s="132">
        <v>0</v>
      </c>
      <c r="D91" s="132">
        <v>7384.62</v>
      </c>
    </row>
    <row r="92" spans="1:4" x14ac:dyDescent="0.3">
      <c r="A92" s="131" t="s">
        <v>1804</v>
      </c>
      <c r="B92" s="131" t="s">
        <v>1798</v>
      </c>
      <c r="C92" s="132">
        <v>0</v>
      </c>
      <c r="D92" s="132">
        <v>7384.62</v>
      </c>
    </row>
    <row r="93" spans="1:4" x14ac:dyDescent="0.3">
      <c r="A93" s="131" t="s">
        <v>1804</v>
      </c>
      <c r="B93" s="131" t="s">
        <v>1798</v>
      </c>
      <c r="C93" s="132">
        <v>0</v>
      </c>
      <c r="D93" s="132">
        <v>7384.62</v>
      </c>
    </row>
    <row r="94" spans="1:4" x14ac:dyDescent="0.3">
      <c r="A94" s="131" t="s">
        <v>1804</v>
      </c>
      <c r="B94" s="131" t="s">
        <v>1798</v>
      </c>
      <c r="C94" s="132">
        <v>0</v>
      </c>
      <c r="D94" s="132">
        <v>7384.62</v>
      </c>
    </row>
    <row r="95" spans="1:4" x14ac:dyDescent="0.3">
      <c r="A95" s="131" t="s">
        <v>1804</v>
      </c>
      <c r="B95" s="131" t="s">
        <v>1798</v>
      </c>
      <c r="C95" s="132">
        <v>0</v>
      </c>
      <c r="D95" s="132">
        <v>7384.62</v>
      </c>
    </row>
    <row r="96" spans="1:4" x14ac:dyDescent="0.3">
      <c r="A96" s="131" t="s">
        <v>1804</v>
      </c>
      <c r="B96" s="131" t="s">
        <v>1798</v>
      </c>
      <c r="C96" s="132">
        <v>0</v>
      </c>
      <c r="D96" s="132">
        <v>7384.62</v>
      </c>
    </row>
    <row r="97" spans="1:4" x14ac:dyDescent="0.3">
      <c r="A97" s="131" t="s">
        <v>1804</v>
      </c>
      <c r="B97" s="131" t="s">
        <v>1798</v>
      </c>
      <c r="C97" s="132">
        <v>0</v>
      </c>
      <c r="D97" s="132">
        <v>7384.62</v>
      </c>
    </row>
    <row r="98" spans="1:4" x14ac:dyDescent="0.3">
      <c r="A98" s="131" t="s">
        <v>1804</v>
      </c>
      <c r="B98" s="131" t="s">
        <v>1798</v>
      </c>
      <c r="C98" s="132">
        <v>0</v>
      </c>
      <c r="D98" s="132">
        <v>7384.62</v>
      </c>
    </row>
    <row r="99" spans="1:4" x14ac:dyDescent="0.3">
      <c r="A99" s="131" t="s">
        <v>1804</v>
      </c>
      <c r="B99" s="131" t="s">
        <v>1798</v>
      </c>
      <c r="C99" s="132">
        <v>0</v>
      </c>
      <c r="D99" s="132">
        <v>7384.62</v>
      </c>
    </row>
    <row r="100" spans="1:4" x14ac:dyDescent="0.3">
      <c r="A100" s="131" t="s">
        <v>1804</v>
      </c>
      <c r="B100" s="131" t="s">
        <v>1798</v>
      </c>
      <c r="C100" s="132">
        <v>0</v>
      </c>
      <c r="D100" s="132">
        <v>7384.62</v>
      </c>
    </row>
    <row r="101" spans="1:4" x14ac:dyDescent="0.3">
      <c r="A101" s="131" t="s">
        <v>1805</v>
      </c>
      <c r="B101" s="131" t="s">
        <v>1791</v>
      </c>
      <c r="C101" s="132">
        <v>0</v>
      </c>
      <c r="D101" s="132">
        <v>13333.33</v>
      </c>
    </row>
    <row r="102" spans="1:4" x14ac:dyDescent="0.3">
      <c r="A102" s="131" t="s">
        <v>1806</v>
      </c>
      <c r="B102" s="131" t="s">
        <v>1792</v>
      </c>
      <c r="C102" s="132">
        <v>0</v>
      </c>
      <c r="D102" s="132">
        <v>13333.33</v>
      </c>
    </row>
    <row r="103" spans="1:4" x14ac:dyDescent="0.3">
      <c r="A103" s="131" t="s">
        <v>1806</v>
      </c>
      <c r="B103" s="131" t="s">
        <v>1792</v>
      </c>
      <c r="C103" s="132">
        <v>0</v>
      </c>
      <c r="D103" s="132">
        <v>26666.67</v>
      </c>
    </row>
    <row r="104" spans="1:4" x14ac:dyDescent="0.3">
      <c r="A104" s="131" t="s">
        <v>1806</v>
      </c>
      <c r="B104" s="131" t="s">
        <v>1792</v>
      </c>
      <c r="C104" s="132">
        <v>0</v>
      </c>
      <c r="D104" s="132">
        <v>40000</v>
      </c>
    </row>
    <row r="105" spans="1:4" x14ac:dyDescent="0.3">
      <c r="A105" s="131" t="s">
        <v>1807</v>
      </c>
      <c r="B105" s="131" t="s">
        <v>1790</v>
      </c>
      <c r="C105" s="132">
        <v>350000</v>
      </c>
      <c r="D105" s="132">
        <v>0</v>
      </c>
    </row>
    <row r="106" spans="1:4" x14ac:dyDescent="0.3">
      <c r="A106" s="131" t="s">
        <v>1807</v>
      </c>
      <c r="B106" s="131" t="s">
        <v>1790</v>
      </c>
      <c r="C106" s="132">
        <v>420000</v>
      </c>
      <c r="D106" s="132">
        <v>0</v>
      </c>
    </row>
    <row r="107" spans="1:4" x14ac:dyDescent="0.3">
      <c r="A107" s="131" t="s">
        <v>1807</v>
      </c>
      <c r="B107" s="131" t="s">
        <v>1790</v>
      </c>
      <c r="C107" s="132">
        <v>300000</v>
      </c>
      <c r="D107" s="132">
        <v>0</v>
      </c>
    </row>
    <row r="108" spans="1:4" x14ac:dyDescent="0.3">
      <c r="A108" s="131" t="s">
        <v>1807</v>
      </c>
      <c r="B108" s="131" t="s">
        <v>1790</v>
      </c>
      <c r="C108" s="132">
        <v>396666.67</v>
      </c>
      <c r="D108" s="132">
        <v>0</v>
      </c>
    </row>
    <row r="109" spans="1:4" x14ac:dyDescent="0.3">
      <c r="A109" s="131" t="s">
        <v>1807</v>
      </c>
      <c r="B109" s="131" t="s">
        <v>1790</v>
      </c>
      <c r="C109" s="132">
        <v>480000</v>
      </c>
      <c r="D109" s="132">
        <v>0</v>
      </c>
    </row>
    <row r="110" spans="1:4" x14ac:dyDescent="0.3">
      <c r="A110" s="131" t="s">
        <v>1807</v>
      </c>
      <c r="B110" s="131" t="s">
        <v>1790</v>
      </c>
      <c r="C110" s="132">
        <v>420000</v>
      </c>
      <c r="D110" s="132">
        <v>0</v>
      </c>
    </row>
    <row r="111" spans="1:4" x14ac:dyDescent="0.3">
      <c r="A111" s="131" t="s">
        <v>1807</v>
      </c>
      <c r="B111" s="131" t="s">
        <v>1790</v>
      </c>
      <c r="C111" s="132">
        <v>300000</v>
      </c>
      <c r="D111" s="132">
        <v>0</v>
      </c>
    </row>
    <row r="112" spans="1:4" x14ac:dyDescent="0.3">
      <c r="A112" s="131" t="s">
        <v>1807</v>
      </c>
      <c r="B112" s="131" t="s">
        <v>1790</v>
      </c>
      <c r="C112" s="132">
        <v>420000</v>
      </c>
      <c r="D112" s="132">
        <v>0</v>
      </c>
    </row>
    <row r="113" spans="1:4" x14ac:dyDescent="0.3">
      <c r="A113" s="131" t="s">
        <v>1807</v>
      </c>
      <c r="B113" s="131" t="s">
        <v>1790</v>
      </c>
      <c r="C113" s="132">
        <v>360000</v>
      </c>
      <c r="D113" s="132">
        <v>0</v>
      </c>
    </row>
    <row r="114" spans="1:4" x14ac:dyDescent="0.3">
      <c r="A114" s="131" t="s">
        <v>1807</v>
      </c>
      <c r="B114" s="131" t="s">
        <v>1790</v>
      </c>
      <c r="C114" s="132">
        <v>300000</v>
      </c>
      <c r="D114" s="132">
        <v>0</v>
      </c>
    </row>
    <row r="115" spans="1:4" x14ac:dyDescent="0.3">
      <c r="A115" s="131" t="s">
        <v>1807</v>
      </c>
      <c r="B115" s="131" t="s">
        <v>1790</v>
      </c>
      <c r="C115" s="132">
        <v>350000</v>
      </c>
      <c r="D115" s="132">
        <v>0</v>
      </c>
    </row>
    <row r="116" spans="1:4" x14ac:dyDescent="0.3">
      <c r="A116" s="131" t="s">
        <v>1807</v>
      </c>
      <c r="B116" s="131" t="s">
        <v>1790</v>
      </c>
      <c r="C116" s="132">
        <v>373333.33</v>
      </c>
      <c r="D116" s="132">
        <v>0</v>
      </c>
    </row>
    <row r="117" spans="1:4" x14ac:dyDescent="0.3">
      <c r="A117" s="131" t="s">
        <v>1807</v>
      </c>
      <c r="B117" s="131" t="s">
        <v>1790</v>
      </c>
      <c r="C117" s="132">
        <v>350000</v>
      </c>
      <c r="D117" s="132">
        <v>0</v>
      </c>
    </row>
    <row r="118" spans="1:4" x14ac:dyDescent="0.3">
      <c r="A118" s="131" t="s">
        <v>1807</v>
      </c>
      <c r="B118" s="131" t="s">
        <v>1790</v>
      </c>
      <c r="C118" s="132">
        <v>300000</v>
      </c>
      <c r="D118" s="132">
        <v>0</v>
      </c>
    </row>
    <row r="119" spans="1:4" x14ac:dyDescent="0.3">
      <c r="A119" s="131" t="s">
        <v>1807</v>
      </c>
      <c r="B119" s="131" t="s">
        <v>1790</v>
      </c>
      <c r="C119" s="132">
        <v>420000</v>
      </c>
      <c r="D119" s="132">
        <v>0</v>
      </c>
    </row>
    <row r="120" spans="1:4" x14ac:dyDescent="0.3">
      <c r="A120" s="131" t="s">
        <v>1807</v>
      </c>
      <c r="B120" s="131" t="s">
        <v>1790</v>
      </c>
      <c r="C120" s="132">
        <v>420000</v>
      </c>
      <c r="D120" s="132">
        <v>0</v>
      </c>
    </row>
    <row r="121" spans="1:4" x14ac:dyDescent="0.3">
      <c r="A121" s="131" t="s">
        <v>1807</v>
      </c>
      <c r="B121" s="131" t="s">
        <v>1790</v>
      </c>
      <c r="C121" s="132">
        <v>420000</v>
      </c>
      <c r="D121" s="132">
        <v>0</v>
      </c>
    </row>
    <row r="122" spans="1:4" x14ac:dyDescent="0.3">
      <c r="A122" s="131" t="s">
        <v>1807</v>
      </c>
      <c r="B122" s="131" t="s">
        <v>1790</v>
      </c>
      <c r="C122" s="132">
        <v>450000</v>
      </c>
      <c r="D122" s="132">
        <v>0</v>
      </c>
    </row>
    <row r="123" spans="1:4" x14ac:dyDescent="0.3">
      <c r="A123" s="131" t="s">
        <v>1807</v>
      </c>
      <c r="B123" s="131" t="s">
        <v>1790</v>
      </c>
      <c r="C123" s="132">
        <v>540000</v>
      </c>
      <c r="D123" s="132">
        <v>0</v>
      </c>
    </row>
    <row r="124" spans="1:4" x14ac:dyDescent="0.3">
      <c r="A124" s="131" t="s">
        <v>1807</v>
      </c>
      <c r="B124" s="131" t="s">
        <v>1790</v>
      </c>
      <c r="C124" s="132">
        <v>480000</v>
      </c>
      <c r="D124" s="132">
        <v>0</v>
      </c>
    </row>
    <row r="125" spans="1:4" x14ac:dyDescent="0.3">
      <c r="A125" s="131" t="s">
        <v>1807</v>
      </c>
      <c r="B125" s="131" t="s">
        <v>1790</v>
      </c>
      <c r="C125" s="132">
        <v>420000</v>
      </c>
      <c r="D125" s="132">
        <v>0</v>
      </c>
    </row>
    <row r="126" spans="1:4" x14ac:dyDescent="0.3">
      <c r="A126" s="131" t="s">
        <v>1807</v>
      </c>
      <c r="B126" s="131" t="s">
        <v>1790</v>
      </c>
      <c r="C126" s="132">
        <v>540000</v>
      </c>
      <c r="D126" s="132">
        <v>0</v>
      </c>
    </row>
    <row r="127" spans="1:4" x14ac:dyDescent="0.3">
      <c r="A127" s="131" t="s">
        <v>1807</v>
      </c>
      <c r="B127" s="131" t="s">
        <v>1790</v>
      </c>
      <c r="C127" s="132">
        <v>420000</v>
      </c>
      <c r="D127" s="132">
        <v>0</v>
      </c>
    </row>
    <row r="128" spans="1:4" x14ac:dyDescent="0.3">
      <c r="A128" s="131" t="s">
        <v>1808</v>
      </c>
      <c r="B128" s="131" t="s">
        <v>1795</v>
      </c>
      <c r="C128" s="132">
        <v>40000</v>
      </c>
      <c r="D128" s="132">
        <v>0</v>
      </c>
    </row>
    <row r="129" spans="1:4" x14ac:dyDescent="0.3">
      <c r="A129" s="131" t="s">
        <v>1808</v>
      </c>
      <c r="B129" s="131" t="s">
        <v>1795</v>
      </c>
      <c r="C129" s="132">
        <v>40000</v>
      </c>
      <c r="D129" s="132">
        <v>0</v>
      </c>
    </row>
    <row r="130" spans="1:4" x14ac:dyDescent="0.3">
      <c r="A130" s="131" t="s">
        <v>1808</v>
      </c>
      <c r="B130" s="131" t="s">
        <v>1795</v>
      </c>
      <c r="C130" s="132">
        <v>40000</v>
      </c>
      <c r="D130" s="132">
        <v>0</v>
      </c>
    </row>
    <row r="131" spans="1:4" x14ac:dyDescent="0.3">
      <c r="A131" s="131" t="s">
        <v>1808</v>
      </c>
      <c r="B131" s="131" t="s">
        <v>1795</v>
      </c>
      <c r="C131" s="132">
        <v>40000</v>
      </c>
      <c r="D131" s="132">
        <v>0</v>
      </c>
    </row>
    <row r="132" spans="1:4" x14ac:dyDescent="0.3">
      <c r="A132" s="131" t="s">
        <v>1808</v>
      </c>
      <c r="B132" s="131" t="s">
        <v>1795</v>
      </c>
      <c r="C132" s="132">
        <v>40000</v>
      </c>
      <c r="D132" s="132">
        <v>0</v>
      </c>
    </row>
    <row r="133" spans="1:4" x14ac:dyDescent="0.3">
      <c r="A133" s="131" t="s">
        <v>1808</v>
      </c>
      <c r="B133" s="131" t="s">
        <v>1795</v>
      </c>
      <c r="C133" s="132">
        <v>40000</v>
      </c>
      <c r="D133" s="132">
        <v>0</v>
      </c>
    </row>
    <row r="134" spans="1:4" x14ac:dyDescent="0.3">
      <c r="A134" s="131" t="s">
        <v>1808</v>
      </c>
      <c r="B134" s="131" t="s">
        <v>1795</v>
      </c>
      <c r="C134" s="132">
        <v>40000</v>
      </c>
      <c r="D134" s="132">
        <v>0</v>
      </c>
    </row>
    <row r="135" spans="1:4" x14ac:dyDescent="0.3">
      <c r="A135" s="131" t="s">
        <v>1808</v>
      </c>
      <c r="B135" s="131" t="s">
        <v>1795</v>
      </c>
      <c r="C135" s="132">
        <v>40000</v>
      </c>
      <c r="D135" s="132">
        <v>0</v>
      </c>
    </row>
    <row r="136" spans="1:4" x14ac:dyDescent="0.3">
      <c r="A136" s="131" t="s">
        <v>1808</v>
      </c>
      <c r="B136" s="131" t="s">
        <v>1795</v>
      </c>
      <c r="C136" s="132">
        <v>40000</v>
      </c>
      <c r="D136" s="132">
        <v>0</v>
      </c>
    </row>
    <row r="137" spans="1:4" x14ac:dyDescent="0.3">
      <c r="A137" s="131" t="s">
        <v>1808</v>
      </c>
      <c r="B137" s="131" t="s">
        <v>1795</v>
      </c>
      <c r="C137" s="132">
        <v>40000</v>
      </c>
      <c r="D137" s="132">
        <v>0</v>
      </c>
    </row>
    <row r="138" spans="1:4" x14ac:dyDescent="0.3">
      <c r="A138" s="131" t="s">
        <v>1808</v>
      </c>
      <c r="B138" s="131" t="s">
        <v>1795</v>
      </c>
      <c r="C138" s="132">
        <v>40000</v>
      </c>
      <c r="D138" s="132">
        <v>0</v>
      </c>
    </row>
    <row r="139" spans="1:4" x14ac:dyDescent="0.3">
      <c r="A139" s="131" t="s">
        <v>1808</v>
      </c>
      <c r="B139" s="131" t="s">
        <v>1795</v>
      </c>
      <c r="C139" s="132">
        <v>40000</v>
      </c>
      <c r="D139" s="132">
        <v>0</v>
      </c>
    </row>
    <row r="140" spans="1:4" x14ac:dyDescent="0.3">
      <c r="A140" s="131" t="s">
        <v>1808</v>
      </c>
      <c r="B140" s="131" t="s">
        <v>1795</v>
      </c>
      <c r="C140" s="132">
        <v>40000</v>
      </c>
      <c r="D140" s="132">
        <v>0</v>
      </c>
    </row>
    <row r="141" spans="1:4" x14ac:dyDescent="0.3">
      <c r="A141" s="131" t="s">
        <v>1808</v>
      </c>
      <c r="B141" s="131" t="s">
        <v>1795</v>
      </c>
      <c r="C141" s="132">
        <v>40000</v>
      </c>
      <c r="D141" s="132">
        <v>0</v>
      </c>
    </row>
    <row r="142" spans="1:4" x14ac:dyDescent="0.3">
      <c r="A142" s="131" t="s">
        <v>1808</v>
      </c>
      <c r="B142" s="131" t="s">
        <v>1795</v>
      </c>
      <c r="C142" s="132">
        <v>40000</v>
      </c>
      <c r="D142" s="132">
        <v>0</v>
      </c>
    </row>
    <row r="143" spans="1:4" x14ac:dyDescent="0.3">
      <c r="A143" s="131" t="s">
        <v>1808</v>
      </c>
      <c r="B143" s="131" t="s">
        <v>1795</v>
      </c>
      <c r="C143" s="132">
        <v>40000</v>
      </c>
      <c r="D143" s="132">
        <v>0</v>
      </c>
    </row>
    <row r="144" spans="1:4" x14ac:dyDescent="0.3">
      <c r="A144" s="131" t="s">
        <v>1808</v>
      </c>
      <c r="B144" s="131" t="s">
        <v>1795</v>
      </c>
      <c r="C144" s="132">
        <v>40000</v>
      </c>
      <c r="D144" s="132">
        <v>0</v>
      </c>
    </row>
    <row r="145" spans="1:4" x14ac:dyDescent="0.3">
      <c r="A145" s="131" t="s">
        <v>1808</v>
      </c>
      <c r="B145" s="131" t="s">
        <v>1795</v>
      </c>
      <c r="C145" s="132">
        <v>40000</v>
      </c>
      <c r="D145" s="132">
        <v>0</v>
      </c>
    </row>
    <row r="146" spans="1:4" x14ac:dyDescent="0.3">
      <c r="A146" s="131" t="s">
        <v>1808</v>
      </c>
      <c r="B146" s="131" t="s">
        <v>1795</v>
      </c>
      <c r="C146" s="132">
        <v>40000</v>
      </c>
      <c r="D146" s="132">
        <v>0</v>
      </c>
    </row>
    <row r="147" spans="1:4" x14ac:dyDescent="0.3">
      <c r="A147" s="131" t="s">
        <v>1808</v>
      </c>
      <c r="B147" s="131" t="s">
        <v>1795</v>
      </c>
      <c r="C147" s="132">
        <v>40000</v>
      </c>
      <c r="D147" s="132">
        <v>0</v>
      </c>
    </row>
    <row r="148" spans="1:4" x14ac:dyDescent="0.3">
      <c r="A148" s="131" t="s">
        <v>1809</v>
      </c>
      <c r="B148" s="131" t="s">
        <v>1793</v>
      </c>
      <c r="C148" s="132">
        <v>53333.33</v>
      </c>
      <c r="D148" s="132">
        <v>0</v>
      </c>
    </row>
    <row r="149" spans="1:4" x14ac:dyDescent="0.3">
      <c r="A149" s="131" t="s">
        <v>1809</v>
      </c>
      <c r="B149" s="131" t="s">
        <v>1793</v>
      </c>
      <c r="C149" s="132">
        <v>53333.33</v>
      </c>
      <c r="D149" s="132">
        <v>0</v>
      </c>
    </row>
    <row r="150" spans="1:4" x14ac:dyDescent="0.3">
      <c r="A150" s="131" t="s">
        <v>1809</v>
      </c>
      <c r="B150" s="131" t="s">
        <v>1793</v>
      </c>
      <c r="C150" s="132">
        <v>53333.33</v>
      </c>
      <c r="D150" s="132">
        <v>0</v>
      </c>
    </row>
    <row r="151" spans="1:4" x14ac:dyDescent="0.3">
      <c r="A151" s="131" t="s">
        <v>1809</v>
      </c>
      <c r="B151" s="131" t="s">
        <v>1793</v>
      </c>
      <c r="C151" s="132">
        <v>53333.33</v>
      </c>
      <c r="D151" s="132">
        <v>0</v>
      </c>
    </row>
    <row r="152" spans="1:4" x14ac:dyDescent="0.3">
      <c r="A152" s="131" t="s">
        <v>1809</v>
      </c>
      <c r="B152" s="131" t="s">
        <v>1793</v>
      </c>
      <c r="C152" s="132">
        <v>53333.33</v>
      </c>
      <c r="D152" s="132">
        <v>0</v>
      </c>
    </row>
    <row r="153" spans="1:4" x14ac:dyDescent="0.3">
      <c r="A153" s="131" t="s">
        <v>1809</v>
      </c>
      <c r="B153" s="131" t="s">
        <v>1793</v>
      </c>
      <c r="C153" s="132">
        <v>53333.33</v>
      </c>
      <c r="D153" s="132">
        <v>0</v>
      </c>
    </row>
    <row r="154" spans="1:4" x14ac:dyDescent="0.3">
      <c r="A154" s="131" t="s">
        <v>1809</v>
      </c>
      <c r="B154" s="131" t="s">
        <v>1793</v>
      </c>
      <c r="C154" s="132">
        <v>53333.33</v>
      </c>
      <c r="D154" s="132">
        <v>0</v>
      </c>
    </row>
    <row r="155" spans="1:4" x14ac:dyDescent="0.3">
      <c r="A155" s="131" t="s">
        <v>1809</v>
      </c>
      <c r="B155" s="131" t="s">
        <v>1793</v>
      </c>
      <c r="C155" s="132">
        <v>53333.33</v>
      </c>
      <c r="D155" s="132">
        <v>0</v>
      </c>
    </row>
    <row r="156" spans="1:4" x14ac:dyDescent="0.3">
      <c r="A156" s="131" t="s">
        <v>1809</v>
      </c>
      <c r="B156" s="131" t="s">
        <v>1793</v>
      </c>
      <c r="C156" s="132">
        <v>53333.33</v>
      </c>
      <c r="D156" s="132">
        <v>0</v>
      </c>
    </row>
    <row r="157" spans="1:4" x14ac:dyDescent="0.3">
      <c r="A157" s="131" t="s">
        <v>1809</v>
      </c>
      <c r="B157" s="131" t="s">
        <v>1793</v>
      </c>
      <c r="C157" s="132">
        <v>53333.33</v>
      </c>
      <c r="D157" s="132">
        <v>0</v>
      </c>
    </row>
    <row r="158" spans="1:4" x14ac:dyDescent="0.3">
      <c r="A158" s="131" t="s">
        <v>1809</v>
      </c>
      <c r="B158" s="131" t="s">
        <v>1793</v>
      </c>
      <c r="C158" s="132">
        <v>53333.33</v>
      </c>
      <c r="D158" s="132">
        <v>0</v>
      </c>
    </row>
    <row r="159" spans="1:4" x14ac:dyDescent="0.3">
      <c r="A159" s="131" t="s">
        <v>1809</v>
      </c>
      <c r="B159" s="131" t="s">
        <v>1793</v>
      </c>
      <c r="C159" s="132">
        <v>53333.33</v>
      </c>
      <c r="D159" s="132">
        <v>0</v>
      </c>
    </row>
    <row r="160" spans="1:4" x14ac:dyDescent="0.3">
      <c r="A160" s="131" t="s">
        <v>1809</v>
      </c>
      <c r="B160" s="131" t="s">
        <v>1793</v>
      </c>
      <c r="C160" s="132">
        <v>53333.33</v>
      </c>
      <c r="D160" s="132">
        <v>0</v>
      </c>
    </row>
    <row r="161" spans="1:4" x14ac:dyDescent="0.3">
      <c r="A161" s="131" t="s">
        <v>1809</v>
      </c>
      <c r="B161" s="131" t="s">
        <v>1793</v>
      </c>
      <c r="C161" s="132">
        <v>53333.33</v>
      </c>
      <c r="D161" s="132">
        <v>0</v>
      </c>
    </row>
    <row r="162" spans="1:4" x14ac:dyDescent="0.3">
      <c r="A162" s="131" t="s">
        <v>1809</v>
      </c>
      <c r="B162" s="131" t="s">
        <v>1793</v>
      </c>
      <c r="C162" s="132">
        <v>53333.33</v>
      </c>
      <c r="D162" s="132">
        <v>0</v>
      </c>
    </row>
    <row r="163" spans="1:4" x14ac:dyDescent="0.3">
      <c r="A163" s="131" t="s">
        <v>1809</v>
      </c>
      <c r="B163" s="131" t="s">
        <v>1793</v>
      </c>
      <c r="C163" s="132">
        <v>53333.33</v>
      </c>
      <c r="D163" s="132">
        <v>0</v>
      </c>
    </row>
    <row r="164" spans="1:4" x14ac:dyDescent="0.3">
      <c r="A164" s="131" t="s">
        <v>1809</v>
      </c>
      <c r="B164" s="131" t="s">
        <v>1793</v>
      </c>
      <c r="C164" s="132">
        <v>53333.33</v>
      </c>
      <c r="D164" s="132">
        <v>0</v>
      </c>
    </row>
    <row r="165" spans="1:4" x14ac:dyDescent="0.3">
      <c r="A165" s="131" t="s">
        <v>1809</v>
      </c>
      <c r="B165" s="131" t="s">
        <v>1793</v>
      </c>
      <c r="C165" s="132">
        <v>53333.33</v>
      </c>
      <c r="D165" s="132">
        <v>0</v>
      </c>
    </row>
    <row r="166" spans="1:4" x14ac:dyDescent="0.3">
      <c r="A166" s="131" t="s">
        <v>1809</v>
      </c>
      <c r="B166" s="131" t="s">
        <v>1793</v>
      </c>
      <c r="C166" s="132">
        <v>53333.33</v>
      </c>
      <c r="D166" s="132">
        <v>0</v>
      </c>
    </row>
    <row r="167" spans="1:4" x14ac:dyDescent="0.3">
      <c r="A167" s="131" t="s">
        <v>1809</v>
      </c>
      <c r="B167" s="131" t="s">
        <v>1793</v>
      </c>
      <c r="C167" s="132">
        <v>53333.33</v>
      </c>
      <c r="D167" s="132">
        <v>0</v>
      </c>
    </row>
    <row r="168" spans="1:4" x14ac:dyDescent="0.3">
      <c r="A168" s="131" t="s">
        <v>1809</v>
      </c>
      <c r="B168" s="131" t="s">
        <v>1793</v>
      </c>
      <c r="C168" s="132">
        <v>53333.33</v>
      </c>
      <c r="D168" s="132">
        <v>0</v>
      </c>
    </row>
    <row r="169" spans="1:4" x14ac:dyDescent="0.3">
      <c r="A169" s="131" t="s">
        <v>1809</v>
      </c>
      <c r="B169" s="131" t="s">
        <v>1793</v>
      </c>
      <c r="C169" s="132">
        <v>53333.33</v>
      </c>
      <c r="D169" s="132">
        <v>0</v>
      </c>
    </row>
    <row r="170" spans="1:4" x14ac:dyDescent="0.3">
      <c r="A170" s="131" t="s">
        <v>1809</v>
      </c>
      <c r="B170" s="131" t="s">
        <v>1793</v>
      </c>
      <c r="C170" s="132">
        <v>53333.33</v>
      </c>
      <c r="D170" s="132">
        <v>0</v>
      </c>
    </row>
    <row r="171" spans="1:4" x14ac:dyDescent="0.3">
      <c r="A171" s="131" t="s">
        <v>1809</v>
      </c>
      <c r="B171" s="131" t="s">
        <v>1793</v>
      </c>
      <c r="C171" s="132">
        <v>53333.33</v>
      </c>
      <c r="D171" s="132">
        <v>0</v>
      </c>
    </row>
  </sheetData>
  <autoFilter ref="A1:D527">
    <sortState ref="A2:D527">
      <sortCondition ref="A1:A527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590"/>
  <sheetViews>
    <sheetView workbookViewId="0">
      <selection activeCell="F4" sqref="F4:I14"/>
    </sheetView>
  </sheetViews>
  <sheetFormatPr baseColWidth="10" defaultRowHeight="18.75" x14ac:dyDescent="0.3"/>
  <cols>
    <col min="1" max="1" width="16.33203125" style="131" bestFit="1" customWidth="1"/>
    <col min="2" max="2" width="30.83203125" style="131" customWidth="1"/>
    <col min="3" max="3" width="29.33203125" style="135" bestFit="1" customWidth="1"/>
    <col min="4" max="4" width="19" style="135" bestFit="1" customWidth="1"/>
    <col min="5" max="5" width="19" style="135" customWidth="1"/>
    <col min="6" max="6" width="14.5" style="131" customWidth="1"/>
    <col min="7" max="7" width="44.5" style="131" bestFit="1" customWidth="1"/>
    <col min="8" max="8" width="19.83203125" style="135" customWidth="1"/>
    <col min="9" max="9" width="19" style="135" customWidth="1"/>
    <col min="10" max="16384" width="12" style="131"/>
  </cols>
  <sheetData>
    <row r="1" spans="1:9" x14ac:dyDescent="0.3">
      <c r="A1" s="131" t="s">
        <v>862</v>
      </c>
      <c r="B1" s="131" t="s">
        <v>1782</v>
      </c>
      <c r="C1" s="135" t="s">
        <v>1783</v>
      </c>
      <c r="D1" s="135" t="s">
        <v>1784</v>
      </c>
    </row>
    <row r="2" spans="1:9" x14ac:dyDescent="0.3">
      <c r="A2" s="131" t="s">
        <v>1785</v>
      </c>
      <c r="B2" s="131" t="s">
        <v>1786</v>
      </c>
      <c r="C2" s="135">
        <v>146666.67000000001</v>
      </c>
      <c r="D2" s="135">
        <v>0</v>
      </c>
    </row>
    <row r="3" spans="1:9" x14ac:dyDescent="0.3">
      <c r="A3" s="131" t="s">
        <v>1785</v>
      </c>
      <c r="B3" s="131" t="s">
        <v>1786</v>
      </c>
      <c r="C3" s="135">
        <v>146666.67000000001</v>
      </c>
      <c r="D3" s="135">
        <v>0</v>
      </c>
      <c r="G3" s="136" t="s">
        <v>1787</v>
      </c>
      <c r="H3" s="90" t="s">
        <v>1788</v>
      </c>
      <c r="I3" s="90" t="s">
        <v>1789</v>
      </c>
    </row>
    <row r="4" spans="1:9" x14ac:dyDescent="0.3">
      <c r="A4" s="131" t="s">
        <v>1785</v>
      </c>
      <c r="B4" s="131" t="s">
        <v>1786</v>
      </c>
      <c r="C4" s="135">
        <v>146666.67000000001</v>
      </c>
      <c r="D4" s="135">
        <v>0</v>
      </c>
      <c r="F4" s="133" t="s">
        <v>1319</v>
      </c>
      <c r="G4" s="141" t="s">
        <v>1790</v>
      </c>
      <c r="H4" s="142">
        <v>9938333.3399999999</v>
      </c>
      <c r="I4" s="142">
        <v>0</v>
      </c>
    </row>
    <row r="5" spans="1:9" x14ac:dyDescent="0.3">
      <c r="A5" s="131" t="s">
        <v>1785</v>
      </c>
      <c r="B5" s="131" t="s">
        <v>1786</v>
      </c>
      <c r="C5" s="135">
        <v>146666.67000000001</v>
      </c>
      <c r="D5" s="135">
        <v>0</v>
      </c>
      <c r="F5" s="133" t="s">
        <v>1302</v>
      </c>
      <c r="G5" s="141" t="s">
        <v>1814</v>
      </c>
      <c r="H5" s="142">
        <v>0</v>
      </c>
      <c r="I5" s="142">
        <v>26666.66</v>
      </c>
    </row>
    <row r="6" spans="1:9" x14ac:dyDescent="0.3">
      <c r="A6" s="131" t="s">
        <v>1785</v>
      </c>
      <c r="B6" s="131" t="s">
        <v>1786</v>
      </c>
      <c r="C6" s="135">
        <v>146666.67000000001</v>
      </c>
      <c r="D6" s="135">
        <v>0</v>
      </c>
      <c r="F6" s="133" t="s">
        <v>1302</v>
      </c>
      <c r="G6" s="141" t="s">
        <v>1811</v>
      </c>
      <c r="H6" s="142">
        <v>0</v>
      </c>
      <c r="I6" s="142">
        <v>293333.33</v>
      </c>
    </row>
    <row r="7" spans="1:9" x14ac:dyDescent="0.3">
      <c r="A7" s="131" t="s">
        <v>1785</v>
      </c>
      <c r="B7" s="131" t="s">
        <v>1786</v>
      </c>
      <c r="C7" s="135">
        <v>146666.67000000001</v>
      </c>
      <c r="D7" s="135">
        <v>0</v>
      </c>
      <c r="F7" s="133" t="s">
        <v>1303</v>
      </c>
      <c r="G7" s="141" t="s">
        <v>1793</v>
      </c>
      <c r="H7" s="142">
        <v>1493333.2400000002</v>
      </c>
      <c r="I7" s="142">
        <v>0</v>
      </c>
    </row>
    <row r="8" spans="1:9" x14ac:dyDescent="0.3">
      <c r="A8" s="131" t="s">
        <v>1785</v>
      </c>
      <c r="B8" s="131" t="s">
        <v>1786</v>
      </c>
      <c r="C8" s="135">
        <v>146666.67000000001</v>
      </c>
      <c r="D8" s="135">
        <v>0</v>
      </c>
      <c r="F8" s="133" t="s">
        <v>1302</v>
      </c>
      <c r="G8" s="141" t="s">
        <v>1794</v>
      </c>
      <c r="H8" s="142">
        <v>596666.62</v>
      </c>
      <c r="I8" s="142">
        <v>0</v>
      </c>
    </row>
    <row r="9" spans="1:9" x14ac:dyDescent="0.3">
      <c r="A9" s="131" t="s">
        <v>1785</v>
      </c>
      <c r="B9" s="131" t="s">
        <v>1786</v>
      </c>
      <c r="C9" s="135">
        <v>146666.67000000001</v>
      </c>
      <c r="D9" s="135">
        <v>0</v>
      </c>
      <c r="F9" s="133" t="s">
        <v>1305</v>
      </c>
      <c r="G9" s="141" t="s">
        <v>1795</v>
      </c>
      <c r="H9" s="142">
        <v>800000</v>
      </c>
      <c r="I9" s="142">
        <v>0</v>
      </c>
    </row>
    <row r="10" spans="1:9" x14ac:dyDescent="0.3">
      <c r="A10" s="131" t="s">
        <v>1785</v>
      </c>
      <c r="B10" s="131" t="s">
        <v>1786</v>
      </c>
      <c r="C10" s="135">
        <v>146666.67000000001</v>
      </c>
      <c r="D10" s="135">
        <v>0</v>
      </c>
      <c r="F10" s="133">
        <v>2151003</v>
      </c>
      <c r="G10" s="141" t="s">
        <v>1796</v>
      </c>
      <c r="H10" s="142">
        <v>0</v>
      </c>
      <c r="I10" s="142">
        <v>56000</v>
      </c>
    </row>
    <row r="11" spans="1:9" x14ac:dyDescent="0.3">
      <c r="A11" s="131" t="s">
        <v>1785</v>
      </c>
      <c r="B11" s="131" t="s">
        <v>1786</v>
      </c>
      <c r="C11" s="135">
        <v>146666.67000000001</v>
      </c>
      <c r="D11" s="135">
        <v>0</v>
      </c>
      <c r="F11" s="133">
        <v>6111001</v>
      </c>
      <c r="G11" s="141" t="s">
        <v>1813</v>
      </c>
      <c r="H11" s="142">
        <v>4584134</v>
      </c>
      <c r="I11" s="142">
        <v>0</v>
      </c>
    </row>
    <row r="12" spans="1:9" x14ac:dyDescent="0.3">
      <c r="A12" s="131" t="s">
        <v>1785</v>
      </c>
      <c r="B12" s="131" t="s">
        <v>1786</v>
      </c>
      <c r="C12" s="135">
        <v>146666.67000000001</v>
      </c>
      <c r="D12" s="135">
        <v>0</v>
      </c>
      <c r="F12" s="133">
        <v>2151002</v>
      </c>
      <c r="G12" s="141" t="s">
        <v>1797</v>
      </c>
      <c r="H12" s="142">
        <v>0</v>
      </c>
      <c r="I12" s="142">
        <v>24923.160000000018</v>
      </c>
    </row>
    <row r="13" spans="1:9" x14ac:dyDescent="0.3">
      <c r="A13" s="131" t="s">
        <v>1785</v>
      </c>
      <c r="B13" s="131" t="s">
        <v>1786</v>
      </c>
      <c r="C13" s="135">
        <v>146666.67000000001</v>
      </c>
      <c r="D13" s="135">
        <v>0</v>
      </c>
      <c r="F13" s="133">
        <v>2151001</v>
      </c>
      <c r="G13" s="141" t="s">
        <v>1798</v>
      </c>
      <c r="H13" s="142">
        <v>0</v>
      </c>
      <c r="I13" s="142">
        <v>199384.73999999993</v>
      </c>
    </row>
    <row r="14" spans="1:9" x14ac:dyDescent="0.3">
      <c r="A14" s="131" t="s">
        <v>1785</v>
      </c>
      <c r="B14" s="131" t="s">
        <v>1786</v>
      </c>
      <c r="C14" s="135">
        <v>146666.67000000001</v>
      </c>
      <c r="D14" s="135">
        <v>0</v>
      </c>
      <c r="F14" s="133">
        <v>6111001</v>
      </c>
      <c r="G14" s="141" t="s">
        <v>1786</v>
      </c>
      <c r="H14" s="142">
        <v>4106666.7599999988</v>
      </c>
      <c r="I14" s="142">
        <v>0</v>
      </c>
    </row>
    <row r="15" spans="1:9" x14ac:dyDescent="0.3">
      <c r="A15" s="131" t="s">
        <v>1785</v>
      </c>
      <c r="B15" s="131" t="s">
        <v>1786</v>
      </c>
      <c r="C15" s="135">
        <v>146666.67000000001</v>
      </c>
      <c r="D15" s="135">
        <v>0</v>
      </c>
      <c r="G15" s="141" t="s">
        <v>1799</v>
      </c>
      <c r="H15" s="142"/>
      <c r="I15" s="142"/>
    </row>
    <row r="16" spans="1:9" x14ac:dyDescent="0.3">
      <c r="A16" s="131" t="s">
        <v>1785</v>
      </c>
      <c r="B16" s="131" t="s">
        <v>1786</v>
      </c>
      <c r="C16" s="135">
        <v>146666.67000000001</v>
      </c>
      <c r="D16" s="135">
        <v>0</v>
      </c>
      <c r="G16" t="s">
        <v>1800</v>
      </c>
      <c r="H16" s="90">
        <v>21519133.959999997</v>
      </c>
      <c r="I16" s="90">
        <v>600307.8899999999</v>
      </c>
    </row>
    <row r="17" spans="1:9" x14ac:dyDescent="0.3">
      <c r="A17" s="131" t="s">
        <v>1785</v>
      </c>
      <c r="B17" s="131" t="s">
        <v>1786</v>
      </c>
      <c r="C17" s="135">
        <v>146666.67000000001</v>
      </c>
      <c r="D17" s="135">
        <v>0</v>
      </c>
      <c r="G17"/>
      <c r="H17" s="90"/>
      <c r="I17" s="90"/>
    </row>
    <row r="18" spans="1:9" x14ac:dyDescent="0.3">
      <c r="A18" s="131" t="s">
        <v>1785</v>
      </c>
      <c r="B18" s="131" t="s">
        <v>1786</v>
      </c>
      <c r="C18" s="135">
        <v>146666.67000000001</v>
      </c>
      <c r="D18" s="135">
        <v>0</v>
      </c>
      <c r="G18"/>
      <c r="H18" s="90"/>
      <c r="I18" s="90"/>
    </row>
    <row r="19" spans="1:9" x14ac:dyDescent="0.3">
      <c r="A19" s="131" t="s">
        <v>1785</v>
      </c>
      <c r="B19" s="131" t="s">
        <v>1786</v>
      </c>
      <c r="C19" s="135">
        <v>146666.67000000001</v>
      </c>
      <c r="D19" s="135">
        <v>0</v>
      </c>
      <c r="G19"/>
      <c r="H19" s="90"/>
      <c r="I19" s="143">
        <f>+GETPIVOTDATA("Suma de Asignación",$G$3)-GETPIVOTDATA("Suma de Deducción",$G$3)</f>
        <v>20918826.069999997</v>
      </c>
    </row>
    <row r="20" spans="1:9" x14ac:dyDescent="0.3">
      <c r="A20" s="131" t="s">
        <v>1785</v>
      </c>
      <c r="B20" s="131" t="s">
        <v>1786</v>
      </c>
      <c r="C20" s="135">
        <v>146666.67000000001</v>
      </c>
      <c r="D20" s="135">
        <v>0</v>
      </c>
      <c r="G20"/>
      <c r="H20" s="90"/>
      <c r="I20" s="90"/>
    </row>
    <row r="21" spans="1:9" x14ac:dyDescent="0.3">
      <c r="A21" s="131" t="s">
        <v>1785</v>
      </c>
      <c r="B21" s="131" t="s">
        <v>1786</v>
      </c>
      <c r="C21" s="135">
        <v>146666.67000000001</v>
      </c>
      <c r="D21" s="135">
        <v>0</v>
      </c>
      <c r="G21"/>
      <c r="H21" s="90"/>
    </row>
    <row r="22" spans="1:9" x14ac:dyDescent="0.3">
      <c r="A22" s="131" t="s">
        <v>1785</v>
      </c>
      <c r="B22" s="131" t="s">
        <v>1786</v>
      </c>
      <c r="C22" s="135">
        <v>146666.67000000001</v>
      </c>
      <c r="D22" s="135">
        <v>0</v>
      </c>
      <c r="G22"/>
      <c r="H22" s="90"/>
    </row>
    <row r="23" spans="1:9" x14ac:dyDescent="0.3">
      <c r="A23" s="131" t="s">
        <v>1785</v>
      </c>
      <c r="B23" s="131" t="s">
        <v>1786</v>
      </c>
      <c r="C23" s="135">
        <v>146666.67000000001</v>
      </c>
      <c r="D23" s="135">
        <v>0</v>
      </c>
      <c r="G23"/>
      <c r="H23" s="90"/>
    </row>
    <row r="24" spans="1:9" x14ac:dyDescent="0.3">
      <c r="A24" s="131" t="s">
        <v>1785</v>
      </c>
      <c r="B24" s="131" t="s">
        <v>1786</v>
      </c>
      <c r="C24" s="135">
        <v>146666.67000000001</v>
      </c>
      <c r="D24" s="135">
        <v>0</v>
      </c>
      <c r="G24"/>
      <c r="H24" s="90"/>
    </row>
    <row r="25" spans="1:9" x14ac:dyDescent="0.3">
      <c r="A25" s="131" t="s">
        <v>1785</v>
      </c>
      <c r="B25" s="131" t="s">
        <v>1786</v>
      </c>
      <c r="C25" s="135">
        <v>146666.67000000001</v>
      </c>
      <c r="D25" s="135">
        <v>0</v>
      </c>
      <c r="G25"/>
      <c r="H25" s="90"/>
    </row>
    <row r="26" spans="1:9" x14ac:dyDescent="0.3">
      <c r="A26" s="131" t="s">
        <v>1785</v>
      </c>
      <c r="B26" s="131" t="s">
        <v>1786</v>
      </c>
      <c r="C26" s="135">
        <v>146666.67000000001</v>
      </c>
      <c r="D26" s="135">
        <v>0</v>
      </c>
      <c r="G26"/>
      <c r="H26" s="90"/>
    </row>
    <row r="27" spans="1:9" x14ac:dyDescent="0.3">
      <c r="A27" s="131" t="s">
        <v>1785</v>
      </c>
      <c r="B27" s="131" t="s">
        <v>1786</v>
      </c>
      <c r="C27" s="135">
        <v>146666.67000000001</v>
      </c>
      <c r="D27" s="135">
        <v>0</v>
      </c>
      <c r="G27"/>
      <c r="H27" s="90"/>
    </row>
    <row r="28" spans="1:9" x14ac:dyDescent="0.3">
      <c r="A28" s="131" t="s">
        <v>1785</v>
      </c>
      <c r="B28" s="131" t="s">
        <v>1786</v>
      </c>
      <c r="C28" s="135">
        <v>146666.67000000001</v>
      </c>
      <c r="D28" s="135">
        <v>0</v>
      </c>
      <c r="G28"/>
      <c r="H28" s="90"/>
    </row>
    <row r="29" spans="1:9" x14ac:dyDescent="0.3">
      <c r="A29" s="131" t="s">
        <v>1785</v>
      </c>
      <c r="B29" s="131" t="s">
        <v>1786</v>
      </c>
      <c r="C29" s="135">
        <v>146666.67000000001</v>
      </c>
      <c r="D29" s="135">
        <v>0</v>
      </c>
      <c r="G29"/>
      <c r="H29" s="90"/>
    </row>
    <row r="30" spans="1:9" x14ac:dyDescent="0.3">
      <c r="A30" s="131" t="s">
        <v>1801</v>
      </c>
      <c r="B30" s="131" t="s">
        <v>1794</v>
      </c>
      <c r="C30" s="135">
        <v>99999.99</v>
      </c>
      <c r="D30" s="135">
        <v>0</v>
      </c>
      <c r="G30"/>
      <c r="H30" s="90"/>
    </row>
    <row r="31" spans="1:9" x14ac:dyDescent="0.3">
      <c r="A31" s="131" t="s">
        <v>1801</v>
      </c>
      <c r="B31" s="131" t="s">
        <v>1794</v>
      </c>
      <c r="C31" s="135">
        <v>53333.33</v>
      </c>
      <c r="D31" s="135">
        <v>0</v>
      </c>
      <c r="G31"/>
      <c r="H31" s="90"/>
    </row>
    <row r="32" spans="1:9" x14ac:dyDescent="0.3">
      <c r="A32" s="131" t="s">
        <v>1801</v>
      </c>
      <c r="B32" s="131" t="s">
        <v>1794</v>
      </c>
      <c r="C32" s="135">
        <v>43333.33</v>
      </c>
      <c r="D32" s="135">
        <v>0</v>
      </c>
      <c r="G32"/>
    </row>
    <row r="33" spans="1:7" x14ac:dyDescent="0.3">
      <c r="A33" s="131" t="s">
        <v>1801</v>
      </c>
      <c r="B33" s="131" t="s">
        <v>1794</v>
      </c>
      <c r="C33" s="135">
        <v>86666.66</v>
      </c>
      <c r="D33" s="135">
        <v>0</v>
      </c>
      <c r="G33"/>
    </row>
    <row r="34" spans="1:7" x14ac:dyDescent="0.3">
      <c r="A34" s="131" t="s">
        <v>1801</v>
      </c>
      <c r="B34" s="131" t="s">
        <v>1794</v>
      </c>
      <c r="C34" s="135">
        <v>99999.99</v>
      </c>
      <c r="D34" s="135">
        <v>0</v>
      </c>
      <c r="G34"/>
    </row>
    <row r="35" spans="1:7" x14ac:dyDescent="0.3">
      <c r="A35" s="131" t="s">
        <v>1801</v>
      </c>
      <c r="B35" s="131" t="s">
        <v>1794</v>
      </c>
      <c r="C35" s="135">
        <v>99999.99</v>
      </c>
      <c r="D35" s="135">
        <v>0</v>
      </c>
      <c r="G35"/>
    </row>
    <row r="36" spans="1:7" x14ac:dyDescent="0.3">
      <c r="A36" s="131" t="s">
        <v>1801</v>
      </c>
      <c r="B36" s="131" t="s">
        <v>1794</v>
      </c>
      <c r="C36" s="135">
        <v>113333.33</v>
      </c>
      <c r="D36" s="135">
        <v>0</v>
      </c>
      <c r="G36"/>
    </row>
    <row r="37" spans="1:7" x14ac:dyDescent="0.3">
      <c r="A37" s="131" t="s">
        <v>1802</v>
      </c>
      <c r="B37" s="131" t="s">
        <v>1797</v>
      </c>
      <c r="C37" s="135">
        <v>0</v>
      </c>
      <c r="D37" s="135">
        <v>923.08</v>
      </c>
      <c r="G37"/>
    </row>
    <row r="38" spans="1:7" x14ac:dyDescent="0.3">
      <c r="A38" s="131" t="s">
        <v>1802</v>
      </c>
      <c r="B38" s="131" t="s">
        <v>1797</v>
      </c>
      <c r="C38" s="135">
        <v>0</v>
      </c>
      <c r="D38" s="135">
        <v>923.08</v>
      </c>
      <c r="G38"/>
    </row>
    <row r="39" spans="1:7" x14ac:dyDescent="0.3">
      <c r="A39" s="131" t="s">
        <v>1802</v>
      </c>
      <c r="B39" s="131" t="s">
        <v>1797</v>
      </c>
      <c r="C39" s="135">
        <v>0</v>
      </c>
      <c r="D39" s="135">
        <v>923.08</v>
      </c>
      <c r="G39"/>
    </row>
    <row r="40" spans="1:7" x14ac:dyDescent="0.3">
      <c r="A40" s="131" t="s">
        <v>1802</v>
      </c>
      <c r="B40" s="131" t="s">
        <v>1797</v>
      </c>
      <c r="C40" s="135">
        <v>0</v>
      </c>
      <c r="D40" s="135">
        <v>923.08</v>
      </c>
      <c r="G40"/>
    </row>
    <row r="41" spans="1:7" x14ac:dyDescent="0.3">
      <c r="A41" s="131" t="s">
        <v>1802</v>
      </c>
      <c r="B41" s="131" t="s">
        <v>1797</v>
      </c>
      <c r="C41" s="135">
        <v>0</v>
      </c>
      <c r="D41" s="135">
        <v>923.08</v>
      </c>
      <c r="G41"/>
    </row>
    <row r="42" spans="1:7" x14ac:dyDescent="0.3">
      <c r="A42" s="131" t="s">
        <v>1802</v>
      </c>
      <c r="B42" s="131" t="s">
        <v>1797</v>
      </c>
      <c r="C42" s="135">
        <v>0</v>
      </c>
      <c r="D42" s="135">
        <v>923.08</v>
      </c>
      <c r="G42"/>
    </row>
    <row r="43" spans="1:7" x14ac:dyDescent="0.3">
      <c r="A43" s="131" t="s">
        <v>1802</v>
      </c>
      <c r="B43" s="131" t="s">
        <v>1797</v>
      </c>
      <c r="C43" s="135">
        <v>0</v>
      </c>
      <c r="D43" s="135">
        <v>923.08</v>
      </c>
      <c r="G43"/>
    </row>
    <row r="44" spans="1:7" x14ac:dyDescent="0.3">
      <c r="A44" s="131" t="s">
        <v>1802</v>
      </c>
      <c r="B44" s="131" t="s">
        <v>1797</v>
      </c>
      <c r="C44" s="135">
        <v>0</v>
      </c>
      <c r="D44" s="135">
        <v>923.08</v>
      </c>
      <c r="G44"/>
    </row>
    <row r="45" spans="1:7" x14ac:dyDescent="0.3">
      <c r="A45" s="131" t="s">
        <v>1802</v>
      </c>
      <c r="B45" s="131" t="s">
        <v>1797</v>
      </c>
      <c r="C45" s="135">
        <v>0</v>
      </c>
      <c r="D45" s="135">
        <v>923.08</v>
      </c>
      <c r="G45"/>
    </row>
    <row r="46" spans="1:7" x14ac:dyDescent="0.3">
      <c r="A46" s="131" t="s">
        <v>1802</v>
      </c>
      <c r="B46" s="131" t="s">
        <v>1797</v>
      </c>
      <c r="C46" s="135">
        <v>0</v>
      </c>
      <c r="D46" s="135">
        <v>923.08</v>
      </c>
      <c r="G46"/>
    </row>
    <row r="47" spans="1:7" x14ac:dyDescent="0.3">
      <c r="A47" s="131" t="s">
        <v>1802</v>
      </c>
      <c r="B47" s="131" t="s">
        <v>1797</v>
      </c>
      <c r="C47" s="135">
        <v>0</v>
      </c>
      <c r="D47" s="135">
        <v>923.08</v>
      </c>
      <c r="G47"/>
    </row>
    <row r="48" spans="1:7" x14ac:dyDescent="0.3">
      <c r="A48" s="131" t="s">
        <v>1802</v>
      </c>
      <c r="B48" s="131" t="s">
        <v>1797</v>
      </c>
      <c r="C48" s="135">
        <v>0</v>
      </c>
      <c r="D48" s="135">
        <v>923.08</v>
      </c>
      <c r="G48"/>
    </row>
    <row r="49" spans="1:7" x14ac:dyDescent="0.3">
      <c r="A49" s="131" t="s">
        <v>1802</v>
      </c>
      <c r="B49" s="131" t="s">
        <v>1797</v>
      </c>
      <c r="C49" s="135">
        <v>0</v>
      </c>
      <c r="D49" s="135">
        <v>923.08</v>
      </c>
      <c r="G49"/>
    </row>
    <row r="50" spans="1:7" x14ac:dyDescent="0.3">
      <c r="A50" s="131" t="s">
        <v>1802</v>
      </c>
      <c r="B50" s="131" t="s">
        <v>1797</v>
      </c>
      <c r="C50" s="135">
        <v>0</v>
      </c>
      <c r="D50" s="135">
        <v>923.08</v>
      </c>
      <c r="G50"/>
    </row>
    <row r="51" spans="1:7" x14ac:dyDescent="0.3">
      <c r="A51" s="131" t="s">
        <v>1802</v>
      </c>
      <c r="B51" s="131" t="s">
        <v>1797</v>
      </c>
      <c r="C51" s="135">
        <v>0</v>
      </c>
      <c r="D51" s="135">
        <v>923.08</v>
      </c>
      <c r="G51"/>
    </row>
    <row r="52" spans="1:7" x14ac:dyDescent="0.3">
      <c r="A52" s="131" t="s">
        <v>1802</v>
      </c>
      <c r="B52" s="131" t="s">
        <v>1797</v>
      </c>
      <c r="C52" s="135">
        <v>0</v>
      </c>
      <c r="D52" s="135">
        <v>461.54</v>
      </c>
      <c r="G52"/>
    </row>
    <row r="53" spans="1:7" x14ac:dyDescent="0.3">
      <c r="A53" s="131" t="s">
        <v>1802</v>
      </c>
      <c r="B53" s="131" t="s">
        <v>1797</v>
      </c>
      <c r="C53" s="135">
        <v>0</v>
      </c>
      <c r="D53" s="135">
        <v>461.54</v>
      </c>
      <c r="G53"/>
    </row>
    <row r="54" spans="1:7" x14ac:dyDescent="0.3">
      <c r="A54" s="131" t="s">
        <v>1802</v>
      </c>
      <c r="B54" s="131" t="s">
        <v>1797</v>
      </c>
      <c r="C54" s="135">
        <v>0</v>
      </c>
      <c r="D54" s="135">
        <v>923.08</v>
      </c>
      <c r="G54"/>
    </row>
    <row r="55" spans="1:7" x14ac:dyDescent="0.3">
      <c r="A55" s="131" t="s">
        <v>1802</v>
      </c>
      <c r="B55" s="131" t="s">
        <v>1797</v>
      </c>
      <c r="C55" s="135">
        <v>0</v>
      </c>
      <c r="D55" s="135">
        <v>923.08</v>
      </c>
      <c r="G55"/>
    </row>
    <row r="56" spans="1:7" x14ac:dyDescent="0.3">
      <c r="A56" s="131" t="s">
        <v>1802</v>
      </c>
      <c r="B56" s="131" t="s">
        <v>1797</v>
      </c>
      <c r="C56" s="135">
        <v>0</v>
      </c>
      <c r="D56" s="135">
        <v>923.08</v>
      </c>
      <c r="G56"/>
    </row>
    <row r="57" spans="1:7" x14ac:dyDescent="0.3">
      <c r="A57" s="131" t="s">
        <v>1802</v>
      </c>
      <c r="B57" s="131" t="s">
        <v>1797</v>
      </c>
      <c r="C57" s="135">
        <v>0</v>
      </c>
      <c r="D57" s="135">
        <v>923.08</v>
      </c>
      <c r="G57"/>
    </row>
    <row r="58" spans="1:7" x14ac:dyDescent="0.3">
      <c r="A58" s="131" t="s">
        <v>1802</v>
      </c>
      <c r="B58" s="131" t="s">
        <v>1797</v>
      </c>
      <c r="C58" s="135">
        <v>0</v>
      </c>
      <c r="D58" s="135">
        <v>923.08</v>
      </c>
      <c r="G58"/>
    </row>
    <row r="59" spans="1:7" x14ac:dyDescent="0.3">
      <c r="A59" s="131" t="s">
        <v>1802</v>
      </c>
      <c r="B59" s="131" t="s">
        <v>1797</v>
      </c>
      <c r="C59" s="135">
        <v>0</v>
      </c>
      <c r="D59" s="135">
        <v>923.08</v>
      </c>
      <c r="G59"/>
    </row>
    <row r="60" spans="1:7" x14ac:dyDescent="0.3">
      <c r="A60" s="131" t="s">
        <v>1802</v>
      </c>
      <c r="B60" s="131" t="s">
        <v>1797</v>
      </c>
      <c r="C60" s="135">
        <v>0</v>
      </c>
      <c r="D60" s="135">
        <v>923.08</v>
      </c>
      <c r="G60"/>
    </row>
    <row r="61" spans="1:7" x14ac:dyDescent="0.3">
      <c r="A61" s="131" t="s">
        <v>1802</v>
      </c>
      <c r="B61" s="131" t="s">
        <v>1797</v>
      </c>
      <c r="C61" s="135">
        <v>0</v>
      </c>
      <c r="D61" s="135">
        <v>923.08</v>
      </c>
      <c r="G61"/>
    </row>
    <row r="62" spans="1:7" x14ac:dyDescent="0.3">
      <c r="A62" s="131" t="s">
        <v>1802</v>
      </c>
      <c r="B62" s="131" t="s">
        <v>1797</v>
      </c>
      <c r="C62" s="135">
        <v>0</v>
      </c>
      <c r="D62" s="135">
        <v>923.08</v>
      </c>
      <c r="G62"/>
    </row>
    <row r="63" spans="1:7" x14ac:dyDescent="0.3">
      <c r="A63" s="131" t="s">
        <v>1802</v>
      </c>
      <c r="B63" s="131" t="s">
        <v>1797</v>
      </c>
      <c r="C63" s="135">
        <v>0</v>
      </c>
      <c r="D63" s="135">
        <v>923.08</v>
      </c>
      <c r="G63"/>
    </row>
    <row r="64" spans="1:7" x14ac:dyDescent="0.3">
      <c r="A64" s="131" t="s">
        <v>1802</v>
      </c>
      <c r="B64" s="131" t="s">
        <v>1797</v>
      </c>
      <c r="C64" s="135">
        <v>0</v>
      </c>
      <c r="D64" s="135">
        <v>923.08</v>
      </c>
      <c r="G64"/>
    </row>
    <row r="65" spans="1:7" x14ac:dyDescent="0.3">
      <c r="A65" s="131" t="s">
        <v>1803</v>
      </c>
      <c r="B65" s="131" t="s">
        <v>1796</v>
      </c>
      <c r="C65" s="135">
        <v>0</v>
      </c>
      <c r="D65" s="135">
        <v>2000</v>
      </c>
      <c r="G65"/>
    </row>
    <row r="66" spans="1:7" x14ac:dyDescent="0.3">
      <c r="A66" s="131" t="s">
        <v>1803</v>
      </c>
      <c r="B66" s="131" t="s">
        <v>1796</v>
      </c>
      <c r="C66" s="135">
        <v>0</v>
      </c>
      <c r="D66" s="135">
        <v>2000</v>
      </c>
      <c r="G66"/>
    </row>
    <row r="67" spans="1:7" x14ac:dyDescent="0.3">
      <c r="A67" s="131" t="s">
        <v>1803</v>
      </c>
      <c r="B67" s="131" t="s">
        <v>1796</v>
      </c>
      <c r="C67" s="135">
        <v>0</v>
      </c>
      <c r="D67" s="135">
        <v>2000</v>
      </c>
      <c r="G67"/>
    </row>
    <row r="68" spans="1:7" x14ac:dyDescent="0.3">
      <c r="A68" s="131" t="s">
        <v>1803</v>
      </c>
      <c r="B68" s="131" t="s">
        <v>1796</v>
      </c>
      <c r="C68" s="135">
        <v>0</v>
      </c>
      <c r="D68" s="135">
        <v>2000</v>
      </c>
      <c r="G68"/>
    </row>
    <row r="69" spans="1:7" x14ac:dyDescent="0.3">
      <c r="A69" s="131" t="s">
        <v>1803</v>
      </c>
      <c r="B69" s="131" t="s">
        <v>1796</v>
      </c>
      <c r="C69" s="135">
        <v>0</v>
      </c>
      <c r="D69" s="135">
        <v>2000</v>
      </c>
      <c r="G69"/>
    </row>
    <row r="70" spans="1:7" x14ac:dyDescent="0.3">
      <c r="A70" s="131" t="s">
        <v>1803</v>
      </c>
      <c r="B70" s="131" t="s">
        <v>1796</v>
      </c>
      <c r="C70" s="135">
        <v>0</v>
      </c>
      <c r="D70" s="135">
        <v>2000</v>
      </c>
      <c r="G70"/>
    </row>
    <row r="71" spans="1:7" x14ac:dyDescent="0.3">
      <c r="A71" s="131" t="s">
        <v>1803</v>
      </c>
      <c r="B71" s="131" t="s">
        <v>1796</v>
      </c>
      <c r="C71" s="135">
        <v>0</v>
      </c>
      <c r="D71" s="135">
        <v>2000</v>
      </c>
      <c r="G71"/>
    </row>
    <row r="72" spans="1:7" x14ac:dyDescent="0.3">
      <c r="A72" s="131" t="s">
        <v>1803</v>
      </c>
      <c r="B72" s="131" t="s">
        <v>1796</v>
      </c>
      <c r="C72" s="135">
        <v>0</v>
      </c>
      <c r="D72" s="135">
        <v>2000</v>
      </c>
      <c r="G72"/>
    </row>
    <row r="73" spans="1:7" x14ac:dyDescent="0.3">
      <c r="A73" s="131" t="s">
        <v>1803</v>
      </c>
      <c r="B73" s="131" t="s">
        <v>1796</v>
      </c>
      <c r="C73" s="135">
        <v>0</v>
      </c>
      <c r="D73" s="135">
        <v>2000</v>
      </c>
      <c r="G73"/>
    </row>
    <row r="74" spans="1:7" x14ac:dyDescent="0.3">
      <c r="A74" s="131" t="s">
        <v>1803</v>
      </c>
      <c r="B74" s="131" t="s">
        <v>1796</v>
      </c>
      <c r="C74" s="135">
        <v>0</v>
      </c>
      <c r="D74" s="135">
        <v>2000</v>
      </c>
    </row>
    <row r="75" spans="1:7" x14ac:dyDescent="0.3">
      <c r="A75" s="131" t="s">
        <v>1803</v>
      </c>
      <c r="B75" s="131" t="s">
        <v>1796</v>
      </c>
      <c r="C75" s="135">
        <v>0</v>
      </c>
      <c r="D75" s="135">
        <v>2000</v>
      </c>
    </row>
    <row r="76" spans="1:7" x14ac:dyDescent="0.3">
      <c r="A76" s="131" t="s">
        <v>1803</v>
      </c>
      <c r="B76" s="131" t="s">
        <v>1796</v>
      </c>
      <c r="C76" s="135">
        <v>0</v>
      </c>
      <c r="D76" s="135">
        <v>2000</v>
      </c>
    </row>
    <row r="77" spans="1:7" x14ac:dyDescent="0.3">
      <c r="A77" s="131" t="s">
        <v>1803</v>
      </c>
      <c r="B77" s="131" t="s">
        <v>1796</v>
      </c>
      <c r="C77" s="135">
        <v>0</v>
      </c>
      <c r="D77" s="135">
        <v>2000</v>
      </c>
    </row>
    <row r="78" spans="1:7" x14ac:dyDescent="0.3">
      <c r="A78" s="131" t="s">
        <v>1803</v>
      </c>
      <c r="B78" s="131" t="s">
        <v>1796</v>
      </c>
      <c r="C78" s="135">
        <v>0</v>
      </c>
      <c r="D78" s="135">
        <v>2000</v>
      </c>
    </row>
    <row r="79" spans="1:7" x14ac:dyDescent="0.3">
      <c r="A79" s="131" t="s">
        <v>1803</v>
      </c>
      <c r="B79" s="131" t="s">
        <v>1796</v>
      </c>
      <c r="C79" s="135">
        <v>0</v>
      </c>
      <c r="D79" s="135">
        <v>2000</v>
      </c>
    </row>
    <row r="80" spans="1:7" x14ac:dyDescent="0.3">
      <c r="A80" s="131" t="s">
        <v>1803</v>
      </c>
      <c r="B80" s="131" t="s">
        <v>1796</v>
      </c>
      <c r="C80" s="135">
        <v>0</v>
      </c>
      <c r="D80" s="135">
        <v>2000</v>
      </c>
    </row>
    <row r="81" spans="1:4" x14ac:dyDescent="0.3">
      <c r="A81" s="131" t="s">
        <v>1803</v>
      </c>
      <c r="B81" s="131" t="s">
        <v>1796</v>
      </c>
      <c r="C81" s="135">
        <v>0</v>
      </c>
      <c r="D81" s="135">
        <v>2000</v>
      </c>
    </row>
    <row r="82" spans="1:4" x14ac:dyDescent="0.3">
      <c r="A82" s="131" t="s">
        <v>1803</v>
      </c>
      <c r="B82" s="131" t="s">
        <v>1796</v>
      </c>
      <c r="C82" s="135">
        <v>0</v>
      </c>
      <c r="D82" s="135">
        <v>2000</v>
      </c>
    </row>
    <row r="83" spans="1:4" x14ac:dyDescent="0.3">
      <c r="A83" s="131" t="s">
        <v>1803</v>
      </c>
      <c r="B83" s="131" t="s">
        <v>1796</v>
      </c>
      <c r="C83" s="135">
        <v>0</v>
      </c>
      <c r="D83" s="135">
        <v>2000</v>
      </c>
    </row>
    <row r="84" spans="1:4" x14ac:dyDescent="0.3">
      <c r="A84" s="131" t="s">
        <v>1803</v>
      </c>
      <c r="B84" s="131" t="s">
        <v>1796</v>
      </c>
      <c r="C84" s="135">
        <v>0</v>
      </c>
      <c r="D84" s="135">
        <v>2000</v>
      </c>
    </row>
    <row r="85" spans="1:4" x14ac:dyDescent="0.3">
      <c r="A85" s="131" t="s">
        <v>1803</v>
      </c>
      <c r="B85" s="131" t="s">
        <v>1796</v>
      </c>
      <c r="C85" s="135">
        <v>0</v>
      </c>
      <c r="D85" s="135">
        <v>2000</v>
      </c>
    </row>
    <row r="86" spans="1:4" x14ac:dyDescent="0.3">
      <c r="A86" s="131" t="s">
        <v>1803</v>
      </c>
      <c r="B86" s="131" t="s">
        <v>1796</v>
      </c>
      <c r="C86" s="135">
        <v>0</v>
      </c>
      <c r="D86" s="135">
        <v>2000</v>
      </c>
    </row>
    <row r="87" spans="1:4" x14ac:dyDescent="0.3">
      <c r="A87" s="131" t="s">
        <v>1803</v>
      </c>
      <c r="B87" s="131" t="s">
        <v>1796</v>
      </c>
      <c r="C87" s="135">
        <v>0</v>
      </c>
      <c r="D87" s="135">
        <v>2000</v>
      </c>
    </row>
    <row r="88" spans="1:4" x14ac:dyDescent="0.3">
      <c r="A88" s="131" t="s">
        <v>1803</v>
      </c>
      <c r="B88" s="131" t="s">
        <v>1796</v>
      </c>
      <c r="C88" s="135">
        <v>0</v>
      </c>
      <c r="D88" s="135">
        <v>2000</v>
      </c>
    </row>
    <row r="89" spans="1:4" x14ac:dyDescent="0.3">
      <c r="A89" s="131" t="s">
        <v>1803</v>
      </c>
      <c r="B89" s="131" t="s">
        <v>1796</v>
      </c>
      <c r="C89" s="135">
        <v>0</v>
      </c>
      <c r="D89" s="135">
        <v>2000</v>
      </c>
    </row>
    <row r="90" spans="1:4" x14ac:dyDescent="0.3">
      <c r="A90" s="131" t="s">
        <v>1803</v>
      </c>
      <c r="B90" s="131" t="s">
        <v>1796</v>
      </c>
      <c r="C90" s="135">
        <v>0</v>
      </c>
      <c r="D90" s="135">
        <v>2000</v>
      </c>
    </row>
    <row r="91" spans="1:4" x14ac:dyDescent="0.3">
      <c r="A91" s="131" t="s">
        <v>1803</v>
      </c>
      <c r="B91" s="131" t="s">
        <v>1796</v>
      </c>
      <c r="C91" s="135">
        <v>0</v>
      </c>
      <c r="D91" s="135">
        <v>2000</v>
      </c>
    </row>
    <row r="92" spans="1:4" x14ac:dyDescent="0.3">
      <c r="A92" s="131" t="s">
        <v>1803</v>
      </c>
      <c r="B92" s="131" t="s">
        <v>1796</v>
      </c>
      <c r="C92" s="135">
        <v>0</v>
      </c>
      <c r="D92" s="135">
        <v>2000</v>
      </c>
    </row>
    <row r="93" spans="1:4" x14ac:dyDescent="0.3">
      <c r="A93" s="131" t="s">
        <v>1804</v>
      </c>
      <c r="B93" s="131" t="s">
        <v>1798</v>
      </c>
      <c r="C93" s="135">
        <v>0</v>
      </c>
      <c r="D93" s="135">
        <v>7384.62</v>
      </c>
    </row>
    <row r="94" spans="1:4" x14ac:dyDescent="0.3">
      <c r="A94" s="131" t="s">
        <v>1804</v>
      </c>
      <c r="B94" s="131" t="s">
        <v>1798</v>
      </c>
      <c r="C94" s="135">
        <v>0</v>
      </c>
      <c r="D94" s="135">
        <v>7384.62</v>
      </c>
    </row>
    <row r="95" spans="1:4" x14ac:dyDescent="0.3">
      <c r="A95" s="131" t="s">
        <v>1804</v>
      </c>
      <c r="B95" s="131" t="s">
        <v>1798</v>
      </c>
      <c r="C95" s="135">
        <v>0</v>
      </c>
      <c r="D95" s="135">
        <v>7384.62</v>
      </c>
    </row>
    <row r="96" spans="1:4" x14ac:dyDescent="0.3">
      <c r="A96" s="131" t="s">
        <v>1804</v>
      </c>
      <c r="B96" s="131" t="s">
        <v>1798</v>
      </c>
      <c r="C96" s="135">
        <v>0</v>
      </c>
      <c r="D96" s="135">
        <v>7384.62</v>
      </c>
    </row>
    <row r="97" spans="1:4" x14ac:dyDescent="0.3">
      <c r="A97" s="131" t="s">
        <v>1804</v>
      </c>
      <c r="B97" s="131" t="s">
        <v>1798</v>
      </c>
      <c r="C97" s="135">
        <v>0</v>
      </c>
      <c r="D97" s="135">
        <v>7384.62</v>
      </c>
    </row>
    <row r="98" spans="1:4" x14ac:dyDescent="0.3">
      <c r="A98" s="131" t="s">
        <v>1804</v>
      </c>
      <c r="B98" s="131" t="s">
        <v>1798</v>
      </c>
      <c r="C98" s="135">
        <v>0</v>
      </c>
      <c r="D98" s="135">
        <v>7384.62</v>
      </c>
    </row>
    <row r="99" spans="1:4" x14ac:dyDescent="0.3">
      <c r="A99" s="131" t="s">
        <v>1804</v>
      </c>
      <c r="B99" s="131" t="s">
        <v>1798</v>
      </c>
      <c r="C99" s="135">
        <v>0</v>
      </c>
      <c r="D99" s="135">
        <v>7384.62</v>
      </c>
    </row>
    <row r="100" spans="1:4" x14ac:dyDescent="0.3">
      <c r="A100" s="131" t="s">
        <v>1804</v>
      </c>
      <c r="B100" s="131" t="s">
        <v>1798</v>
      </c>
      <c r="C100" s="135">
        <v>0</v>
      </c>
      <c r="D100" s="135">
        <v>7384.62</v>
      </c>
    </row>
    <row r="101" spans="1:4" x14ac:dyDescent="0.3">
      <c r="A101" s="131" t="s">
        <v>1804</v>
      </c>
      <c r="B101" s="131" t="s">
        <v>1798</v>
      </c>
      <c r="C101" s="135">
        <v>0</v>
      </c>
      <c r="D101" s="135">
        <v>7384.62</v>
      </c>
    </row>
    <row r="102" spans="1:4" x14ac:dyDescent="0.3">
      <c r="A102" s="131" t="s">
        <v>1804</v>
      </c>
      <c r="B102" s="131" t="s">
        <v>1798</v>
      </c>
      <c r="C102" s="135">
        <v>0</v>
      </c>
      <c r="D102" s="135">
        <v>7384.62</v>
      </c>
    </row>
    <row r="103" spans="1:4" x14ac:dyDescent="0.3">
      <c r="A103" s="131" t="s">
        <v>1804</v>
      </c>
      <c r="B103" s="131" t="s">
        <v>1798</v>
      </c>
      <c r="C103" s="135">
        <v>0</v>
      </c>
      <c r="D103" s="135">
        <v>7384.62</v>
      </c>
    </row>
    <row r="104" spans="1:4" x14ac:dyDescent="0.3">
      <c r="A104" s="131" t="s">
        <v>1804</v>
      </c>
      <c r="B104" s="131" t="s">
        <v>1798</v>
      </c>
      <c r="C104" s="135">
        <v>0</v>
      </c>
      <c r="D104" s="135">
        <v>7384.62</v>
      </c>
    </row>
    <row r="105" spans="1:4" x14ac:dyDescent="0.3">
      <c r="A105" s="131" t="s">
        <v>1804</v>
      </c>
      <c r="B105" s="131" t="s">
        <v>1798</v>
      </c>
      <c r="C105" s="135">
        <v>0</v>
      </c>
      <c r="D105" s="135">
        <v>7384.62</v>
      </c>
    </row>
    <row r="106" spans="1:4" x14ac:dyDescent="0.3">
      <c r="A106" s="131" t="s">
        <v>1804</v>
      </c>
      <c r="B106" s="131" t="s">
        <v>1798</v>
      </c>
      <c r="C106" s="135">
        <v>0</v>
      </c>
      <c r="D106" s="135">
        <v>7384.62</v>
      </c>
    </row>
    <row r="107" spans="1:4" x14ac:dyDescent="0.3">
      <c r="A107" s="131" t="s">
        <v>1804</v>
      </c>
      <c r="B107" s="131" t="s">
        <v>1798</v>
      </c>
      <c r="C107" s="135">
        <v>0</v>
      </c>
      <c r="D107" s="135">
        <v>7384.62</v>
      </c>
    </row>
    <row r="108" spans="1:4" x14ac:dyDescent="0.3">
      <c r="A108" s="131" t="s">
        <v>1804</v>
      </c>
      <c r="B108" s="131" t="s">
        <v>1798</v>
      </c>
      <c r="C108" s="135">
        <v>0</v>
      </c>
      <c r="D108" s="135">
        <v>3692.31</v>
      </c>
    </row>
    <row r="109" spans="1:4" x14ac:dyDescent="0.3">
      <c r="A109" s="131" t="s">
        <v>1804</v>
      </c>
      <c r="B109" s="131" t="s">
        <v>1798</v>
      </c>
      <c r="C109" s="135">
        <v>0</v>
      </c>
      <c r="D109" s="135">
        <v>3692.31</v>
      </c>
    </row>
    <row r="110" spans="1:4" x14ac:dyDescent="0.3">
      <c r="A110" s="131" t="s">
        <v>1804</v>
      </c>
      <c r="B110" s="131" t="s">
        <v>1798</v>
      </c>
      <c r="C110" s="135">
        <v>0</v>
      </c>
      <c r="D110" s="135">
        <v>7384.62</v>
      </c>
    </row>
    <row r="111" spans="1:4" x14ac:dyDescent="0.3">
      <c r="A111" s="131" t="s">
        <v>1804</v>
      </c>
      <c r="B111" s="131" t="s">
        <v>1798</v>
      </c>
      <c r="C111" s="135">
        <v>0</v>
      </c>
      <c r="D111" s="135">
        <v>7384.62</v>
      </c>
    </row>
    <row r="112" spans="1:4" x14ac:dyDescent="0.3">
      <c r="A112" s="131" t="s">
        <v>1804</v>
      </c>
      <c r="B112" s="131" t="s">
        <v>1798</v>
      </c>
      <c r="C112" s="135">
        <v>0</v>
      </c>
      <c r="D112" s="135">
        <v>7384.62</v>
      </c>
    </row>
    <row r="113" spans="1:4" x14ac:dyDescent="0.3">
      <c r="A113" s="131" t="s">
        <v>1804</v>
      </c>
      <c r="B113" s="131" t="s">
        <v>1798</v>
      </c>
      <c r="C113" s="135">
        <v>0</v>
      </c>
      <c r="D113" s="135">
        <v>7384.62</v>
      </c>
    </row>
    <row r="114" spans="1:4" x14ac:dyDescent="0.3">
      <c r="A114" s="131" t="s">
        <v>1804</v>
      </c>
      <c r="B114" s="131" t="s">
        <v>1798</v>
      </c>
      <c r="C114" s="135">
        <v>0</v>
      </c>
      <c r="D114" s="135">
        <v>7384.62</v>
      </c>
    </row>
    <row r="115" spans="1:4" x14ac:dyDescent="0.3">
      <c r="A115" s="131" t="s">
        <v>1804</v>
      </c>
      <c r="B115" s="131" t="s">
        <v>1798</v>
      </c>
      <c r="C115" s="135">
        <v>0</v>
      </c>
      <c r="D115" s="135">
        <v>7384.62</v>
      </c>
    </row>
    <row r="116" spans="1:4" x14ac:dyDescent="0.3">
      <c r="A116" s="131" t="s">
        <v>1804</v>
      </c>
      <c r="B116" s="131" t="s">
        <v>1798</v>
      </c>
      <c r="C116" s="135">
        <v>0</v>
      </c>
      <c r="D116" s="135">
        <v>7384.62</v>
      </c>
    </row>
    <row r="117" spans="1:4" x14ac:dyDescent="0.3">
      <c r="A117" s="131" t="s">
        <v>1804</v>
      </c>
      <c r="B117" s="131" t="s">
        <v>1798</v>
      </c>
      <c r="C117" s="135">
        <v>0</v>
      </c>
      <c r="D117" s="135">
        <v>7384.62</v>
      </c>
    </row>
    <row r="118" spans="1:4" x14ac:dyDescent="0.3">
      <c r="A118" s="131" t="s">
        <v>1804</v>
      </c>
      <c r="B118" s="131" t="s">
        <v>1798</v>
      </c>
      <c r="C118" s="135">
        <v>0</v>
      </c>
      <c r="D118" s="135">
        <v>7384.62</v>
      </c>
    </row>
    <row r="119" spans="1:4" x14ac:dyDescent="0.3">
      <c r="A119" s="131" t="s">
        <v>1804</v>
      </c>
      <c r="B119" s="131" t="s">
        <v>1798</v>
      </c>
      <c r="C119" s="135">
        <v>0</v>
      </c>
      <c r="D119" s="135">
        <v>7384.62</v>
      </c>
    </row>
    <row r="120" spans="1:4" x14ac:dyDescent="0.3">
      <c r="A120" s="131" t="s">
        <v>1804</v>
      </c>
      <c r="B120" s="131" t="s">
        <v>1798</v>
      </c>
      <c r="C120" s="135">
        <v>0</v>
      </c>
      <c r="D120" s="135">
        <v>7384.62</v>
      </c>
    </row>
    <row r="121" spans="1:4" x14ac:dyDescent="0.3">
      <c r="A121" s="131" t="s">
        <v>1805</v>
      </c>
      <c r="B121" s="131" t="s">
        <v>1814</v>
      </c>
      <c r="C121" s="135">
        <v>0</v>
      </c>
      <c r="D121" s="135">
        <v>13333.33</v>
      </c>
    </row>
    <row r="122" spans="1:4" x14ac:dyDescent="0.3">
      <c r="A122" s="131" t="s">
        <v>1805</v>
      </c>
      <c r="B122" s="131" t="s">
        <v>1814</v>
      </c>
      <c r="C122" s="135">
        <v>0</v>
      </c>
      <c r="D122" s="135">
        <v>13333.33</v>
      </c>
    </row>
    <row r="123" spans="1:4" x14ac:dyDescent="0.3">
      <c r="A123" s="131" t="s">
        <v>1806</v>
      </c>
      <c r="B123" s="131" t="s">
        <v>1811</v>
      </c>
      <c r="C123" s="135">
        <v>0</v>
      </c>
      <c r="D123" s="135">
        <v>93333.33</v>
      </c>
    </row>
    <row r="124" spans="1:4" x14ac:dyDescent="0.3">
      <c r="A124" s="131" t="s">
        <v>1806</v>
      </c>
      <c r="B124" s="131" t="s">
        <v>1811</v>
      </c>
      <c r="C124" s="135">
        <v>0</v>
      </c>
      <c r="D124" s="135">
        <v>93333.33</v>
      </c>
    </row>
    <row r="125" spans="1:4" x14ac:dyDescent="0.3">
      <c r="A125" s="131" t="s">
        <v>1806</v>
      </c>
      <c r="B125" s="131" t="s">
        <v>1811</v>
      </c>
      <c r="C125" s="135">
        <v>0</v>
      </c>
      <c r="D125" s="135">
        <v>106666.67</v>
      </c>
    </row>
    <row r="126" spans="1:4" x14ac:dyDescent="0.3">
      <c r="A126" s="131" t="s">
        <v>1812</v>
      </c>
      <c r="B126" s="131" t="s">
        <v>1813</v>
      </c>
      <c r="C126" s="135">
        <v>1176134</v>
      </c>
      <c r="D126" s="135">
        <v>0</v>
      </c>
    </row>
    <row r="127" spans="1:4" x14ac:dyDescent="0.3">
      <c r="A127" s="131" t="s">
        <v>1812</v>
      </c>
      <c r="B127" s="131" t="s">
        <v>1813</v>
      </c>
      <c r="C127" s="135">
        <v>3408000</v>
      </c>
      <c r="D127" s="135">
        <v>0</v>
      </c>
    </row>
    <row r="128" spans="1:4" x14ac:dyDescent="0.3">
      <c r="A128" s="131" t="s">
        <v>1807</v>
      </c>
      <c r="B128" s="131" t="s">
        <v>1790</v>
      </c>
      <c r="C128" s="135">
        <v>350000</v>
      </c>
      <c r="D128" s="135">
        <v>0</v>
      </c>
    </row>
    <row r="129" spans="1:4" x14ac:dyDescent="0.3">
      <c r="A129" s="131" t="s">
        <v>1807</v>
      </c>
      <c r="B129" s="131" t="s">
        <v>1790</v>
      </c>
      <c r="C129" s="135">
        <v>300000</v>
      </c>
      <c r="D129" s="135">
        <v>0</v>
      </c>
    </row>
    <row r="130" spans="1:4" x14ac:dyDescent="0.3">
      <c r="A130" s="131" t="s">
        <v>1807</v>
      </c>
      <c r="B130" s="131" t="s">
        <v>1790</v>
      </c>
      <c r="C130" s="135">
        <v>420000</v>
      </c>
      <c r="D130" s="135">
        <v>0</v>
      </c>
    </row>
    <row r="131" spans="1:4" x14ac:dyDescent="0.3">
      <c r="A131" s="131" t="s">
        <v>1807</v>
      </c>
      <c r="B131" s="131" t="s">
        <v>1790</v>
      </c>
      <c r="C131" s="135">
        <v>420000</v>
      </c>
      <c r="D131" s="135">
        <v>0</v>
      </c>
    </row>
    <row r="132" spans="1:4" x14ac:dyDescent="0.3">
      <c r="A132" s="131" t="s">
        <v>1807</v>
      </c>
      <c r="B132" s="131" t="s">
        <v>1790</v>
      </c>
      <c r="C132" s="135">
        <v>285000</v>
      </c>
      <c r="D132" s="135">
        <v>0</v>
      </c>
    </row>
    <row r="133" spans="1:4" x14ac:dyDescent="0.3">
      <c r="A133" s="131" t="s">
        <v>1807</v>
      </c>
      <c r="B133" s="131" t="s">
        <v>1790</v>
      </c>
      <c r="C133" s="135">
        <v>480000</v>
      </c>
      <c r="D133" s="135">
        <v>0</v>
      </c>
    </row>
    <row r="134" spans="1:4" x14ac:dyDescent="0.3">
      <c r="A134" s="131" t="s">
        <v>1807</v>
      </c>
      <c r="B134" s="131" t="s">
        <v>1790</v>
      </c>
      <c r="C134" s="135">
        <v>480000</v>
      </c>
      <c r="D134" s="135">
        <v>0</v>
      </c>
    </row>
    <row r="135" spans="1:4" x14ac:dyDescent="0.3">
      <c r="A135" s="131" t="s">
        <v>1807</v>
      </c>
      <c r="B135" s="131" t="s">
        <v>1790</v>
      </c>
      <c r="C135" s="135">
        <v>300000</v>
      </c>
      <c r="D135" s="135">
        <v>0</v>
      </c>
    </row>
    <row r="136" spans="1:4" x14ac:dyDescent="0.3">
      <c r="A136" s="131" t="s">
        <v>1807</v>
      </c>
      <c r="B136" s="131" t="s">
        <v>1790</v>
      </c>
      <c r="C136" s="135">
        <v>420000</v>
      </c>
      <c r="D136" s="135">
        <v>0</v>
      </c>
    </row>
    <row r="137" spans="1:4" x14ac:dyDescent="0.3">
      <c r="A137" s="131" t="s">
        <v>1807</v>
      </c>
      <c r="B137" s="131" t="s">
        <v>1790</v>
      </c>
      <c r="C137" s="135">
        <v>360000</v>
      </c>
      <c r="D137" s="135">
        <v>0</v>
      </c>
    </row>
    <row r="138" spans="1:4" x14ac:dyDescent="0.3">
      <c r="A138" s="131" t="s">
        <v>1807</v>
      </c>
      <c r="B138" s="131" t="s">
        <v>1790</v>
      </c>
      <c r="C138" s="135">
        <v>300000</v>
      </c>
      <c r="D138" s="135">
        <v>0</v>
      </c>
    </row>
    <row r="139" spans="1:4" x14ac:dyDescent="0.3">
      <c r="A139" s="131" t="s">
        <v>1807</v>
      </c>
      <c r="B139" s="131" t="s">
        <v>1790</v>
      </c>
      <c r="C139" s="135">
        <v>420000</v>
      </c>
      <c r="D139" s="135">
        <v>0</v>
      </c>
    </row>
    <row r="140" spans="1:4" x14ac:dyDescent="0.3">
      <c r="A140" s="131" t="s">
        <v>1807</v>
      </c>
      <c r="B140" s="131" t="s">
        <v>1790</v>
      </c>
      <c r="C140" s="135">
        <v>420000</v>
      </c>
      <c r="D140" s="135">
        <v>0</v>
      </c>
    </row>
    <row r="141" spans="1:4" x14ac:dyDescent="0.3">
      <c r="A141" s="131" t="s">
        <v>1807</v>
      </c>
      <c r="B141" s="131" t="s">
        <v>1790</v>
      </c>
      <c r="C141" s="135">
        <v>350000</v>
      </c>
      <c r="D141" s="135">
        <v>0</v>
      </c>
    </row>
    <row r="142" spans="1:4" x14ac:dyDescent="0.3">
      <c r="A142" s="131" t="s">
        <v>1807</v>
      </c>
      <c r="B142" s="131" t="s">
        <v>1790</v>
      </c>
      <c r="C142" s="135">
        <v>126666.67</v>
      </c>
      <c r="D142" s="135">
        <v>0</v>
      </c>
    </row>
    <row r="143" spans="1:4" x14ac:dyDescent="0.3">
      <c r="A143" s="131" t="s">
        <v>1807</v>
      </c>
      <c r="B143" s="131" t="s">
        <v>1790</v>
      </c>
      <c r="C143" s="135">
        <v>226666.67</v>
      </c>
      <c r="D143" s="135">
        <v>0</v>
      </c>
    </row>
    <row r="144" spans="1:4" x14ac:dyDescent="0.3">
      <c r="A144" s="131" t="s">
        <v>1807</v>
      </c>
      <c r="B144" s="131" t="s">
        <v>1790</v>
      </c>
      <c r="C144" s="135">
        <v>300000</v>
      </c>
      <c r="D144" s="135">
        <v>0</v>
      </c>
    </row>
    <row r="145" spans="1:4" x14ac:dyDescent="0.3">
      <c r="A145" s="131" t="s">
        <v>1807</v>
      </c>
      <c r="B145" s="131" t="s">
        <v>1790</v>
      </c>
      <c r="C145" s="135">
        <v>350000</v>
      </c>
      <c r="D145" s="135">
        <v>0</v>
      </c>
    </row>
    <row r="146" spans="1:4" x14ac:dyDescent="0.3">
      <c r="A146" s="131" t="s">
        <v>1807</v>
      </c>
      <c r="B146" s="131" t="s">
        <v>1790</v>
      </c>
      <c r="C146" s="135">
        <v>420000</v>
      </c>
      <c r="D146" s="135">
        <v>0</v>
      </c>
    </row>
    <row r="147" spans="1:4" x14ac:dyDescent="0.3">
      <c r="A147" s="131" t="s">
        <v>1807</v>
      </c>
      <c r="B147" s="131" t="s">
        <v>1790</v>
      </c>
      <c r="C147" s="135">
        <v>350000</v>
      </c>
      <c r="D147" s="135">
        <v>0</v>
      </c>
    </row>
    <row r="148" spans="1:4" x14ac:dyDescent="0.3">
      <c r="A148" s="131" t="s">
        <v>1807</v>
      </c>
      <c r="B148" s="131" t="s">
        <v>1790</v>
      </c>
      <c r="C148" s="135">
        <v>540000</v>
      </c>
      <c r="D148" s="135">
        <v>0</v>
      </c>
    </row>
    <row r="149" spans="1:4" x14ac:dyDescent="0.3">
      <c r="A149" s="131" t="s">
        <v>1807</v>
      </c>
      <c r="B149" s="131" t="s">
        <v>1790</v>
      </c>
      <c r="C149" s="135">
        <v>540000</v>
      </c>
      <c r="D149" s="135">
        <v>0</v>
      </c>
    </row>
    <row r="150" spans="1:4" x14ac:dyDescent="0.3">
      <c r="A150" s="131" t="s">
        <v>1807</v>
      </c>
      <c r="B150" s="131" t="s">
        <v>1790</v>
      </c>
      <c r="C150" s="135">
        <v>400000</v>
      </c>
      <c r="D150" s="135">
        <v>0</v>
      </c>
    </row>
    <row r="151" spans="1:4" x14ac:dyDescent="0.3">
      <c r="A151" s="131" t="s">
        <v>1807</v>
      </c>
      <c r="B151" s="131" t="s">
        <v>1790</v>
      </c>
      <c r="C151" s="135">
        <v>420000</v>
      </c>
      <c r="D151" s="135">
        <v>0</v>
      </c>
    </row>
    <row r="152" spans="1:4" x14ac:dyDescent="0.3">
      <c r="A152" s="131" t="s">
        <v>1807</v>
      </c>
      <c r="B152" s="131" t="s">
        <v>1790</v>
      </c>
      <c r="C152" s="135">
        <v>540000</v>
      </c>
      <c r="D152" s="135">
        <v>0</v>
      </c>
    </row>
    <row r="153" spans="1:4" x14ac:dyDescent="0.3">
      <c r="A153" s="131" t="s">
        <v>1807</v>
      </c>
      <c r="B153" s="131" t="s">
        <v>1790</v>
      </c>
      <c r="C153" s="135">
        <v>420000</v>
      </c>
      <c r="D153" s="135">
        <v>0</v>
      </c>
    </row>
    <row r="154" spans="1:4" x14ac:dyDescent="0.3">
      <c r="A154" s="131" t="s">
        <v>1808</v>
      </c>
      <c r="B154" s="131" t="s">
        <v>1795</v>
      </c>
      <c r="C154" s="135">
        <v>40000</v>
      </c>
      <c r="D154" s="135">
        <v>0</v>
      </c>
    </row>
    <row r="155" spans="1:4" x14ac:dyDescent="0.3">
      <c r="A155" s="131" t="s">
        <v>1808</v>
      </c>
      <c r="B155" s="131" t="s">
        <v>1795</v>
      </c>
      <c r="C155" s="135">
        <v>40000</v>
      </c>
      <c r="D155" s="135">
        <v>0</v>
      </c>
    </row>
    <row r="156" spans="1:4" x14ac:dyDescent="0.3">
      <c r="A156" s="131" t="s">
        <v>1808</v>
      </c>
      <c r="B156" s="131" t="s">
        <v>1795</v>
      </c>
      <c r="C156" s="135">
        <v>20000</v>
      </c>
      <c r="D156" s="135">
        <v>0</v>
      </c>
    </row>
    <row r="157" spans="1:4" x14ac:dyDescent="0.3">
      <c r="A157" s="131" t="s">
        <v>1808</v>
      </c>
      <c r="B157" s="131" t="s">
        <v>1795</v>
      </c>
      <c r="C157" s="135">
        <v>40000</v>
      </c>
      <c r="D157" s="135">
        <v>0</v>
      </c>
    </row>
    <row r="158" spans="1:4" x14ac:dyDescent="0.3">
      <c r="A158" s="131" t="s">
        <v>1808</v>
      </c>
      <c r="B158" s="131" t="s">
        <v>1795</v>
      </c>
      <c r="C158" s="135">
        <v>40000</v>
      </c>
      <c r="D158" s="135">
        <v>0</v>
      </c>
    </row>
    <row r="159" spans="1:4" x14ac:dyDescent="0.3">
      <c r="A159" s="131" t="s">
        <v>1808</v>
      </c>
      <c r="B159" s="131" t="s">
        <v>1795</v>
      </c>
      <c r="C159" s="135">
        <v>20000</v>
      </c>
      <c r="D159" s="135">
        <v>0</v>
      </c>
    </row>
    <row r="160" spans="1:4" x14ac:dyDescent="0.3">
      <c r="A160" s="131" t="s">
        <v>1808</v>
      </c>
      <c r="B160" s="131" t="s">
        <v>1795</v>
      </c>
      <c r="C160" s="135">
        <v>40000</v>
      </c>
      <c r="D160" s="135">
        <v>0</v>
      </c>
    </row>
    <row r="161" spans="1:4" x14ac:dyDescent="0.3">
      <c r="A161" s="131" t="s">
        <v>1808</v>
      </c>
      <c r="B161" s="131" t="s">
        <v>1795</v>
      </c>
      <c r="C161" s="135">
        <v>40000</v>
      </c>
      <c r="D161" s="135">
        <v>0</v>
      </c>
    </row>
    <row r="162" spans="1:4" x14ac:dyDescent="0.3">
      <c r="A162" s="131" t="s">
        <v>1808</v>
      </c>
      <c r="B162" s="131" t="s">
        <v>1795</v>
      </c>
      <c r="C162" s="135">
        <v>40000</v>
      </c>
      <c r="D162" s="135">
        <v>0</v>
      </c>
    </row>
    <row r="163" spans="1:4" x14ac:dyDescent="0.3">
      <c r="A163" s="131" t="s">
        <v>1808</v>
      </c>
      <c r="B163" s="131" t="s">
        <v>1795</v>
      </c>
      <c r="C163" s="135">
        <v>40000</v>
      </c>
      <c r="D163" s="135">
        <v>0</v>
      </c>
    </row>
    <row r="164" spans="1:4" x14ac:dyDescent="0.3">
      <c r="A164" s="131" t="s">
        <v>1808</v>
      </c>
      <c r="B164" s="131" t="s">
        <v>1795</v>
      </c>
      <c r="C164" s="135">
        <v>40000</v>
      </c>
      <c r="D164" s="135">
        <v>0</v>
      </c>
    </row>
    <row r="165" spans="1:4" x14ac:dyDescent="0.3">
      <c r="A165" s="131" t="s">
        <v>1808</v>
      </c>
      <c r="B165" s="131" t="s">
        <v>1795</v>
      </c>
      <c r="C165" s="135">
        <v>40000</v>
      </c>
      <c r="D165" s="135">
        <v>0</v>
      </c>
    </row>
    <row r="166" spans="1:4" x14ac:dyDescent="0.3">
      <c r="A166" s="131" t="s">
        <v>1808</v>
      </c>
      <c r="B166" s="131" t="s">
        <v>1795</v>
      </c>
      <c r="C166" s="135">
        <v>20000</v>
      </c>
      <c r="D166" s="135">
        <v>0</v>
      </c>
    </row>
    <row r="167" spans="1:4" x14ac:dyDescent="0.3">
      <c r="A167" s="131" t="s">
        <v>1808</v>
      </c>
      <c r="B167" s="131" t="s">
        <v>1795</v>
      </c>
      <c r="C167" s="135">
        <v>20000</v>
      </c>
      <c r="D167" s="135">
        <v>0</v>
      </c>
    </row>
    <row r="168" spans="1:4" x14ac:dyDescent="0.3">
      <c r="A168" s="131" t="s">
        <v>1808</v>
      </c>
      <c r="B168" s="131" t="s">
        <v>1795</v>
      </c>
      <c r="C168" s="135">
        <v>40000</v>
      </c>
      <c r="D168" s="135">
        <v>0</v>
      </c>
    </row>
    <row r="169" spans="1:4" x14ac:dyDescent="0.3">
      <c r="A169" s="131" t="s">
        <v>1808</v>
      </c>
      <c r="B169" s="131" t="s">
        <v>1795</v>
      </c>
      <c r="C169" s="135">
        <v>40000</v>
      </c>
      <c r="D169" s="135">
        <v>0</v>
      </c>
    </row>
    <row r="170" spans="1:4" x14ac:dyDescent="0.3">
      <c r="A170" s="131" t="s">
        <v>1808</v>
      </c>
      <c r="B170" s="131" t="s">
        <v>1795</v>
      </c>
      <c r="C170" s="135">
        <v>40000</v>
      </c>
      <c r="D170" s="135">
        <v>0</v>
      </c>
    </row>
    <row r="171" spans="1:4" x14ac:dyDescent="0.3">
      <c r="A171" s="131" t="s">
        <v>1808</v>
      </c>
      <c r="B171" s="131" t="s">
        <v>1795</v>
      </c>
      <c r="C171" s="135">
        <v>40000</v>
      </c>
      <c r="D171" s="135">
        <v>0</v>
      </c>
    </row>
    <row r="172" spans="1:4" x14ac:dyDescent="0.3">
      <c r="A172" s="131" t="s">
        <v>1808</v>
      </c>
      <c r="B172" s="131" t="s">
        <v>1795</v>
      </c>
      <c r="C172" s="135">
        <v>40000</v>
      </c>
      <c r="D172" s="135">
        <v>0</v>
      </c>
    </row>
    <row r="173" spans="1:4" x14ac:dyDescent="0.3">
      <c r="A173" s="131" t="s">
        <v>1808</v>
      </c>
      <c r="B173" s="131" t="s">
        <v>1795</v>
      </c>
      <c r="C173" s="135">
        <v>40000</v>
      </c>
      <c r="D173" s="135">
        <v>0</v>
      </c>
    </row>
    <row r="174" spans="1:4" x14ac:dyDescent="0.3">
      <c r="A174" s="131" t="s">
        <v>1808</v>
      </c>
      <c r="B174" s="131" t="s">
        <v>1795</v>
      </c>
      <c r="C174" s="135">
        <v>40000</v>
      </c>
      <c r="D174" s="135">
        <v>0</v>
      </c>
    </row>
    <row r="175" spans="1:4" x14ac:dyDescent="0.3">
      <c r="A175" s="131" t="s">
        <v>1808</v>
      </c>
      <c r="B175" s="131" t="s">
        <v>1795</v>
      </c>
      <c r="C175" s="135">
        <v>40000</v>
      </c>
      <c r="D175" s="135">
        <v>0</v>
      </c>
    </row>
    <row r="176" spans="1:4" x14ac:dyDescent="0.3">
      <c r="A176" s="131" t="s">
        <v>1809</v>
      </c>
      <c r="B176" s="131" t="s">
        <v>1793</v>
      </c>
      <c r="C176" s="135">
        <v>53333.33</v>
      </c>
      <c r="D176" s="135">
        <v>0</v>
      </c>
    </row>
    <row r="177" spans="1:4" x14ac:dyDescent="0.3">
      <c r="A177" s="131" t="s">
        <v>1809</v>
      </c>
      <c r="B177" s="131" t="s">
        <v>1793</v>
      </c>
      <c r="C177" s="135">
        <v>53333.33</v>
      </c>
      <c r="D177" s="135">
        <v>0</v>
      </c>
    </row>
    <row r="178" spans="1:4" x14ac:dyDescent="0.3">
      <c r="A178" s="131" t="s">
        <v>1809</v>
      </c>
      <c r="B178" s="131" t="s">
        <v>1793</v>
      </c>
      <c r="C178" s="135">
        <v>53333.33</v>
      </c>
      <c r="D178" s="135">
        <v>0</v>
      </c>
    </row>
    <row r="179" spans="1:4" x14ac:dyDescent="0.3">
      <c r="A179" s="131" t="s">
        <v>1809</v>
      </c>
      <c r="B179" s="131" t="s">
        <v>1793</v>
      </c>
      <c r="C179" s="135">
        <v>53333.33</v>
      </c>
      <c r="D179" s="135">
        <v>0</v>
      </c>
    </row>
    <row r="180" spans="1:4" x14ac:dyDescent="0.3">
      <c r="A180" s="131" t="s">
        <v>1809</v>
      </c>
      <c r="B180" s="131" t="s">
        <v>1793</v>
      </c>
      <c r="C180" s="135">
        <v>53333.33</v>
      </c>
      <c r="D180" s="135">
        <v>0</v>
      </c>
    </row>
    <row r="181" spans="1:4" x14ac:dyDescent="0.3">
      <c r="A181" s="131" t="s">
        <v>1809</v>
      </c>
      <c r="B181" s="131" t="s">
        <v>1793</v>
      </c>
      <c r="C181" s="135">
        <v>53333.33</v>
      </c>
      <c r="D181" s="135">
        <v>0</v>
      </c>
    </row>
    <row r="182" spans="1:4" x14ac:dyDescent="0.3">
      <c r="A182" s="131" t="s">
        <v>1809</v>
      </c>
      <c r="B182" s="131" t="s">
        <v>1793</v>
      </c>
      <c r="C182" s="135">
        <v>53333.33</v>
      </c>
      <c r="D182" s="135">
        <v>0</v>
      </c>
    </row>
    <row r="183" spans="1:4" x14ac:dyDescent="0.3">
      <c r="A183" s="131" t="s">
        <v>1809</v>
      </c>
      <c r="B183" s="131" t="s">
        <v>1793</v>
      </c>
      <c r="C183" s="135">
        <v>53333.33</v>
      </c>
      <c r="D183" s="135">
        <v>0</v>
      </c>
    </row>
    <row r="184" spans="1:4" x14ac:dyDescent="0.3">
      <c r="A184" s="131" t="s">
        <v>1809</v>
      </c>
      <c r="B184" s="131" t="s">
        <v>1793</v>
      </c>
      <c r="C184" s="135">
        <v>53333.33</v>
      </c>
      <c r="D184" s="135">
        <v>0</v>
      </c>
    </row>
    <row r="185" spans="1:4" x14ac:dyDescent="0.3">
      <c r="A185" s="131" t="s">
        <v>1809</v>
      </c>
      <c r="B185" s="131" t="s">
        <v>1793</v>
      </c>
      <c r="C185" s="135">
        <v>53333.33</v>
      </c>
      <c r="D185" s="135">
        <v>0</v>
      </c>
    </row>
    <row r="186" spans="1:4" x14ac:dyDescent="0.3">
      <c r="A186" s="131" t="s">
        <v>1809</v>
      </c>
      <c r="B186" s="131" t="s">
        <v>1793</v>
      </c>
      <c r="C186" s="135">
        <v>53333.33</v>
      </c>
      <c r="D186" s="135">
        <v>0</v>
      </c>
    </row>
    <row r="187" spans="1:4" x14ac:dyDescent="0.3">
      <c r="A187" s="131" t="s">
        <v>1809</v>
      </c>
      <c r="B187" s="131" t="s">
        <v>1793</v>
      </c>
      <c r="C187" s="135">
        <v>53333.33</v>
      </c>
      <c r="D187" s="135">
        <v>0</v>
      </c>
    </row>
    <row r="188" spans="1:4" x14ac:dyDescent="0.3">
      <c r="A188" s="131" t="s">
        <v>1809</v>
      </c>
      <c r="B188" s="131" t="s">
        <v>1793</v>
      </c>
      <c r="C188" s="135">
        <v>53333.33</v>
      </c>
      <c r="D188" s="135">
        <v>0</v>
      </c>
    </row>
    <row r="189" spans="1:4" x14ac:dyDescent="0.3">
      <c r="A189" s="131" t="s">
        <v>1809</v>
      </c>
      <c r="B189" s="131" t="s">
        <v>1793</v>
      </c>
      <c r="C189" s="135">
        <v>53333.33</v>
      </c>
      <c r="D189" s="135">
        <v>0</v>
      </c>
    </row>
    <row r="190" spans="1:4" x14ac:dyDescent="0.3">
      <c r="A190" s="131" t="s">
        <v>1809</v>
      </c>
      <c r="B190" s="131" t="s">
        <v>1793</v>
      </c>
      <c r="C190" s="135">
        <v>53333.33</v>
      </c>
      <c r="D190" s="135">
        <v>0</v>
      </c>
    </row>
    <row r="191" spans="1:4" x14ac:dyDescent="0.3">
      <c r="A191" s="131" t="s">
        <v>1809</v>
      </c>
      <c r="B191" s="131" t="s">
        <v>1793</v>
      </c>
      <c r="C191" s="135">
        <v>53333.33</v>
      </c>
      <c r="D191" s="135">
        <v>0</v>
      </c>
    </row>
    <row r="192" spans="1:4" x14ac:dyDescent="0.3">
      <c r="A192" s="131" t="s">
        <v>1809</v>
      </c>
      <c r="B192" s="131" t="s">
        <v>1793</v>
      </c>
      <c r="C192" s="135">
        <v>53333.33</v>
      </c>
      <c r="D192" s="135">
        <v>0</v>
      </c>
    </row>
    <row r="193" spans="1:4" x14ac:dyDescent="0.3">
      <c r="A193" s="131" t="s">
        <v>1809</v>
      </c>
      <c r="B193" s="131" t="s">
        <v>1793</v>
      </c>
      <c r="C193" s="135">
        <v>53333.33</v>
      </c>
      <c r="D193" s="135">
        <v>0</v>
      </c>
    </row>
    <row r="194" spans="1:4" x14ac:dyDescent="0.3">
      <c r="A194" s="131" t="s">
        <v>1809</v>
      </c>
      <c r="B194" s="131" t="s">
        <v>1793</v>
      </c>
      <c r="C194" s="135">
        <v>53333.33</v>
      </c>
      <c r="D194" s="135">
        <v>0</v>
      </c>
    </row>
    <row r="195" spans="1:4" x14ac:dyDescent="0.3">
      <c r="A195" s="131" t="s">
        <v>1809</v>
      </c>
      <c r="B195" s="131" t="s">
        <v>1793</v>
      </c>
      <c r="C195" s="135">
        <v>53333.33</v>
      </c>
      <c r="D195" s="135">
        <v>0</v>
      </c>
    </row>
    <row r="196" spans="1:4" x14ac:dyDescent="0.3">
      <c r="A196" s="131" t="s">
        <v>1809</v>
      </c>
      <c r="B196" s="131" t="s">
        <v>1793</v>
      </c>
      <c r="C196" s="135">
        <v>53333.33</v>
      </c>
      <c r="D196" s="135">
        <v>0</v>
      </c>
    </row>
    <row r="197" spans="1:4" x14ac:dyDescent="0.3">
      <c r="A197" s="131" t="s">
        <v>1809</v>
      </c>
      <c r="B197" s="131" t="s">
        <v>1793</v>
      </c>
      <c r="C197" s="135">
        <v>53333.33</v>
      </c>
      <c r="D197" s="135">
        <v>0</v>
      </c>
    </row>
    <row r="198" spans="1:4" x14ac:dyDescent="0.3">
      <c r="A198" s="131" t="s">
        <v>1809</v>
      </c>
      <c r="B198" s="131" t="s">
        <v>1793</v>
      </c>
      <c r="C198" s="135">
        <v>53333.33</v>
      </c>
      <c r="D198" s="135">
        <v>0</v>
      </c>
    </row>
    <row r="199" spans="1:4" x14ac:dyDescent="0.3">
      <c r="A199" s="131" t="s">
        <v>1809</v>
      </c>
      <c r="B199" s="131" t="s">
        <v>1793</v>
      </c>
      <c r="C199" s="135">
        <v>53333.33</v>
      </c>
      <c r="D199" s="135">
        <v>0</v>
      </c>
    </row>
    <row r="200" spans="1:4" x14ac:dyDescent="0.3">
      <c r="A200" s="131" t="s">
        <v>1809</v>
      </c>
      <c r="B200" s="131" t="s">
        <v>1793</v>
      </c>
      <c r="C200" s="135">
        <v>53333.33</v>
      </c>
      <c r="D200" s="135">
        <v>0</v>
      </c>
    </row>
    <row r="201" spans="1:4" x14ac:dyDescent="0.3">
      <c r="A201" s="131" t="s">
        <v>1809</v>
      </c>
      <c r="B201" s="131" t="s">
        <v>1793</v>
      </c>
      <c r="C201" s="135">
        <v>53333.33</v>
      </c>
      <c r="D201" s="135">
        <v>0</v>
      </c>
    </row>
    <row r="202" spans="1:4" x14ac:dyDescent="0.3">
      <c r="A202" s="131" t="s">
        <v>1809</v>
      </c>
      <c r="B202" s="131" t="s">
        <v>1793</v>
      </c>
      <c r="C202" s="135">
        <v>53333.33</v>
      </c>
      <c r="D202" s="135">
        <v>0</v>
      </c>
    </row>
    <row r="203" spans="1:4" x14ac:dyDescent="0.3">
      <c r="A203" s="131" t="s">
        <v>1809</v>
      </c>
      <c r="B203" s="131" t="s">
        <v>1793</v>
      </c>
      <c r="C203" s="135">
        <v>53333.33</v>
      </c>
      <c r="D203" s="135">
        <v>0</v>
      </c>
    </row>
    <row r="588" spans="6:9" x14ac:dyDescent="0.3">
      <c r="F588" s="134"/>
      <c r="G588" s="134"/>
      <c r="H588" s="137"/>
      <c r="I588" s="137"/>
    </row>
    <row r="589" spans="6:9" x14ac:dyDescent="0.3">
      <c r="F589" s="134"/>
      <c r="G589" s="134"/>
      <c r="H589" s="137"/>
      <c r="I589" s="137"/>
    </row>
    <row r="590" spans="6:9" x14ac:dyDescent="0.3">
      <c r="F590" s="134"/>
      <c r="G590" s="134"/>
      <c r="H590" s="137"/>
      <c r="I590" s="137"/>
    </row>
  </sheetData>
  <autoFilter ref="A1:D613">
    <sortState ref="A2:D613">
      <sortCondition ref="A1:A613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I184"/>
  <sheetViews>
    <sheetView topLeftCell="A154" workbookViewId="0">
      <selection activeCell="G170" sqref="G170:G171"/>
    </sheetView>
  </sheetViews>
  <sheetFormatPr baseColWidth="10" defaultRowHeight="12.75" x14ac:dyDescent="0.2"/>
  <cols>
    <col min="1" max="6" width="12" style="51"/>
    <col min="7" max="8" width="18" style="51" bestFit="1" customWidth="1"/>
    <col min="9" max="9" width="38.5" style="51" bestFit="1" customWidth="1"/>
    <col min="10" max="16384" width="12" style="51"/>
  </cols>
  <sheetData>
    <row r="1" spans="1:9" x14ac:dyDescent="0.2">
      <c r="A1" s="262"/>
      <c r="B1" s="261"/>
      <c r="C1" s="261"/>
      <c r="D1" s="261"/>
      <c r="E1" s="261"/>
      <c r="F1" s="261"/>
      <c r="G1" s="261"/>
      <c r="H1" s="261"/>
      <c r="I1" s="263"/>
    </row>
    <row r="2" spans="1:9" x14ac:dyDescent="0.2">
      <c r="A2" s="262"/>
      <c r="B2" s="261"/>
      <c r="C2" s="261"/>
      <c r="D2" s="261"/>
      <c r="E2" s="261"/>
      <c r="F2" s="261"/>
      <c r="G2" s="261"/>
      <c r="H2" s="261"/>
      <c r="I2" s="261"/>
    </row>
    <row r="4" spans="1:9" x14ac:dyDescent="0.2">
      <c r="A4" s="261"/>
      <c r="B4" s="261"/>
      <c r="C4" s="261"/>
      <c r="D4" s="264"/>
      <c r="E4" s="261"/>
      <c r="F4" s="261"/>
      <c r="G4" s="261"/>
      <c r="H4" s="261"/>
      <c r="I4" s="261"/>
    </row>
    <row r="5" spans="1:9" x14ac:dyDescent="0.2">
      <c r="A5" s="261"/>
      <c r="B5" s="261"/>
      <c r="C5" s="261"/>
      <c r="D5" s="264"/>
      <c r="E5" s="261"/>
      <c r="F5" s="261"/>
      <c r="G5" s="261"/>
      <c r="H5" s="261"/>
      <c r="I5" s="261"/>
    </row>
    <row r="6" spans="1:9" x14ac:dyDescent="0.2">
      <c r="A6" s="261"/>
      <c r="B6" s="261"/>
      <c r="C6" s="261"/>
      <c r="D6" s="264"/>
      <c r="E6" s="261"/>
      <c r="F6" s="261"/>
      <c r="G6" s="261"/>
      <c r="H6" s="261"/>
      <c r="I6" s="261"/>
    </row>
    <row r="7" spans="1:9" x14ac:dyDescent="0.2">
      <c r="A7" s="265"/>
      <c r="B7" s="265"/>
      <c r="C7" s="266"/>
      <c r="D7" s="265"/>
      <c r="E7" s="265"/>
      <c r="F7" s="265"/>
      <c r="G7" s="266"/>
      <c r="H7" s="266"/>
      <c r="I7" s="266"/>
    </row>
    <row r="9" spans="1:9" x14ac:dyDescent="0.2">
      <c r="A9" s="262"/>
      <c r="B9" s="261"/>
      <c r="C9" s="261"/>
      <c r="D9" s="261"/>
      <c r="E9" s="261"/>
      <c r="F9" s="262"/>
      <c r="G9" s="261"/>
      <c r="H9" s="263"/>
      <c r="I9" s="267"/>
    </row>
    <row r="10" spans="1:9" x14ac:dyDescent="0.2">
      <c r="A10" s="262"/>
      <c r="B10" s="262"/>
      <c r="C10" s="263"/>
      <c r="D10" s="261"/>
      <c r="E10" s="261"/>
      <c r="F10" s="262"/>
      <c r="G10" s="267"/>
      <c r="H10" s="267"/>
      <c r="I10" s="267"/>
    </row>
    <row r="11" spans="1:9" x14ac:dyDescent="0.2">
      <c r="A11" s="262"/>
      <c r="B11" s="262"/>
      <c r="C11" s="263"/>
      <c r="D11" s="261"/>
      <c r="E11" s="261"/>
      <c r="F11" s="262"/>
      <c r="G11" s="267"/>
      <c r="H11" s="267"/>
      <c r="I11" s="267"/>
    </row>
    <row r="12" spans="1:9" x14ac:dyDescent="0.2">
      <c r="A12" s="262"/>
      <c r="B12" s="262"/>
      <c r="C12" s="263"/>
      <c r="D12" s="262"/>
      <c r="E12" s="262"/>
      <c r="F12" s="262"/>
      <c r="G12" s="267"/>
      <c r="H12" s="267"/>
      <c r="I12" s="267"/>
    </row>
    <row r="13" spans="1:9" x14ac:dyDescent="0.2">
      <c r="A13" s="262"/>
      <c r="B13" s="262"/>
      <c r="C13" s="263"/>
      <c r="D13" s="262"/>
      <c r="E13" s="262"/>
      <c r="F13" s="262"/>
      <c r="G13" s="267"/>
      <c r="H13" s="267"/>
      <c r="I13" s="267"/>
    </row>
    <row r="14" spans="1:9" x14ac:dyDescent="0.2">
      <c r="A14" s="262"/>
      <c r="B14" s="262"/>
      <c r="C14" s="263"/>
      <c r="D14" s="262"/>
      <c r="E14" s="262"/>
      <c r="F14" s="262"/>
      <c r="G14" s="267"/>
      <c r="H14" s="267"/>
      <c r="I14" s="267"/>
    </row>
    <row r="15" spans="1:9" x14ac:dyDescent="0.2">
      <c r="A15" s="262"/>
      <c r="B15" s="262"/>
      <c r="C15" s="263"/>
      <c r="D15" s="262"/>
      <c r="E15" s="262"/>
      <c r="F15" s="262"/>
      <c r="G15" s="267"/>
      <c r="H15" s="267"/>
      <c r="I15" s="267"/>
    </row>
    <row r="16" spans="1:9" x14ac:dyDescent="0.2">
      <c r="A16" s="262"/>
      <c r="B16" s="262"/>
      <c r="C16" s="263"/>
      <c r="D16" s="262"/>
      <c r="E16" s="262"/>
      <c r="F16" s="262"/>
      <c r="G16" s="267"/>
      <c r="H16" s="267"/>
      <c r="I16" s="267"/>
    </row>
    <row r="17" spans="1:9" x14ac:dyDescent="0.2">
      <c r="A17" s="262"/>
      <c r="B17" s="262"/>
      <c r="C17" s="263"/>
      <c r="D17" s="262"/>
      <c r="E17" s="262"/>
      <c r="F17" s="262"/>
      <c r="G17" s="267"/>
      <c r="H17" s="267"/>
      <c r="I17" s="267"/>
    </row>
    <row r="18" spans="1:9" x14ac:dyDescent="0.2">
      <c r="A18" s="262"/>
      <c r="B18" s="262"/>
      <c r="C18" s="263"/>
      <c r="D18" s="262"/>
      <c r="E18" s="262"/>
      <c r="F18" s="262"/>
      <c r="G18" s="267"/>
      <c r="H18" s="267"/>
      <c r="I18" s="267"/>
    </row>
    <row r="19" spans="1:9" x14ac:dyDescent="0.2">
      <c r="A19" s="262"/>
      <c r="B19" s="262"/>
      <c r="C19" s="263"/>
      <c r="D19" s="262"/>
      <c r="E19" s="262"/>
      <c r="F19" s="262"/>
      <c r="G19" s="267"/>
      <c r="H19" s="267"/>
      <c r="I19" s="267"/>
    </row>
    <row r="20" spans="1:9" x14ac:dyDescent="0.2">
      <c r="A20" s="262"/>
      <c r="B20" s="262"/>
      <c r="C20" s="263"/>
      <c r="D20" s="262"/>
      <c r="E20" s="262"/>
      <c r="F20" s="262"/>
      <c r="G20" s="267"/>
      <c r="H20" s="267"/>
      <c r="I20" s="267"/>
    </row>
    <row r="21" spans="1:9" x14ac:dyDescent="0.2">
      <c r="A21" s="262"/>
      <c r="B21" s="262"/>
      <c r="C21" s="263"/>
      <c r="D21" s="262"/>
      <c r="E21" s="262"/>
      <c r="F21" s="262"/>
      <c r="G21" s="267"/>
      <c r="H21" s="267"/>
      <c r="I21" s="267"/>
    </row>
    <row r="22" spans="1:9" x14ac:dyDescent="0.2">
      <c r="A22" s="262"/>
      <c r="B22" s="262"/>
      <c r="C22" s="263"/>
      <c r="D22" s="262"/>
      <c r="E22" s="262"/>
      <c r="F22" s="262"/>
      <c r="G22" s="267"/>
      <c r="H22" s="267"/>
      <c r="I22" s="267"/>
    </row>
    <row r="23" spans="1:9" x14ac:dyDescent="0.2">
      <c r="A23" s="262"/>
      <c r="B23" s="262"/>
      <c r="C23" s="263"/>
      <c r="D23" s="262"/>
      <c r="E23" s="262"/>
      <c r="F23" s="262"/>
      <c r="G23" s="267"/>
      <c r="H23" s="267"/>
      <c r="I23" s="267"/>
    </row>
    <row r="24" spans="1:9" x14ac:dyDescent="0.2">
      <c r="A24" s="262"/>
      <c r="B24" s="262"/>
      <c r="C24" s="263"/>
      <c r="D24" s="262"/>
      <c r="E24" s="262"/>
      <c r="F24" s="262"/>
      <c r="G24" s="267"/>
      <c r="H24" s="267"/>
      <c r="I24" s="267"/>
    </row>
    <row r="25" spans="1:9" x14ac:dyDescent="0.2">
      <c r="A25" s="262"/>
      <c r="B25" s="262"/>
      <c r="C25" s="263"/>
      <c r="D25" s="262"/>
      <c r="E25" s="262"/>
      <c r="F25" s="262"/>
      <c r="G25" s="267"/>
      <c r="H25" s="267"/>
      <c r="I25" s="267"/>
    </row>
    <row r="26" spans="1:9" x14ac:dyDescent="0.2">
      <c r="A26" s="262"/>
      <c r="B26" s="262"/>
      <c r="C26" s="263"/>
      <c r="D26" s="262"/>
      <c r="E26" s="262"/>
      <c r="F26" s="262"/>
      <c r="G26" s="267"/>
      <c r="H26" s="267"/>
      <c r="I26" s="267"/>
    </row>
    <row r="27" spans="1:9" x14ac:dyDescent="0.2">
      <c r="A27" s="262"/>
      <c r="B27" s="262"/>
      <c r="C27" s="263"/>
      <c r="D27" s="262"/>
      <c r="E27" s="262"/>
      <c r="F27" s="262"/>
      <c r="G27" s="267"/>
      <c r="H27" s="267"/>
      <c r="I27" s="267"/>
    </row>
    <row r="28" spans="1:9" x14ac:dyDescent="0.2">
      <c r="A28" s="262"/>
      <c r="B28" s="262"/>
      <c r="C28" s="263"/>
      <c r="D28" s="262"/>
      <c r="E28" s="262"/>
      <c r="F28" s="262"/>
      <c r="G28" s="267"/>
      <c r="H28" s="267"/>
      <c r="I28" s="267"/>
    </row>
    <row r="29" spans="1:9" x14ac:dyDescent="0.2">
      <c r="A29" s="262"/>
      <c r="B29" s="262"/>
      <c r="C29" s="263"/>
      <c r="D29" s="262"/>
      <c r="E29" s="262"/>
      <c r="F29" s="262"/>
      <c r="G29" s="267"/>
      <c r="H29" s="267"/>
      <c r="I29" s="267"/>
    </row>
    <row r="30" spans="1:9" x14ac:dyDescent="0.2">
      <c r="A30" s="262"/>
      <c r="B30" s="262"/>
      <c r="C30" s="263"/>
      <c r="D30" s="262"/>
      <c r="E30" s="262"/>
      <c r="F30" s="262"/>
      <c r="G30" s="267"/>
      <c r="H30" s="267"/>
      <c r="I30" s="267"/>
    </row>
    <row r="31" spans="1:9" x14ac:dyDescent="0.2">
      <c r="A31" s="262"/>
      <c r="B31" s="262"/>
      <c r="C31" s="263"/>
      <c r="D31" s="262"/>
      <c r="E31" s="262"/>
      <c r="F31" s="262"/>
      <c r="G31" s="267"/>
      <c r="H31" s="267"/>
      <c r="I31" s="267"/>
    </row>
    <row r="32" spans="1:9" x14ac:dyDescent="0.2">
      <c r="A32" s="262"/>
      <c r="B32" s="262"/>
      <c r="C32" s="263"/>
      <c r="D32" s="262"/>
      <c r="E32" s="262"/>
      <c r="F32" s="262"/>
      <c r="G32" s="267"/>
      <c r="H32" s="267"/>
      <c r="I32" s="267"/>
    </row>
    <row r="33" spans="1:9" x14ac:dyDescent="0.2">
      <c r="A33" s="262"/>
      <c r="B33" s="262"/>
      <c r="C33" s="263"/>
      <c r="D33" s="262"/>
      <c r="E33" s="262"/>
      <c r="F33" s="262"/>
      <c r="G33" s="267"/>
      <c r="H33" s="267"/>
      <c r="I33" s="267"/>
    </row>
    <row r="34" spans="1:9" x14ac:dyDescent="0.2">
      <c r="A34" s="262"/>
      <c r="B34" s="262"/>
      <c r="C34" s="263"/>
      <c r="D34" s="262"/>
      <c r="E34" s="262"/>
      <c r="F34" s="262"/>
      <c r="G34" s="267"/>
      <c r="H34" s="267"/>
      <c r="I34" s="267"/>
    </row>
    <row r="35" spans="1:9" x14ac:dyDescent="0.2">
      <c r="A35" s="262"/>
      <c r="B35" s="262"/>
      <c r="C35" s="263"/>
      <c r="D35" s="262"/>
      <c r="E35" s="262"/>
      <c r="F35" s="262"/>
      <c r="G35" s="267"/>
      <c r="H35" s="267"/>
      <c r="I35" s="267"/>
    </row>
    <row r="36" spans="1:9" x14ac:dyDescent="0.2">
      <c r="A36" s="262"/>
      <c r="B36" s="262"/>
      <c r="C36" s="263"/>
      <c r="D36" s="262"/>
      <c r="E36" s="261"/>
      <c r="F36" s="262"/>
      <c r="G36" s="267"/>
      <c r="H36" s="267"/>
      <c r="I36" s="267"/>
    </row>
    <row r="37" spans="1:9" x14ac:dyDescent="0.2">
      <c r="A37" s="262"/>
      <c r="B37" s="262"/>
      <c r="C37" s="263"/>
      <c r="D37" s="262"/>
      <c r="E37" s="261"/>
      <c r="F37" s="262"/>
      <c r="G37" s="267"/>
      <c r="H37" s="267"/>
      <c r="I37" s="267"/>
    </row>
    <row r="38" spans="1:9" x14ac:dyDescent="0.2">
      <c r="A38" s="262"/>
      <c r="B38" s="262"/>
      <c r="C38" s="263"/>
      <c r="D38" s="262"/>
      <c r="E38" s="261"/>
      <c r="F38" s="262"/>
      <c r="G38" s="267"/>
      <c r="H38" s="267"/>
      <c r="I38" s="267"/>
    </row>
    <row r="39" spans="1:9" x14ac:dyDescent="0.2">
      <c r="A39" s="262"/>
      <c r="B39" s="262"/>
      <c r="C39" s="263"/>
      <c r="D39" s="262"/>
      <c r="E39" s="261"/>
      <c r="F39" s="262"/>
      <c r="G39" s="267"/>
      <c r="H39" s="267"/>
      <c r="I39" s="267"/>
    </row>
    <row r="40" spans="1:9" x14ac:dyDescent="0.2">
      <c r="A40" s="262"/>
      <c r="B40" s="262"/>
      <c r="C40" s="263"/>
      <c r="D40" s="262"/>
      <c r="E40" s="261"/>
      <c r="F40" s="262"/>
      <c r="G40" s="267"/>
      <c r="H40" s="267"/>
      <c r="I40" s="267"/>
    </row>
    <row r="41" spans="1:9" x14ac:dyDescent="0.2">
      <c r="A41" s="262"/>
      <c r="B41" s="262"/>
      <c r="C41" s="263"/>
      <c r="D41" s="262"/>
      <c r="E41" s="261"/>
      <c r="F41" s="262"/>
      <c r="G41" s="267"/>
      <c r="H41" s="267"/>
      <c r="I41" s="267"/>
    </row>
    <row r="42" spans="1:9" x14ac:dyDescent="0.2">
      <c r="A42" s="262"/>
      <c r="B42" s="262"/>
      <c r="C42" s="263"/>
      <c r="D42" s="262"/>
      <c r="E42" s="261"/>
      <c r="F42" s="262"/>
      <c r="G42" s="267"/>
      <c r="H42" s="267"/>
      <c r="I42" s="267"/>
    </row>
    <row r="43" spans="1:9" x14ac:dyDescent="0.2">
      <c r="A43" s="262"/>
      <c r="B43" s="262"/>
      <c r="C43" s="263"/>
      <c r="D43" s="262"/>
      <c r="E43" s="261"/>
      <c r="F43" s="262"/>
      <c r="G43" s="267"/>
      <c r="H43" s="267"/>
      <c r="I43" s="267"/>
    </row>
    <row r="44" spans="1:9" x14ac:dyDescent="0.2">
      <c r="A44" s="262"/>
      <c r="B44" s="262"/>
      <c r="C44" s="263"/>
      <c r="D44" s="262"/>
      <c r="E44" s="261"/>
      <c r="F44" s="262"/>
      <c r="G44" s="267"/>
      <c r="H44" s="267"/>
      <c r="I44" s="267"/>
    </row>
    <row r="45" spans="1:9" x14ac:dyDescent="0.2">
      <c r="A45" s="262"/>
      <c r="B45" s="262"/>
      <c r="C45" s="263"/>
      <c r="D45" s="262"/>
      <c r="E45" s="261"/>
      <c r="F45" s="262"/>
      <c r="G45" s="267"/>
      <c r="H45" s="267"/>
      <c r="I45" s="267"/>
    </row>
    <row r="46" spans="1:9" x14ac:dyDescent="0.2">
      <c r="A46" s="262"/>
      <c r="B46" s="262"/>
      <c r="C46" s="263"/>
      <c r="D46" s="262"/>
      <c r="E46" s="261"/>
      <c r="F46" s="262"/>
      <c r="G46" s="267"/>
      <c r="H46" s="267"/>
      <c r="I46" s="267"/>
    </row>
    <row r="47" spans="1:9" x14ac:dyDescent="0.2">
      <c r="A47" s="262"/>
      <c r="B47" s="262"/>
      <c r="C47" s="263"/>
      <c r="D47" s="262"/>
      <c r="E47" s="261"/>
      <c r="F47" s="262"/>
      <c r="G47" s="267"/>
      <c r="H47" s="267"/>
      <c r="I47" s="267"/>
    </row>
    <row r="48" spans="1:9" x14ac:dyDescent="0.2">
      <c r="A48" s="262"/>
      <c r="B48" s="262"/>
      <c r="C48" s="263"/>
      <c r="D48" s="262"/>
      <c r="E48" s="261"/>
      <c r="F48" s="262"/>
      <c r="G48" s="267"/>
      <c r="H48" s="267"/>
      <c r="I48" s="267"/>
    </row>
    <row r="49" spans="1:9" x14ac:dyDescent="0.2">
      <c r="A49" s="262"/>
      <c r="B49" s="262"/>
      <c r="C49" s="263"/>
      <c r="D49" s="262"/>
      <c r="E49" s="261"/>
      <c r="F49" s="262"/>
      <c r="G49" s="267"/>
      <c r="H49" s="267"/>
      <c r="I49" s="267"/>
    </row>
    <row r="50" spans="1:9" x14ac:dyDescent="0.2">
      <c r="A50" s="262"/>
      <c r="B50" s="262"/>
      <c r="C50" s="263"/>
      <c r="D50" s="262"/>
      <c r="E50" s="261"/>
      <c r="F50" s="262"/>
      <c r="G50" s="267"/>
      <c r="H50" s="267"/>
      <c r="I50" s="267"/>
    </row>
    <row r="51" spans="1:9" x14ac:dyDescent="0.2">
      <c r="A51" s="262"/>
      <c r="B51" s="262"/>
      <c r="C51" s="263"/>
      <c r="D51" s="262"/>
      <c r="E51" s="261"/>
      <c r="F51" s="262"/>
      <c r="G51" s="267"/>
      <c r="H51" s="267"/>
      <c r="I51" s="267"/>
    </row>
    <row r="52" spans="1:9" x14ac:dyDescent="0.2">
      <c r="A52" s="262"/>
      <c r="B52" s="262"/>
      <c r="C52" s="263"/>
      <c r="D52" s="262"/>
      <c r="E52" s="261"/>
      <c r="F52" s="262"/>
      <c r="G52" s="267"/>
      <c r="H52" s="267"/>
      <c r="I52" s="267"/>
    </row>
    <row r="53" spans="1:9" x14ac:dyDescent="0.2">
      <c r="A53" s="262"/>
      <c r="B53" s="262"/>
      <c r="C53" s="263"/>
      <c r="D53" s="262"/>
      <c r="E53" s="261"/>
      <c r="F53" s="262"/>
      <c r="G53" s="267"/>
      <c r="H53" s="267"/>
      <c r="I53" s="267"/>
    </row>
    <row r="54" spans="1:9" x14ac:dyDescent="0.2">
      <c r="A54" s="262"/>
      <c r="B54" s="262"/>
      <c r="C54" s="263"/>
      <c r="D54" s="262"/>
      <c r="E54" s="261"/>
      <c r="F54" s="262"/>
      <c r="G54" s="267"/>
      <c r="H54" s="267"/>
      <c r="I54" s="267"/>
    </row>
    <row r="55" spans="1:9" x14ac:dyDescent="0.2">
      <c r="A55" s="262"/>
      <c r="B55" s="262"/>
      <c r="C55" s="263"/>
      <c r="D55" s="262"/>
      <c r="E55" s="261"/>
      <c r="F55" s="262"/>
      <c r="G55" s="267"/>
      <c r="H55" s="267"/>
      <c r="I55" s="267"/>
    </row>
    <row r="56" spans="1:9" x14ac:dyDescent="0.2">
      <c r="A56" s="262"/>
      <c r="B56" s="262"/>
      <c r="C56" s="263"/>
      <c r="D56" s="262"/>
      <c r="E56" s="261"/>
      <c r="F56" s="262"/>
      <c r="G56" s="267"/>
      <c r="H56" s="267"/>
      <c r="I56" s="267"/>
    </row>
    <row r="57" spans="1:9" x14ac:dyDescent="0.2">
      <c r="A57" s="262"/>
      <c r="B57" s="262"/>
      <c r="C57" s="263"/>
      <c r="D57" s="262"/>
      <c r="E57" s="261"/>
      <c r="F57" s="262"/>
      <c r="G57" s="267"/>
      <c r="H57" s="267"/>
      <c r="I57" s="267"/>
    </row>
    <row r="58" spans="1:9" x14ac:dyDescent="0.2">
      <c r="A58" s="262"/>
      <c r="B58" s="262"/>
      <c r="C58" s="263"/>
      <c r="D58" s="262"/>
      <c r="E58" s="261"/>
      <c r="F58" s="262"/>
      <c r="G58" s="267"/>
      <c r="H58" s="267"/>
      <c r="I58" s="267"/>
    </row>
    <row r="59" spans="1:9" x14ac:dyDescent="0.2">
      <c r="A59" s="262"/>
      <c r="B59" s="262"/>
      <c r="C59" s="263"/>
      <c r="D59" s="262"/>
      <c r="E59" s="261"/>
      <c r="F59" s="262"/>
      <c r="G59" s="267"/>
      <c r="H59" s="267"/>
      <c r="I59" s="267"/>
    </row>
    <row r="60" spans="1:9" x14ac:dyDescent="0.2">
      <c r="A60" s="262"/>
      <c r="B60" s="262"/>
      <c r="C60" s="263"/>
      <c r="D60" s="262"/>
      <c r="E60" s="261"/>
      <c r="F60" s="262"/>
      <c r="G60" s="267"/>
      <c r="H60" s="267"/>
      <c r="I60" s="267"/>
    </row>
    <row r="61" spans="1:9" x14ac:dyDescent="0.2">
      <c r="A61" s="262"/>
      <c r="B61" s="262"/>
      <c r="C61" s="263"/>
      <c r="D61" s="261"/>
      <c r="E61" s="262"/>
      <c r="F61" s="262"/>
      <c r="G61" s="267"/>
      <c r="H61" s="267"/>
      <c r="I61" s="267"/>
    </row>
    <row r="62" spans="1:9" x14ac:dyDescent="0.2">
      <c r="A62" s="262"/>
      <c r="B62" s="262"/>
      <c r="C62" s="263"/>
      <c r="D62" s="261"/>
      <c r="E62" s="262"/>
      <c r="F62" s="262"/>
      <c r="G62" s="267"/>
      <c r="H62" s="267"/>
      <c r="I62" s="267"/>
    </row>
    <row r="63" spans="1:9" x14ac:dyDescent="0.2">
      <c r="A63" s="262"/>
      <c r="B63" s="262"/>
      <c r="C63" s="263"/>
      <c r="D63" s="261"/>
      <c r="E63" s="262"/>
      <c r="F63" s="262"/>
      <c r="G63" s="267"/>
      <c r="H63" s="267"/>
      <c r="I63" s="267"/>
    </row>
    <row r="64" spans="1:9" x14ac:dyDescent="0.2">
      <c r="A64" s="262"/>
      <c r="B64" s="262"/>
      <c r="C64" s="263"/>
      <c r="D64" s="261"/>
      <c r="E64" s="262"/>
      <c r="F64" s="262"/>
      <c r="G64" s="267"/>
      <c r="H64" s="267"/>
      <c r="I64" s="267"/>
    </row>
    <row r="65" spans="1:9" x14ac:dyDescent="0.2">
      <c r="A65" s="262"/>
      <c r="B65" s="262"/>
      <c r="C65" s="263"/>
      <c r="D65" s="261"/>
      <c r="E65" s="262"/>
      <c r="F65" s="262"/>
      <c r="G65" s="267"/>
      <c r="H65" s="267"/>
      <c r="I65" s="267"/>
    </row>
    <row r="66" spans="1:9" x14ac:dyDescent="0.2">
      <c r="A66" s="262"/>
      <c r="B66" s="262"/>
      <c r="C66" s="263"/>
      <c r="D66" s="261"/>
      <c r="E66" s="262"/>
      <c r="F66" s="262"/>
      <c r="G66" s="267"/>
      <c r="H66" s="267"/>
      <c r="I66" s="267"/>
    </row>
    <row r="67" spans="1:9" x14ac:dyDescent="0.2">
      <c r="A67" s="262"/>
      <c r="B67" s="262"/>
      <c r="C67" s="263"/>
      <c r="D67" s="261"/>
      <c r="E67" s="262"/>
      <c r="F67" s="262"/>
      <c r="G67" s="267"/>
      <c r="H67" s="267"/>
      <c r="I67" s="267"/>
    </row>
    <row r="68" spans="1:9" x14ac:dyDescent="0.2">
      <c r="A68" s="262"/>
      <c r="B68" s="262"/>
      <c r="C68" s="263"/>
      <c r="D68" s="261"/>
      <c r="E68" s="262"/>
      <c r="F68" s="262"/>
      <c r="G68" s="267"/>
      <c r="H68" s="267"/>
      <c r="I68" s="267"/>
    </row>
    <row r="69" spans="1:9" x14ac:dyDescent="0.2">
      <c r="A69" s="262"/>
      <c r="B69" s="262"/>
      <c r="C69" s="263"/>
      <c r="D69" s="262"/>
      <c r="E69" s="262"/>
      <c r="F69" s="262"/>
      <c r="G69" s="267"/>
      <c r="H69" s="267"/>
      <c r="I69" s="267"/>
    </row>
    <row r="70" spans="1:9" x14ac:dyDescent="0.2">
      <c r="A70" s="262"/>
      <c r="B70" s="262"/>
      <c r="C70" s="263"/>
      <c r="D70" s="262"/>
      <c r="E70" s="262"/>
      <c r="F70" s="262"/>
      <c r="G70" s="267"/>
      <c r="H70" s="267"/>
      <c r="I70" s="267"/>
    </row>
    <row r="71" spans="1:9" x14ac:dyDescent="0.2">
      <c r="A71" s="262"/>
      <c r="B71" s="262"/>
      <c r="C71" s="263"/>
      <c r="D71" s="262"/>
      <c r="E71" s="262"/>
      <c r="F71" s="262"/>
      <c r="G71" s="267"/>
      <c r="H71" s="267"/>
      <c r="I71" s="267"/>
    </row>
    <row r="72" spans="1:9" x14ac:dyDescent="0.2">
      <c r="A72" s="262"/>
      <c r="B72" s="262"/>
      <c r="C72" s="263"/>
      <c r="D72" s="262"/>
      <c r="E72" s="262"/>
      <c r="F72" s="262"/>
      <c r="G72" s="267"/>
      <c r="H72" s="267"/>
      <c r="I72" s="267"/>
    </row>
    <row r="73" spans="1:9" x14ac:dyDescent="0.2">
      <c r="A73" s="262"/>
      <c r="B73" s="262"/>
      <c r="C73" s="263"/>
      <c r="D73" s="262"/>
      <c r="E73" s="262"/>
      <c r="F73" s="262"/>
      <c r="G73" s="267"/>
      <c r="H73" s="267"/>
      <c r="I73" s="267"/>
    </row>
    <row r="74" spans="1:9" x14ac:dyDescent="0.2">
      <c r="A74" s="262"/>
      <c r="B74" s="262"/>
      <c r="C74" s="263"/>
      <c r="D74" s="262"/>
      <c r="E74" s="262"/>
      <c r="F74" s="262"/>
      <c r="G74" s="267"/>
      <c r="H74" s="267"/>
      <c r="I74" s="267"/>
    </row>
    <row r="75" spans="1:9" x14ac:dyDescent="0.2">
      <c r="A75" s="262"/>
      <c r="B75" s="262"/>
      <c r="C75" s="263"/>
      <c r="D75" s="262"/>
      <c r="E75" s="262"/>
      <c r="F75" s="262"/>
      <c r="G75" s="267"/>
      <c r="H75" s="267"/>
      <c r="I75" s="267"/>
    </row>
    <row r="76" spans="1:9" x14ac:dyDescent="0.2">
      <c r="A76" s="262"/>
      <c r="B76" s="262"/>
      <c r="C76" s="263"/>
      <c r="D76" s="262"/>
      <c r="E76" s="262"/>
      <c r="F76" s="262"/>
      <c r="G76" s="267"/>
      <c r="H76" s="267"/>
      <c r="I76" s="267"/>
    </row>
    <row r="77" spans="1:9" x14ac:dyDescent="0.2">
      <c r="A77" s="262"/>
      <c r="B77" s="262"/>
      <c r="C77" s="263"/>
      <c r="D77" s="262"/>
      <c r="E77" s="262"/>
      <c r="F77" s="262"/>
      <c r="G77" s="267"/>
      <c r="H77" s="267"/>
      <c r="I77" s="267"/>
    </row>
    <row r="78" spans="1:9" x14ac:dyDescent="0.2">
      <c r="A78" s="262"/>
      <c r="B78" s="262"/>
      <c r="C78" s="263"/>
      <c r="D78" s="262"/>
      <c r="E78" s="262"/>
      <c r="F78" s="262"/>
      <c r="G78" s="267"/>
      <c r="H78" s="267"/>
      <c r="I78" s="267"/>
    </row>
    <row r="79" spans="1:9" x14ac:dyDescent="0.2">
      <c r="A79" s="262"/>
      <c r="B79" s="262"/>
      <c r="C79" s="263"/>
      <c r="D79" s="262"/>
      <c r="E79" s="262"/>
      <c r="F79" s="262"/>
      <c r="G79" s="267"/>
      <c r="H79" s="267"/>
      <c r="I79" s="267"/>
    </row>
    <row r="80" spans="1:9" x14ac:dyDescent="0.2">
      <c r="A80" s="262"/>
      <c r="B80" s="262"/>
      <c r="C80" s="263"/>
      <c r="D80" s="262"/>
      <c r="E80" s="262"/>
      <c r="F80" s="262"/>
      <c r="G80" s="267"/>
      <c r="H80" s="267"/>
      <c r="I80" s="267"/>
    </row>
    <row r="81" spans="1:9" x14ac:dyDescent="0.2">
      <c r="A81" s="262"/>
      <c r="B81" s="262"/>
      <c r="C81" s="263"/>
      <c r="D81" s="262"/>
      <c r="E81" s="262"/>
      <c r="F81" s="262"/>
      <c r="G81" s="267"/>
      <c r="H81" s="267"/>
      <c r="I81" s="267"/>
    </row>
    <row r="82" spans="1:9" x14ac:dyDescent="0.2">
      <c r="A82" s="262"/>
      <c r="B82" s="262"/>
      <c r="C82" s="263"/>
      <c r="D82" s="262"/>
      <c r="E82" s="262"/>
      <c r="F82" s="262"/>
      <c r="G82" s="267"/>
      <c r="H82" s="267"/>
      <c r="I82" s="267"/>
    </row>
    <row r="83" spans="1:9" x14ac:dyDescent="0.2">
      <c r="A83" s="262"/>
      <c r="B83" s="262"/>
      <c r="C83" s="263"/>
      <c r="D83" s="262"/>
      <c r="E83" s="262"/>
      <c r="F83" s="262"/>
      <c r="G83" s="267"/>
      <c r="H83" s="267"/>
      <c r="I83" s="267"/>
    </row>
    <row r="84" spans="1:9" x14ac:dyDescent="0.2">
      <c r="A84" s="262"/>
      <c r="B84" s="262"/>
      <c r="C84" s="263"/>
      <c r="D84" s="262"/>
      <c r="E84" s="262"/>
      <c r="F84" s="262"/>
      <c r="G84" s="267"/>
      <c r="H84" s="267"/>
      <c r="I84" s="267"/>
    </row>
    <row r="85" spans="1:9" x14ac:dyDescent="0.2">
      <c r="A85" s="262"/>
      <c r="B85" s="262"/>
      <c r="C85" s="263"/>
      <c r="D85" s="262"/>
      <c r="E85" s="262"/>
      <c r="F85" s="262"/>
      <c r="G85" s="267"/>
      <c r="H85" s="267"/>
      <c r="I85" s="267"/>
    </row>
    <row r="86" spans="1:9" x14ac:dyDescent="0.2">
      <c r="A86" s="262"/>
      <c r="B86" s="262"/>
      <c r="C86" s="263"/>
      <c r="D86" s="262"/>
      <c r="E86" s="262"/>
      <c r="F86" s="262"/>
      <c r="G86" s="267"/>
      <c r="H86" s="267"/>
      <c r="I86" s="267"/>
    </row>
    <row r="87" spans="1:9" x14ac:dyDescent="0.2">
      <c r="A87" s="262"/>
      <c r="B87" s="262"/>
      <c r="C87" s="263"/>
      <c r="D87" s="262"/>
      <c r="E87" s="262"/>
      <c r="F87" s="262"/>
      <c r="G87" s="267"/>
      <c r="H87" s="267"/>
      <c r="I87" s="267"/>
    </row>
    <row r="88" spans="1:9" x14ac:dyDescent="0.2">
      <c r="A88" s="262"/>
      <c r="B88" s="262"/>
      <c r="C88" s="263"/>
      <c r="D88" s="262"/>
      <c r="E88" s="262"/>
      <c r="F88" s="262"/>
      <c r="G88" s="267"/>
      <c r="H88" s="267"/>
      <c r="I88" s="267"/>
    </row>
    <row r="89" spans="1:9" x14ac:dyDescent="0.2">
      <c r="A89" s="262"/>
      <c r="B89" s="262"/>
      <c r="C89" s="263"/>
      <c r="D89" s="262"/>
      <c r="E89" s="262"/>
      <c r="F89" s="262"/>
      <c r="G89" s="267"/>
      <c r="H89" s="267"/>
      <c r="I89" s="267"/>
    </row>
    <row r="90" spans="1:9" x14ac:dyDescent="0.2">
      <c r="A90" s="262"/>
      <c r="B90" s="262"/>
      <c r="C90" s="263"/>
      <c r="D90" s="262"/>
      <c r="E90" s="262"/>
      <c r="F90" s="262"/>
      <c r="G90" s="267"/>
      <c r="H90" s="267"/>
      <c r="I90" s="267"/>
    </row>
    <row r="91" spans="1:9" x14ac:dyDescent="0.2">
      <c r="A91" s="262"/>
      <c r="B91" s="262"/>
      <c r="C91" s="263"/>
      <c r="D91" s="262"/>
      <c r="E91" s="262"/>
      <c r="F91" s="262"/>
      <c r="G91" s="267"/>
      <c r="H91" s="267"/>
      <c r="I91" s="267"/>
    </row>
    <row r="92" spans="1:9" x14ac:dyDescent="0.2">
      <c r="A92" s="262"/>
      <c r="B92" s="262"/>
      <c r="C92" s="263"/>
      <c r="D92" s="262"/>
      <c r="E92" s="262"/>
      <c r="F92" s="262"/>
      <c r="G92" s="267"/>
      <c r="H92" s="267"/>
      <c r="I92" s="267"/>
    </row>
    <row r="93" spans="1:9" x14ac:dyDescent="0.2">
      <c r="A93" s="262"/>
      <c r="B93" s="262"/>
      <c r="C93" s="263"/>
      <c r="D93" s="262"/>
      <c r="E93" s="262"/>
      <c r="F93" s="262"/>
      <c r="G93" s="267"/>
      <c r="H93" s="267"/>
      <c r="I93" s="267"/>
    </row>
    <row r="94" spans="1:9" x14ac:dyDescent="0.2">
      <c r="A94" s="262"/>
      <c r="B94" s="262"/>
      <c r="C94" s="263"/>
      <c r="D94" s="262"/>
      <c r="E94" s="262"/>
      <c r="F94" s="262"/>
      <c r="G94" s="267"/>
      <c r="H94" s="267"/>
      <c r="I94" s="267"/>
    </row>
    <row r="95" spans="1:9" x14ac:dyDescent="0.2">
      <c r="A95" s="262"/>
      <c r="B95" s="262"/>
      <c r="C95" s="263"/>
      <c r="D95" s="262"/>
      <c r="E95" s="262"/>
      <c r="F95" s="262"/>
      <c r="G95" s="267"/>
      <c r="H95" s="267"/>
      <c r="I95" s="267"/>
    </row>
    <row r="96" spans="1:9" x14ac:dyDescent="0.2">
      <c r="A96" s="262"/>
      <c r="B96" s="262"/>
      <c r="C96" s="263"/>
      <c r="D96" s="262"/>
      <c r="E96" s="262"/>
      <c r="F96" s="262"/>
      <c r="G96" s="267"/>
      <c r="H96" s="267"/>
      <c r="I96" s="267"/>
    </row>
    <row r="97" spans="1:9" x14ac:dyDescent="0.2">
      <c r="A97" s="262"/>
      <c r="B97" s="262"/>
      <c r="C97" s="263"/>
      <c r="D97" s="262"/>
      <c r="E97" s="262"/>
      <c r="F97" s="262"/>
      <c r="G97" s="267"/>
      <c r="H97" s="267"/>
      <c r="I97" s="267"/>
    </row>
    <row r="98" spans="1:9" x14ac:dyDescent="0.2">
      <c r="A98" s="262"/>
      <c r="B98" s="262"/>
      <c r="C98" s="263"/>
      <c r="D98" s="262"/>
      <c r="E98" s="262"/>
      <c r="F98" s="262"/>
      <c r="G98" s="267"/>
      <c r="H98" s="267"/>
      <c r="I98" s="267"/>
    </row>
    <row r="99" spans="1:9" x14ac:dyDescent="0.2">
      <c r="A99" s="262"/>
      <c r="B99" s="262"/>
      <c r="C99" s="263"/>
      <c r="D99" s="262"/>
      <c r="E99" s="262"/>
      <c r="F99" s="262"/>
      <c r="G99" s="267"/>
      <c r="H99" s="267"/>
      <c r="I99" s="267"/>
    </row>
    <row r="100" spans="1:9" x14ac:dyDescent="0.2">
      <c r="A100" s="262"/>
      <c r="B100" s="262"/>
      <c r="C100" s="263"/>
      <c r="D100" s="262"/>
      <c r="E100" s="262"/>
      <c r="F100" s="262"/>
      <c r="G100" s="267"/>
      <c r="H100" s="267"/>
      <c r="I100" s="267"/>
    </row>
    <row r="101" spans="1:9" x14ac:dyDescent="0.2">
      <c r="A101" s="262"/>
      <c r="B101" s="262"/>
      <c r="C101" s="263"/>
      <c r="D101" s="262"/>
      <c r="E101" s="262"/>
      <c r="F101" s="262"/>
      <c r="G101" s="267"/>
      <c r="H101" s="267"/>
      <c r="I101" s="267"/>
    </row>
    <row r="102" spans="1:9" x14ac:dyDescent="0.2">
      <c r="A102" s="262"/>
      <c r="B102" s="262"/>
      <c r="C102" s="263"/>
      <c r="D102" s="262"/>
      <c r="E102" s="262"/>
      <c r="F102" s="262"/>
      <c r="G102" s="267"/>
      <c r="H102" s="267"/>
      <c r="I102" s="267"/>
    </row>
    <row r="103" spans="1:9" x14ac:dyDescent="0.2">
      <c r="A103" s="262"/>
      <c r="B103" s="262"/>
      <c r="C103" s="263"/>
      <c r="D103" s="262"/>
      <c r="E103" s="262"/>
      <c r="F103" s="262"/>
      <c r="G103" s="267"/>
      <c r="H103" s="267"/>
      <c r="I103" s="267"/>
    </row>
    <row r="104" spans="1:9" x14ac:dyDescent="0.2">
      <c r="A104" s="262"/>
      <c r="B104" s="262"/>
      <c r="C104" s="263"/>
      <c r="D104" s="262"/>
      <c r="E104" s="262"/>
      <c r="F104" s="262"/>
      <c r="G104" s="267"/>
      <c r="H104" s="267"/>
      <c r="I104" s="267"/>
    </row>
    <row r="105" spans="1:9" x14ac:dyDescent="0.2">
      <c r="A105" s="262"/>
      <c r="B105" s="262"/>
      <c r="C105" s="263"/>
      <c r="D105" s="262"/>
      <c r="E105" s="262"/>
      <c r="F105" s="262"/>
      <c r="G105" s="267"/>
      <c r="H105" s="267"/>
      <c r="I105" s="267"/>
    </row>
    <row r="106" spans="1:9" x14ac:dyDescent="0.2">
      <c r="A106" s="262"/>
      <c r="B106" s="262"/>
      <c r="C106" s="263"/>
      <c r="D106" s="262"/>
      <c r="E106" s="262"/>
      <c r="F106" s="262"/>
      <c r="G106" s="267"/>
      <c r="H106" s="267"/>
      <c r="I106" s="267"/>
    </row>
    <row r="107" spans="1:9" x14ac:dyDescent="0.2">
      <c r="A107" s="262"/>
      <c r="B107" s="262"/>
      <c r="C107" s="263"/>
      <c r="D107" s="262"/>
      <c r="E107" s="262"/>
      <c r="F107" s="262"/>
      <c r="G107" s="267"/>
      <c r="H107" s="267"/>
      <c r="I107" s="267"/>
    </row>
    <row r="108" spans="1:9" x14ac:dyDescent="0.2">
      <c r="A108" s="262"/>
      <c r="B108" s="262"/>
      <c r="C108" s="263"/>
      <c r="D108" s="262"/>
      <c r="E108" s="262"/>
      <c r="F108" s="262"/>
      <c r="G108" s="267"/>
      <c r="H108" s="267"/>
      <c r="I108" s="267"/>
    </row>
    <row r="109" spans="1:9" x14ac:dyDescent="0.2">
      <c r="A109" s="262"/>
      <c r="B109" s="262"/>
      <c r="C109" s="263"/>
      <c r="D109" s="262"/>
      <c r="E109" s="262"/>
      <c r="F109" s="262"/>
      <c r="G109" s="267"/>
      <c r="H109" s="267"/>
      <c r="I109" s="267"/>
    </row>
    <row r="110" spans="1:9" x14ac:dyDescent="0.2">
      <c r="A110" s="262"/>
      <c r="B110" s="262"/>
      <c r="C110" s="263"/>
      <c r="D110" s="262"/>
      <c r="E110" s="262"/>
      <c r="F110" s="262"/>
      <c r="G110" s="267"/>
      <c r="H110" s="267"/>
      <c r="I110" s="267"/>
    </row>
    <row r="111" spans="1:9" x14ac:dyDescent="0.2">
      <c r="A111" s="262"/>
      <c r="B111" s="262"/>
      <c r="C111" s="263"/>
      <c r="D111" s="262"/>
      <c r="E111" s="262"/>
      <c r="F111" s="262"/>
      <c r="G111" s="267"/>
      <c r="H111" s="267"/>
      <c r="I111" s="267"/>
    </row>
    <row r="112" spans="1:9" x14ac:dyDescent="0.2">
      <c r="A112" s="262"/>
      <c r="B112" s="262"/>
      <c r="C112" s="263"/>
      <c r="D112" s="262"/>
      <c r="E112" s="262"/>
      <c r="F112" s="262"/>
      <c r="G112" s="267"/>
      <c r="H112" s="267"/>
      <c r="I112" s="267"/>
    </row>
    <row r="113" spans="1:9" x14ac:dyDescent="0.2">
      <c r="A113" s="262"/>
      <c r="B113" s="262"/>
      <c r="C113" s="263"/>
      <c r="D113" s="262"/>
      <c r="E113" s="262"/>
      <c r="F113" s="262"/>
      <c r="G113" s="267"/>
      <c r="H113" s="267"/>
      <c r="I113" s="267"/>
    </row>
    <row r="114" spans="1:9" x14ac:dyDescent="0.2">
      <c r="A114" s="262"/>
      <c r="B114" s="262"/>
      <c r="C114" s="263"/>
      <c r="D114" s="262"/>
      <c r="E114" s="262"/>
      <c r="F114" s="262"/>
      <c r="G114" s="267"/>
      <c r="H114" s="267"/>
      <c r="I114" s="267"/>
    </row>
    <row r="115" spans="1:9" x14ac:dyDescent="0.2">
      <c r="A115" s="262"/>
      <c r="B115" s="262"/>
      <c r="C115" s="263"/>
      <c r="D115" s="262"/>
      <c r="E115" s="262"/>
      <c r="F115" s="262"/>
      <c r="G115" s="267"/>
      <c r="H115" s="267"/>
      <c r="I115" s="267"/>
    </row>
    <row r="116" spans="1:9" x14ac:dyDescent="0.2">
      <c r="A116" s="262"/>
      <c r="B116" s="262"/>
      <c r="C116" s="263"/>
      <c r="D116" s="262"/>
      <c r="E116" s="262"/>
      <c r="F116" s="262"/>
      <c r="G116" s="267"/>
      <c r="H116" s="267"/>
      <c r="I116" s="267"/>
    </row>
    <row r="117" spans="1:9" x14ac:dyDescent="0.2">
      <c r="A117" s="262"/>
      <c r="B117" s="262"/>
      <c r="C117" s="263"/>
      <c r="D117" s="262"/>
      <c r="E117" s="262"/>
      <c r="F117" s="262"/>
      <c r="G117" s="267"/>
      <c r="H117" s="267"/>
      <c r="I117" s="267"/>
    </row>
    <row r="118" spans="1:9" x14ac:dyDescent="0.2">
      <c r="A118" s="262"/>
      <c r="B118" s="262"/>
      <c r="C118" s="263"/>
      <c r="D118" s="262"/>
      <c r="E118" s="262"/>
      <c r="F118" s="262"/>
      <c r="G118" s="267"/>
      <c r="H118" s="267"/>
      <c r="I118" s="267"/>
    </row>
    <row r="119" spans="1:9" x14ac:dyDescent="0.2">
      <c r="A119" s="262"/>
      <c r="B119" s="262"/>
      <c r="C119" s="263"/>
      <c r="D119" s="262"/>
      <c r="E119" s="262"/>
      <c r="F119" s="262"/>
      <c r="G119" s="267"/>
      <c r="H119" s="267"/>
      <c r="I119" s="267"/>
    </row>
    <row r="120" spans="1:9" x14ac:dyDescent="0.2">
      <c r="A120" s="262"/>
      <c r="B120" s="262"/>
      <c r="C120" s="263"/>
      <c r="D120" s="262"/>
      <c r="E120" s="262"/>
      <c r="F120" s="262"/>
      <c r="G120" s="267"/>
      <c r="H120" s="267"/>
      <c r="I120" s="267"/>
    </row>
    <row r="121" spans="1:9" x14ac:dyDescent="0.2">
      <c r="A121" s="262"/>
      <c r="B121" s="262"/>
      <c r="C121" s="263"/>
      <c r="D121" s="262"/>
      <c r="E121" s="262"/>
      <c r="F121" s="262"/>
      <c r="G121" s="267"/>
      <c r="H121" s="267"/>
      <c r="I121" s="267"/>
    </row>
    <row r="122" spans="1:9" x14ac:dyDescent="0.2">
      <c r="A122" s="262"/>
      <c r="B122" s="262"/>
      <c r="C122" s="263"/>
      <c r="D122" s="262"/>
      <c r="E122" s="262"/>
      <c r="F122" s="262"/>
      <c r="G122" s="267"/>
      <c r="H122" s="267"/>
      <c r="I122" s="267"/>
    </row>
    <row r="123" spans="1:9" x14ac:dyDescent="0.2">
      <c r="A123" s="262"/>
      <c r="B123" s="262"/>
      <c r="C123" s="263"/>
      <c r="D123" s="262"/>
      <c r="E123" s="262"/>
      <c r="F123" s="262"/>
      <c r="G123" s="267"/>
      <c r="H123" s="267"/>
      <c r="I123" s="267"/>
    </row>
    <row r="124" spans="1:9" x14ac:dyDescent="0.2">
      <c r="A124" s="262"/>
      <c r="B124" s="262"/>
      <c r="C124" s="263"/>
      <c r="D124" s="262"/>
      <c r="E124" s="262"/>
      <c r="F124" s="262"/>
      <c r="G124" s="267"/>
      <c r="H124" s="267"/>
      <c r="I124" s="267"/>
    </row>
    <row r="125" spans="1:9" x14ac:dyDescent="0.2">
      <c r="A125" s="262"/>
      <c r="B125" s="262"/>
      <c r="C125" s="263"/>
      <c r="D125" s="262"/>
      <c r="E125" s="262"/>
      <c r="F125" s="262"/>
      <c r="G125" s="267"/>
      <c r="H125" s="267"/>
      <c r="I125" s="267"/>
    </row>
    <row r="126" spans="1:9" x14ac:dyDescent="0.2">
      <c r="A126" s="262"/>
      <c r="B126" s="262"/>
      <c r="C126" s="263"/>
      <c r="D126" s="262"/>
      <c r="E126" s="262"/>
      <c r="F126" s="262"/>
      <c r="G126" s="267"/>
      <c r="H126" s="267"/>
      <c r="I126" s="267"/>
    </row>
    <row r="127" spans="1:9" x14ac:dyDescent="0.2">
      <c r="A127" s="262"/>
      <c r="B127" s="262"/>
      <c r="C127" s="263"/>
      <c r="D127" s="262"/>
      <c r="E127" s="262"/>
      <c r="F127" s="262"/>
      <c r="G127" s="267"/>
      <c r="H127" s="267"/>
      <c r="I127" s="267"/>
    </row>
    <row r="128" spans="1:9" x14ac:dyDescent="0.2">
      <c r="A128" s="262"/>
      <c r="B128" s="262"/>
      <c r="C128" s="263"/>
      <c r="D128" s="262"/>
      <c r="E128" s="262"/>
      <c r="F128" s="262"/>
      <c r="G128" s="267"/>
      <c r="H128" s="267"/>
      <c r="I128" s="267"/>
    </row>
    <row r="129" spans="1:9" x14ac:dyDescent="0.2">
      <c r="A129" s="262"/>
      <c r="B129" s="262"/>
      <c r="C129" s="263"/>
      <c r="D129" s="262"/>
      <c r="E129" s="262"/>
      <c r="F129" s="262"/>
      <c r="G129" s="267"/>
      <c r="H129" s="267"/>
      <c r="I129" s="267"/>
    </row>
    <row r="130" spans="1:9" x14ac:dyDescent="0.2">
      <c r="A130" s="262"/>
      <c r="B130" s="262"/>
      <c r="C130" s="263"/>
      <c r="D130" s="262"/>
      <c r="E130" s="262"/>
      <c r="F130" s="262"/>
      <c r="G130" s="267"/>
      <c r="H130" s="267"/>
      <c r="I130" s="267"/>
    </row>
    <row r="131" spans="1:9" x14ac:dyDescent="0.2">
      <c r="A131" s="262"/>
      <c r="B131" s="262"/>
      <c r="C131" s="263"/>
      <c r="D131" s="262"/>
      <c r="E131" s="262"/>
      <c r="F131" s="262"/>
      <c r="G131" s="267"/>
      <c r="H131" s="267"/>
      <c r="I131" s="267"/>
    </row>
    <row r="132" spans="1:9" x14ac:dyDescent="0.2">
      <c r="A132" s="262"/>
      <c r="B132" s="262"/>
      <c r="C132" s="263"/>
      <c r="D132" s="262"/>
      <c r="E132" s="262"/>
      <c r="F132" s="262"/>
      <c r="G132" s="267"/>
      <c r="H132" s="267"/>
      <c r="I132" s="267"/>
    </row>
    <row r="133" spans="1:9" x14ac:dyDescent="0.2">
      <c r="A133" s="262"/>
      <c r="B133" s="262"/>
      <c r="C133" s="263"/>
      <c r="D133" s="262"/>
      <c r="E133" s="262"/>
      <c r="F133" s="262"/>
      <c r="G133" s="267"/>
      <c r="H133" s="267"/>
      <c r="I133" s="267"/>
    </row>
    <row r="134" spans="1:9" x14ac:dyDescent="0.2">
      <c r="A134" s="262"/>
      <c r="B134" s="262"/>
      <c r="C134" s="263"/>
      <c r="D134" s="262"/>
      <c r="E134" s="262"/>
      <c r="F134" s="262"/>
      <c r="G134" s="267"/>
      <c r="H134" s="267"/>
      <c r="I134" s="267"/>
    </row>
    <row r="135" spans="1:9" x14ac:dyDescent="0.2">
      <c r="A135" s="262"/>
      <c r="B135" s="262"/>
      <c r="C135" s="263"/>
      <c r="D135" s="262"/>
      <c r="E135" s="262"/>
      <c r="F135" s="262"/>
      <c r="G135" s="267"/>
      <c r="H135" s="267"/>
      <c r="I135" s="267"/>
    </row>
    <row r="136" spans="1:9" x14ac:dyDescent="0.2">
      <c r="A136" s="262"/>
      <c r="B136" s="262"/>
      <c r="C136" s="263"/>
      <c r="D136" s="262"/>
      <c r="E136" s="262"/>
      <c r="F136" s="262"/>
      <c r="G136" s="267"/>
      <c r="H136" s="267"/>
      <c r="I136" s="267"/>
    </row>
    <row r="137" spans="1:9" x14ac:dyDescent="0.2">
      <c r="A137" s="262"/>
      <c r="B137" s="262"/>
      <c r="C137" s="263"/>
      <c r="D137" s="262"/>
      <c r="E137" s="262"/>
      <c r="F137" s="262"/>
      <c r="G137" s="267"/>
      <c r="H137" s="267"/>
      <c r="I137" s="267"/>
    </row>
    <row r="138" spans="1:9" x14ac:dyDescent="0.2">
      <c r="A138" s="262"/>
      <c r="B138" s="262"/>
      <c r="C138" s="263"/>
      <c r="D138" s="262"/>
      <c r="E138" s="262"/>
      <c r="F138" s="262"/>
      <c r="G138" s="267"/>
      <c r="H138" s="267"/>
      <c r="I138" s="267"/>
    </row>
    <row r="139" spans="1:9" x14ac:dyDescent="0.2">
      <c r="A139" s="262"/>
      <c r="B139" s="262"/>
      <c r="C139" s="263"/>
      <c r="D139" s="262"/>
      <c r="E139" s="262"/>
      <c r="F139" s="262"/>
      <c r="G139" s="267"/>
      <c r="H139" s="267"/>
      <c r="I139" s="267"/>
    </row>
    <row r="140" spans="1:9" x14ac:dyDescent="0.2">
      <c r="A140" s="262"/>
      <c r="B140" s="262"/>
      <c r="C140" s="263"/>
      <c r="D140" s="262"/>
      <c r="E140" s="262"/>
      <c r="F140" s="262"/>
      <c r="G140" s="267"/>
      <c r="H140" s="267"/>
      <c r="I140" s="267"/>
    </row>
    <row r="141" spans="1:9" x14ac:dyDescent="0.2">
      <c r="A141" s="262"/>
      <c r="B141" s="262"/>
      <c r="C141" s="263"/>
      <c r="D141" s="262"/>
      <c r="E141" s="262"/>
      <c r="F141" s="262"/>
      <c r="G141" s="267"/>
      <c r="H141" s="267"/>
      <c r="I141" s="267"/>
    </row>
    <row r="142" spans="1:9" x14ac:dyDescent="0.2">
      <c r="A142" s="262"/>
      <c r="B142" s="262"/>
      <c r="C142" s="263"/>
      <c r="D142" s="262"/>
      <c r="E142" s="262"/>
      <c r="F142" s="262"/>
      <c r="G142" s="267"/>
      <c r="H142" s="267"/>
      <c r="I142" s="267"/>
    </row>
    <row r="143" spans="1:9" x14ac:dyDescent="0.2">
      <c r="A143" s="262"/>
      <c r="B143" s="262"/>
      <c r="C143" s="263"/>
      <c r="D143" s="262"/>
      <c r="E143" s="262"/>
      <c r="F143" s="262"/>
      <c r="G143" s="267"/>
      <c r="H143" s="267"/>
      <c r="I143" s="267"/>
    </row>
    <row r="144" spans="1:9" x14ac:dyDescent="0.2">
      <c r="A144" s="262"/>
      <c r="B144" s="262"/>
      <c r="C144" s="263"/>
      <c r="D144" s="262"/>
      <c r="E144" s="262"/>
      <c r="F144" s="262"/>
      <c r="G144" s="267"/>
      <c r="H144" s="267"/>
      <c r="I144" s="267"/>
    </row>
    <row r="145" spans="1:9" x14ac:dyDescent="0.2">
      <c r="A145" s="262"/>
      <c r="B145" s="262"/>
      <c r="C145" s="263"/>
      <c r="D145" s="262"/>
      <c r="E145" s="262"/>
      <c r="F145" s="262"/>
      <c r="G145" s="267"/>
      <c r="H145" s="267"/>
      <c r="I145" s="267"/>
    </row>
    <row r="146" spans="1:9" x14ac:dyDescent="0.2">
      <c r="A146" s="262"/>
      <c r="B146" s="262"/>
      <c r="C146" s="263"/>
      <c r="D146" s="262"/>
      <c r="E146" s="262"/>
      <c r="F146" s="262"/>
      <c r="G146" s="267"/>
      <c r="H146" s="267"/>
      <c r="I146" s="267"/>
    </row>
    <row r="147" spans="1:9" x14ac:dyDescent="0.2">
      <c r="A147" s="262"/>
      <c r="B147" s="262"/>
      <c r="C147" s="263"/>
      <c r="D147" s="262"/>
      <c r="E147" s="262"/>
      <c r="F147" s="262"/>
      <c r="G147" s="267"/>
      <c r="H147" s="267"/>
      <c r="I147" s="267"/>
    </row>
    <row r="148" spans="1:9" x14ac:dyDescent="0.2">
      <c r="A148" s="262"/>
      <c r="B148" s="262"/>
      <c r="C148" s="263"/>
      <c r="D148" s="262"/>
      <c r="E148" s="262"/>
      <c r="F148" s="262"/>
      <c r="G148" s="267"/>
      <c r="H148" s="267"/>
      <c r="I148" s="267"/>
    </row>
    <row r="149" spans="1:9" x14ac:dyDescent="0.2">
      <c r="A149" s="262"/>
      <c r="B149" s="262"/>
      <c r="C149" s="263"/>
      <c r="D149" s="262"/>
      <c r="E149" s="262"/>
      <c r="F149" s="262"/>
      <c r="G149" s="267"/>
      <c r="H149" s="267"/>
      <c r="I149" s="267"/>
    </row>
    <row r="150" spans="1:9" x14ac:dyDescent="0.2">
      <c r="A150" s="262"/>
      <c r="B150" s="262"/>
      <c r="C150" s="263"/>
      <c r="D150" s="262"/>
      <c r="E150" s="262"/>
      <c r="F150" s="262"/>
      <c r="G150" s="267"/>
      <c r="H150" s="267"/>
      <c r="I150" s="267"/>
    </row>
    <row r="151" spans="1:9" x14ac:dyDescent="0.2">
      <c r="A151" s="262"/>
      <c r="B151" s="262"/>
      <c r="C151" s="263"/>
      <c r="D151" s="262"/>
      <c r="E151" s="262"/>
      <c r="F151" s="262"/>
      <c r="G151" s="267"/>
      <c r="H151" s="267"/>
      <c r="I151" s="267"/>
    </row>
    <row r="152" spans="1:9" x14ac:dyDescent="0.2">
      <c r="A152" s="262"/>
      <c r="B152" s="262"/>
      <c r="C152" s="263"/>
      <c r="D152" s="262"/>
      <c r="E152" s="262"/>
      <c r="F152" s="262"/>
      <c r="G152" s="267"/>
      <c r="H152" s="267"/>
      <c r="I152" s="267"/>
    </row>
    <row r="153" spans="1:9" x14ac:dyDescent="0.2">
      <c r="A153" s="262"/>
      <c r="B153" s="262"/>
      <c r="C153" s="263"/>
      <c r="D153" s="262"/>
      <c r="E153" s="262"/>
      <c r="F153" s="262"/>
      <c r="G153" s="267"/>
      <c r="H153" s="267"/>
      <c r="I153" s="267"/>
    </row>
    <row r="154" spans="1:9" x14ac:dyDescent="0.2">
      <c r="A154" s="262"/>
      <c r="B154" s="262"/>
      <c r="C154" s="263"/>
      <c r="D154" s="262"/>
      <c r="E154" s="262"/>
      <c r="F154" s="262"/>
      <c r="G154" s="267"/>
      <c r="H154" s="267"/>
      <c r="I154" s="267"/>
    </row>
    <row r="155" spans="1:9" x14ac:dyDescent="0.2">
      <c r="A155" s="262"/>
      <c r="B155" s="262"/>
      <c r="C155" s="263"/>
      <c r="D155" s="262"/>
      <c r="E155" s="262"/>
      <c r="F155" s="262"/>
      <c r="G155" s="267"/>
      <c r="H155" s="267"/>
      <c r="I155" s="267"/>
    </row>
    <row r="156" spans="1:9" x14ac:dyDescent="0.2">
      <c r="A156" s="262"/>
      <c r="B156" s="262"/>
      <c r="C156" s="263"/>
      <c r="D156" s="262"/>
      <c r="E156" s="262"/>
      <c r="F156" s="262"/>
      <c r="G156" s="267"/>
      <c r="H156" s="267"/>
      <c r="I156" s="267"/>
    </row>
    <row r="157" spans="1:9" x14ac:dyDescent="0.2">
      <c r="A157" s="262"/>
      <c r="B157" s="262"/>
      <c r="C157" s="263"/>
      <c r="D157" s="262"/>
      <c r="E157" s="262"/>
      <c r="F157" s="262"/>
      <c r="G157" s="267"/>
      <c r="H157" s="267"/>
      <c r="I157" s="267"/>
    </row>
    <row r="158" spans="1:9" x14ac:dyDescent="0.2">
      <c r="A158" s="262"/>
      <c r="B158" s="262"/>
      <c r="C158" s="263"/>
      <c r="D158" s="262"/>
      <c r="E158" s="262"/>
      <c r="F158" s="262"/>
      <c r="G158" s="267"/>
      <c r="H158" s="267"/>
      <c r="I158" s="267"/>
    </row>
    <row r="159" spans="1:9" x14ac:dyDescent="0.2">
      <c r="A159" s="262"/>
      <c r="B159" s="262"/>
      <c r="C159" s="263"/>
      <c r="D159" s="262"/>
      <c r="E159" s="262"/>
      <c r="F159" s="262"/>
      <c r="G159" s="267"/>
      <c r="H159" s="267"/>
      <c r="I159" s="267"/>
    </row>
    <row r="160" spans="1:9" x14ac:dyDescent="0.2">
      <c r="A160" s="262"/>
      <c r="B160" s="262"/>
      <c r="C160" s="263"/>
      <c r="D160" s="262"/>
      <c r="E160" s="262"/>
      <c r="F160" s="262"/>
      <c r="G160" s="267"/>
      <c r="H160" s="267"/>
      <c r="I160" s="267"/>
    </row>
    <row r="161" spans="1:9" x14ac:dyDescent="0.2">
      <c r="A161" s="262"/>
      <c r="B161" s="262"/>
      <c r="C161" s="263"/>
      <c r="D161" s="262"/>
      <c r="E161" s="262"/>
      <c r="F161" s="262"/>
      <c r="G161" s="267"/>
      <c r="H161" s="267"/>
      <c r="I161" s="267"/>
    </row>
    <row r="162" spans="1:9" x14ac:dyDescent="0.2">
      <c r="A162" s="262"/>
      <c r="B162" s="262"/>
      <c r="C162" s="263"/>
      <c r="D162" s="262"/>
      <c r="E162" s="262"/>
      <c r="F162" s="262"/>
      <c r="G162" s="267"/>
      <c r="H162" s="267"/>
      <c r="I162" s="267"/>
    </row>
    <row r="163" spans="1:9" x14ac:dyDescent="0.2">
      <c r="A163" s="262"/>
      <c r="B163" s="262"/>
      <c r="C163" s="263"/>
      <c r="D163" s="262"/>
      <c r="E163" s="262"/>
      <c r="F163" s="262"/>
      <c r="G163" s="267"/>
      <c r="H163" s="267"/>
      <c r="I163" s="267"/>
    </row>
    <row r="164" spans="1:9" x14ac:dyDescent="0.2">
      <c r="A164" s="262"/>
      <c r="B164" s="262"/>
      <c r="C164" s="263"/>
      <c r="D164" s="262"/>
      <c r="E164" s="262"/>
      <c r="F164" s="262"/>
      <c r="G164" s="267"/>
      <c r="H164" s="267"/>
      <c r="I164" s="267"/>
    </row>
    <row r="165" spans="1:9" x14ac:dyDescent="0.2">
      <c r="A165" s="262"/>
      <c r="B165" s="262"/>
      <c r="C165" s="263"/>
      <c r="D165" s="262"/>
      <c r="E165" s="262"/>
      <c r="F165" s="262"/>
      <c r="G165" s="267"/>
      <c r="H165" s="267"/>
      <c r="I165" s="267"/>
    </row>
    <row r="166" spans="1:9" x14ac:dyDescent="0.2">
      <c r="A166" s="262"/>
      <c r="B166" s="262"/>
      <c r="C166" s="263"/>
      <c r="D166" s="262"/>
      <c r="E166" s="262"/>
      <c r="F166" s="262"/>
      <c r="G166" s="267"/>
      <c r="H166" s="267"/>
      <c r="I166" s="267"/>
    </row>
    <row r="167" spans="1:9" x14ac:dyDescent="0.2">
      <c r="A167" s="262"/>
      <c r="B167" s="262"/>
      <c r="C167" s="263"/>
      <c r="D167" s="262"/>
      <c r="E167" s="262"/>
      <c r="F167" s="262"/>
      <c r="G167" s="267"/>
      <c r="H167" s="267"/>
      <c r="I167" s="267"/>
    </row>
    <row r="168" spans="1:9" x14ac:dyDescent="0.2">
      <c r="A168" s="262"/>
      <c r="B168" s="262"/>
      <c r="C168" s="263"/>
      <c r="D168" s="262"/>
      <c r="E168" s="262"/>
      <c r="F168" s="262"/>
      <c r="G168" s="267"/>
      <c r="H168" s="267"/>
      <c r="I168" s="267"/>
    </row>
    <row r="169" spans="1:9" x14ac:dyDescent="0.2">
      <c r="A169" s="262"/>
      <c r="B169" s="262"/>
      <c r="C169" s="263"/>
      <c r="D169" s="262"/>
      <c r="E169" s="262"/>
      <c r="F169" s="262"/>
      <c r="G169" s="267"/>
      <c r="H169" s="267"/>
      <c r="I169" s="267"/>
    </row>
    <row r="170" spans="1:9" x14ac:dyDescent="0.2">
      <c r="A170" s="262"/>
      <c r="B170" s="262"/>
      <c r="C170" s="263"/>
      <c r="D170" s="262"/>
      <c r="E170" s="262"/>
      <c r="F170" s="262"/>
      <c r="G170" s="267"/>
      <c r="H170" s="267"/>
      <c r="I170" s="267"/>
    </row>
    <row r="171" spans="1:9" x14ac:dyDescent="0.2">
      <c r="A171" s="262"/>
      <c r="B171" s="262"/>
      <c r="C171" s="263"/>
      <c r="D171" s="262"/>
      <c r="E171" s="262"/>
      <c r="F171" s="262"/>
      <c r="G171" s="267"/>
      <c r="H171" s="267"/>
      <c r="I171" s="267"/>
    </row>
    <row r="172" spans="1:9" x14ac:dyDescent="0.2">
      <c r="A172" s="262"/>
      <c r="B172" s="262"/>
      <c r="C172" s="263"/>
      <c r="D172" s="262"/>
      <c r="E172" s="262"/>
      <c r="F172" s="262"/>
      <c r="G172" s="267"/>
      <c r="H172" s="267"/>
      <c r="I172" s="267"/>
    </row>
    <row r="173" spans="1:9" x14ac:dyDescent="0.2">
      <c r="A173" s="262"/>
      <c r="B173" s="262"/>
      <c r="C173" s="263"/>
      <c r="D173" s="262"/>
      <c r="E173" s="262"/>
      <c r="F173" s="262"/>
      <c r="G173" s="267"/>
      <c r="H173" s="267"/>
      <c r="I173" s="267"/>
    </row>
    <row r="174" spans="1:9" x14ac:dyDescent="0.2">
      <c r="A174" s="262"/>
      <c r="B174" s="262"/>
      <c r="C174" s="263"/>
      <c r="D174" s="262"/>
      <c r="E174" s="262"/>
      <c r="F174" s="262"/>
      <c r="G174" s="267"/>
      <c r="H174" s="267"/>
      <c r="I174" s="267"/>
    </row>
    <row r="175" spans="1:9" x14ac:dyDescent="0.2">
      <c r="A175" s="262"/>
      <c r="B175" s="262"/>
      <c r="C175" s="263"/>
      <c r="D175" s="262"/>
      <c r="E175" s="262"/>
      <c r="F175" s="262"/>
      <c r="G175" s="267"/>
      <c r="H175" s="267"/>
      <c r="I175" s="267"/>
    </row>
    <row r="176" spans="1:9" x14ac:dyDescent="0.2">
      <c r="A176" s="262"/>
      <c r="B176" s="262"/>
      <c r="C176" s="263"/>
      <c r="D176" s="262"/>
      <c r="E176" s="262"/>
      <c r="F176" s="262"/>
      <c r="G176" s="267"/>
      <c r="H176" s="267"/>
      <c r="I176" s="267"/>
    </row>
    <row r="177" spans="1:9" x14ac:dyDescent="0.2">
      <c r="A177" s="262"/>
      <c r="B177" s="262"/>
      <c r="C177" s="263"/>
      <c r="D177" s="262"/>
      <c r="E177" s="262"/>
      <c r="F177" s="262"/>
      <c r="G177" s="267"/>
      <c r="H177" s="267"/>
      <c r="I177" s="267"/>
    </row>
    <row r="178" spans="1:9" x14ac:dyDescent="0.2">
      <c r="A178" s="262"/>
      <c r="B178" s="262"/>
      <c r="C178" s="263"/>
      <c r="D178" s="262"/>
      <c r="E178" s="262"/>
      <c r="F178" s="262"/>
      <c r="G178" s="267"/>
      <c r="H178" s="267"/>
      <c r="I178" s="267"/>
    </row>
    <row r="179" spans="1:9" x14ac:dyDescent="0.2">
      <c r="A179" s="262"/>
      <c r="B179" s="262"/>
      <c r="C179" s="263"/>
      <c r="D179" s="262"/>
      <c r="E179" s="262"/>
      <c r="F179" s="262"/>
      <c r="G179" s="267"/>
      <c r="H179" s="267"/>
      <c r="I179" s="267"/>
    </row>
    <row r="180" spans="1:9" x14ac:dyDescent="0.2">
      <c r="A180" s="262"/>
      <c r="B180" s="262"/>
      <c r="C180" s="263"/>
      <c r="D180" s="262"/>
      <c r="E180" s="262"/>
      <c r="F180" s="262"/>
      <c r="G180" s="267"/>
      <c r="H180" s="267"/>
      <c r="I180" s="267"/>
    </row>
    <row r="181" spans="1:9" x14ac:dyDescent="0.2">
      <c r="A181" s="262"/>
      <c r="B181" s="262"/>
      <c r="C181" s="263"/>
      <c r="D181" s="262"/>
      <c r="E181" s="262"/>
      <c r="F181" s="262"/>
      <c r="G181" s="267"/>
      <c r="H181" s="267"/>
      <c r="I181" s="267"/>
    </row>
    <row r="182" spans="1:9" x14ac:dyDescent="0.2">
      <c r="A182" s="262"/>
      <c r="B182" s="262"/>
      <c r="C182" s="263"/>
      <c r="D182" s="262"/>
      <c r="E182" s="262"/>
      <c r="F182" s="262"/>
      <c r="G182" s="267"/>
      <c r="H182" s="267"/>
      <c r="I182" s="267"/>
    </row>
    <row r="183" spans="1:9" x14ac:dyDescent="0.2">
      <c r="A183" s="261"/>
      <c r="B183" s="261"/>
      <c r="C183" s="261"/>
      <c r="D183" s="261"/>
      <c r="E183" s="261"/>
      <c r="F183" s="263"/>
      <c r="G183" s="267"/>
      <c r="H183" s="267"/>
      <c r="I183" s="267"/>
    </row>
    <row r="184" spans="1:9" x14ac:dyDescent="0.2">
      <c r="A184" s="261"/>
      <c r="B184" s="261"/>
      <c r="C184" s="261"/>
      <c r="D184" s="261"/>
      <c r="E184" s="261"/>
      <c r="F184" s="263"/>
      <c r="G184" s="267"/>
      <c r="H184" s="267"/>
      <c r="I184" s="26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A1:I104"/>
  <sheetViews>
    <sheetView zoomScaleNormal="100" workbookViewId="0">
      <selection activeCell="F26" sqref="F26"/>
    </sheetView>
  </sheetViews>
  <sheetFormatPr baseColWidth="10" defaultRowHeight="12.75" x14ac:dyDescent="0.2"/>
  <cols>
    <col min="1" max="1" width="15.33203125" style="58" bestFit="1" customWidth="1"/>
    <col min="2" max="2" width="12" style="58" customWidth="1"/>
    <col min="3" max="3" width="17.83203125" style="58" customWidth="1"/>
    <col min="4" max="4" width="47" style="58" customWidth="1"/>
    <col min="5" max="5" width="23.6640625" style="92" customWidth="1"/>
    <col min="6" max="6" width="19" style="92" customWidth="1"/>
    <col min="7" max="7" width="21.33203125" style="57" bestFit="1" customWidth="1"/>
    <col min="8" max="8" width="12.1640625" style="57" bestFit="1" customWidth="1"/>
    <col min="9" max="9" width="57.83203125" style="57" bestFit="1" customWidth="1"/>
    <col min="10" max="16384" width="12" style="58"/>
  </cols>
  <sheetData>
    <row r="1" spans="1:9" ht="15" x14ac:dyDescent="0.25">
      <c r="A1" s="56" t="s">
        <v>89</v>
      </c>
      <c r="B1" s="56" t="s">
        <v>90</v>
      </c>
      <c r="C1" s="56" t="s">
        <v>91</v>
      </c>
      <c r="D1" s="56" t="s">
        <v>92</v>
      </c>
      <c r="E1" s="96" t="s">
        <v>93</v>
      </c>
      <c r="F1" s="96" t="s">
        <v>94</v>
      </c>
      <c r="G1" s="57" t="s">
        <v>95</v>
      </c>
      <c r="H1" s="57" t="s">
        <v>96</v>
      </c>
      <c r="I1" s="57" t="s">
        <v>97</v>
      </c>
    </row>
    <row r="2" spans="1:9" ht="14.25" customHeight="1" x14ac:dyDescent="0.2">
      <c r="A2" s="160">
        <v>44104</v>
      </c>
      <c r="B2" s="161" t="s">
        <v>1815</v>
      </c>
      <c r="C2" s="162" t="s">
        <v>1319</v>
      </c>
      <c r="D2" s="163" t="s">
        <v>1790</v>
      </c>
      <c r="E2" s="164">
        <v>9230000</v>
      </c>
      <c r="F2" s="165">
        <v>0</v>
      </c>
      <c r="G2" s="161" t="s">
        <v>1817</v>
      </c>
      <c r="H2" s="161" t="s">
        <v>1818</v>
      </c>
      <c r="I2" s="57" t="s">
        <v>1816</v>
      </c>
    </row>
    <row r="3" spans="1:9" x14ac:dyDescent="0.2">
      <c r="A3" s="160">
        <v>44104</v>
      </c>
      <c r="B3" s="161" t="s">
        <v>1815</v>
      </c>
      <c r="C3" s="162" t="s">
        <v>1302</v>
      </c>
      <c r="D3" s="163" t="s">
        <v>1791</v>
      </c>
      <c r="E3" s="166">
        <v>0</v>
      </c>
      <c r="F3" s="164">
        <v>13333.33</v>
      </c>
      <c r="G3" s="161" t="s">
        <v>1817</v>
      </c>
      <c r="H3" s="161" t="s">
        <v>1818</v>
      </c>
    </row>
    <row r="4" spans="1:9" s="57" customFormat="1" x14ac:dyDescent="0.2">
      <c r="A4" s="160">
        <v>44104</v>
      </c>
      <c r="B4" s="161" t="s">
        <v>1815</v>
      </c>
      <c r="C4" s="162" t="s">
        <v>1302</v>
      </c>
      <c r="D4" s="163" t="s">
        <v>1792</v>
      </c>
      <c r="E4" s="164">
        <v>0</v>
      </c>
      <c r="F4" s="167">
        <v>80000</v>
      </c>
      <c r="G4" s="161" t="s">
        <v>1817</v>
      </c>
      <c r="H4" s="161" t="s">
        <v>1818</v>
      </c>
    </row>
    <row r="5" spans="1:9" s="57" customFormat="1" x14ac:dyDescent="0.2">
      <c r="A5" s="160">
        <v>44104</v>
      </c>
      <c r="B5" s="161" t="s">
        <v>1815</v>
      </c>
      <c r="C5" s="162" t="s">
        <v>1303</v>
      </c>
      <c r="D5" s="163" t="s">
        <v>1793</v>
      </c>
      <c r="E5" s="168">
        <v>1279999.92</v>
      </c>
      <c r="F5" s="164">
        <v>0</v>
      </c>
      <c r="G5" s="161" t="s">
        <v>1817</v>
      </c>
      <c r="H5" s="161" t="s">
        <v>1818</v>
      </c>
    </row>
    <row r="6" spans="1:9" s="57" customFormat="1" x14ac:dyDescent="0.2">
      <c r="A6" s="160">
        <v>44104</v>
      </c>
      <c r="B6" s="161" t="s">
        <v>1815</v>
      </c>
      <c r="C6" s="169" t="s">
        <v>1302</v>
      </c>
      <c r="D6" s="170" t="s">
        <v>1794</v>
      </c>
      <c r="E6" s="166">
        <v>299999.97000000003</v>
      </c>
      <c r="F6" s="166">
        <v>0</v>
      </c>
      <c r="G6" s="161" t="s">
        <v>1817</v>
      </c>
      <c r="H6" s="161" t="s">
        <v>1818</v>
      </c>
    </row>
    <row r="7" spans="1:9" x14ac:dyDescent="0.2">
      <c r="A7" s="160">
        <v>44104</v>
      </c>
      <c r="B7" s="161" t="s">
        <v>1815</v>
      </c>
      <c r="C7" s="169" t="s">
        <v>1305</v>
      </c>
      <c r="D7" s="170" t="s">
        <v>1795</v>
      </c>
      <c r="E7" s="166">
        <v>800000</v>
      </c>
      <c r="F7" s="166">
        <v>0</v>
      </c>
      <c r="G7" s="161" t="s">
        <v>1817</v>
      </c>
      <c r="H7" s="161" t="s">
        <v>1818</v>
      </c>
    </row>
    <row r="8" spans="1:9" x14ac:dyDescent="0.2">
      <c r="A8" s="160">
        <v>44104</v>
      </c>
      <c r="B8" s="161" t="s">
        <v>1815</v>
      </c>
      <c r="C8" s="169">
        <v>2151003</v>
      </c>
      <c r="D8" s="170" t="s">
        <v>1796</v>
      </c>
      <c r="E8" s="166">
        <v>0</v>
      </c>
      <c r="F8" s="166">
        <v>48000</v>
      </c>
      <c r="G8" s="161" t="s">
        <v>1817</v>
      </c>
      <c r="H8" s="161" t="s">
        <v>1818</v>
      </c>
    </row>
    <row r="9" spans="1:9" x14ac:dyDescent="0.2">
      <c r="A9" s="160">
        <v>44104</v>
      </c>
      <c r="B9" s="161" t="s">
        <v>1815</v>
      </c>
      <c r="C9" s="169">
        <v>2151002</v>
      </c>
      <c r="D9" s="170" t="s">
        <v>1797</v>
      </c>
      <c r="E9" s="166">
        <v>0</v>
      </c>
      <c r="F9" s="166">
        <v>22153.920000000013</v>
      </c>
      <c r="G9" s="161" t="s">
        <v>1817</v>
      </c>
      <c r="H9" s="161" t="s">
        <v>1818</v>
      </c>
    </row>
    <row r="10" spans="1:9" x14ac:dyDescent="0.2">
      <c r="A10" s="160">
        <v>44104</v>
      </c>
      <c r="B10" s="161" t="s">
        <v>1815</v>
      </c>
      <c r="C10" s="169">
        <v>2151001</v>
      </c>
      <c r="D10" s="170" t="s">
        <v>1798</v>
      </c>
      <c r="E10" s="166">
        <v>0</v>
      </c>
      <c r="F10" s="166">
        <v>177230.87999999995</v>
      </c>
      <c r="G10" s="161" t="s">
        <v>1817</v>
      </c>
      <c r="H10" s="161" t="s">
        <v>1818</v>
      </c>
    </row>
    <row r="11" spans="1:9" x14ac:dyDescent="0.2">
      <c r="A11" s="160">
        <v>44104</v>
      </c>
      <c r="B11" s="161" t="s">
        <v>1815</v>
      </c>
      <c r="C11" s="169">
        <v>6111001</v>
      </c>
      <c r="D11" s="170" t="s">
        <v>1786</v>
      </c>
      <c r="E11" s="166">
        <v>3520000.0799999991</v>
      </c>
      <c r="F11" s="166">
        <v>0</v>
      </c>
      <c r="G11" s="161" t="s">
        <v>1817</v>
      </c>
      <c r="H11" s="161" t="s">
        <v>1818</v>
      </c>
    </row>
    <row r="12" spans="1:9" x14ac:dyDescent="0.2">
      <c r="A12" s="160">
        <v>44104</v>
      </c>
      <c r="B12" s="161" t="s">
        <v>1815</v>
      </c>
      <c r="C12" s="169">
        <v>1112001</v>
      </c>
      <c r="D12" s="170" t="s">
        <v>56</v>
      </c>
      <c r="E12" s="166"/>
      <c r="F12" s="166">
        <v>176358.97</v>
      </c>
      <c r="G12" s="161">
        <v>2320</v>
      </c>
      <c r="H12" s="161" t="s">
        <v>114</v>
      </c>
    </row>
    <row r="13" spans="1:9" x14ac:dyDescent="0.2">
      <c r="A13" s="160">
        <v>44104</v>
      </c>
      <c r="B13" s="161" t="s">
        <v>1815</v>
      </c>
      <c r="C13" s="169">
        <v>1112001</v>
      </c>
      <c r="D13" s="170" t="s">
        <v>46</v>
      </c>
      <c r="E13" s="166"/>
      <c r="F13" s="166">
        <v>529692.30000000005</v>
      </c>
      <c r="G13" s="161">
        <v>2300</v>
      </c>
      <c r="H13" s="161" t="s">
        <v>114</v>
      </c>
    </row>
    <row r="14" spans="1:9" x14ac:dyDescent="0.2">
      <c r="A14" s="160">
        <v>44104</v>
      </c>
      <c r="B14" s="161" t="s">
        <v>1815</v>
      </c>
      <c r="C14" s="169">
        <v>1112001</v>
      </c>
      <c r="D14" s="170" t="s">
        <v>55</v>
      </c>
      <c r="E14" s="171"/>
      <c r="F14" s="171">
        <v>529692.30000000005</v>
      </c>
      <c r="G14" s="161">
        <v>2318</v>
      </c>
      <c r="H14" s="161" t="s">
        <v>114</v>
      </c>
    </row>
    <row r="15" spans="1:9" x14ac:dyDescent="0.2">
      <c r="A15" s="160">
        <v>44104</v>
      </c>
      <c r="B15" s="161" t="s">
        <v>1815</v>
      </c>
      <c r="C15" s="169">
        <v>1112001</v>
      </c>
      <c r="D15" s="170" t="s">
        <v>59</v>
      </c>
      <c r="E15" s="171"/>
      <c r="F15" s="171">
        <v>529692.30000000005</v>
      </c>
      <c r="G15" s="161">
        <v>2326</v>
      </c>
      <c r="H15" s="161" t="s">
        <v>114</v>
      </c>
    </row>
    <row r="16" spans="1:9" x14ac:dyDescent="0.2">
      <c r="A16" s="160">
        <v>44104</v>
      </c>
      <c r="B16" s="161" t="s">
        <v>1815</v>
      </c>
      <c r="C16" s="169">
        <v>1112001</v>
      </c>
      <c r="D16" s="170" t="s">
        <v>64</v>
      </c>
      <c r="E16" s="171"/>
      <c r="F16" s="171">
        <v>529692.30000000005</v>
      </c>
      <c r="G16" s="161">
        <v>2336</v>
      </c>
      <c r="H16" s="161" t="s">
        <v>114</v>
      </c>
    </row>
    <row r="17" spans="1:8" x14ac:dyDescent="0.2">
      <c r="A17" s="160">
        <v>44104</v>
      </c>
      <c r="B17" s="161" t="s">
        <v>1815</v>
      </c>
      <c r="C17" s="169">
        <v>1112001</v>
      </c>
      <c r="D17" s="170" t="s">
        <v>52</v>
      </c>
      <c r="E17" s="171"/>
      <c r="F17" s="171">
        <v>539692.30000000005</v>
      </c>
      <c r="G17" s="161">
        <v>2312</v>
      </c>
      <c r="H17" s="161" t="s">
        <v>114</v>
      </c>
    </row>
    <row r="18" spans="1:8" x14ac:dyDescent="0.2">
      <c r="A18" s="160">
        <v>44104</v>
      </c>
      <c r="B18" s="161" t="s">
        <v>1815</v>
      </c>
      <c r="C18" s="169">
        <v>1112001</v>
      </c>
      <c r="D18" s="170" t="s">
        <v>57</v>
      </c>
      <c r="E18" s="171"/>
      <c r="F18" s="171">
        <v>576358.96</v>
      </c>
      <c r="G18" s="161">
        <v>2322</v>
      </c>
      <c r="H18" s="161" t="s">
        <v>114</v>
      </c>
    </row>
    <row r="19" spans="1:8" x14ac:dyDescent="0.2">
      <c r="A19" s="160">
        <v>44104</v>
      </c>
      <c r="B19" s="161" t="s">
        <v>1815</v>
      </c>
      <c r="C19" s="169">
        <v>1112001</v>
      </c>
      <c r="D19" s="170" t="s">
        <v>53</v>
      </c>
      <c r="E19" s="171"/>
      <c r="F19" s="171">
        <v>589692.30000000005</v>
      </c>
      <c r="G19" s="161">
        <v>2314</v>
      </c>
      <c r="H19" s="161" t="s">
        <v>114</v>
      </c>
    </row>
    <row r="20" spans="1:8" x14ac:dyDescent="0.2">
      <c r="A20" s="160">
        <v>44104</v>
      </c>
      <c r="B20" s="161" t="s">
        <v>1815</v>
      </c>
      <c r="C20" s="169">
        <v>1112001</v>
      </c>
      <c r="D20" s="170" t="s">
        <v>61</v>
      </c>
      <c r="E20" s="166"/>
      <c r="F20" s="166">
        <v>613025.64</v>
      </c>
      <c r="G20" s="161">
        <v>2330</v>
      </c>
      <c r="H20" s="161" t="s">
        <v>114</v>
      </c>
    </row>
    <row r="21" spans="1:8" x14ac:dyDescent="0.2">
      <c r="A21" s="160">
        <v>44104</v>
      </c>
      <c r="B21" s="161" t="s">
        <v>1815</v>
      </c>
      <c r="C21" s="169">
        <v>1112001</v>
      </c>
      <c r="D21" s="170" t="s">
        <v>23</v>
      </c>
      <c r="E21" s="166"/>
      <c r="F21" s="166">
        <v>639692.29</v>
      </c>
      <c r="G21" s="161">
        <v>2239</v>
      </c>
      <c r="H21" s="161" t="s">
        <v>114</v>
      </c>
    </row>
    <row r="22" spans="1:8" x14ac:dyDescent="0.2">
      <c r="A22" s="160">
        <v>44104</v>
      </c>
      <c r="B22" s="161" t="s">
        <v>1815</v>
      </c>
      <c r="C22" s="169">
        <v>1112001</v>
      </c>
      <c r="D22" s="170" t="s">
        <v>54</v>
      </c>
      <c r="E22" s="166"/>
      <c r="F22" s="166">
        <v>639692.29</v>
      </c>
      <c r="G22" s="161">
        <v>2316</v>
      </c>
      <c r="H22" s="161" t="s">
        <v>114</v>
      </c>
    </row>
    <row r="23" spans="1:8" x14ac:dyDescent="0.2">
      <c r="A23" s="160">
        <v>44104</v>
      </c>
      <c r="B23" s="161" t="s">
        <v>1815</v>
      </c>
      <c r="C23" s="169">
        <v>1112001</v>
      </c>
      <c r="D23" s="170" t="s">
        <v>48</v>
      </c>
      <c r="E23" s="166"/>
      <c r="F23" s="166">
        <v>639692.30000000005</v>
      </c>
      <c r="G23" s="161">
        <v>2304</v>
      </c>
      <c r="H23" s="161" t="s">
        <v>114</v>
      </c>
    </row>
    <row r="24" spans="1:8" x14ac:dyDescent="0.2">
      <c r="A24" s="160">
        <v>44104</v>
      </c>
      <c r="B24" s="161" t="s">
        <v>1815</v>
      </c>
      <c r="C24" s="169">
        <v>1112001</v>
      </c>
      <c r="D24" s="170" t="s">
        <v>23</v>
      </c>
      <c r="E24" s="166"/>
      <c r="F24" s="166">
        <v>649692.30000000005</v>
      </c>
      <c r="G24" s="161">
        <v>2237</v>
      </c>
      <c r="H24" s="161" t="s">
        <v>114</v>
      </c>
    </row>
    <row r="25" spans="1:8" x14ac:dyDescent="0.2">
      <c r="A25" s="160">
        <v>44104</v>
      </c>
      <c r="B25" s="161" t="s">
        <v>1815</v>
      </c>
      <c r="C25" s="169">
        <v>1112001</v>
      </c>
      <c r="D25" s="170" t="s">
        <v>45</v>
      </c>
      <c r="E25" s="166"/>
      <c r="F25" s="166">
        <v>649692.30000000005</v>
      </c>
      <c r="G25" s="161">
        <v>2298</v>
      </c>
      <c r="H25" s="161" t="s">
        <v>114</v>
      </c>
    </row>
    <row r="26" spans="1:8" x14ac:dyDescent="0.2">
      <c r="A26" s="160">
        <v>44104</v>
      </c>
      <c r="B26" s="161" t="s">
        <v>1815</v>
      </c>
      <c r="C26" s="169">
        <v>1112001</v>
      </c>
      <c r="D26" s="170" t="s">
        <v>47</v>
      </c>
      <c r="E26" s="166"/>
      <c r="F26" s="166">
        <v>649692.30000000005</v>
      </c>
      <c r="G26" s="161">
        <v>2302</v>
      </c>
      <c r="H26" s="161" t="s">
        <v>114</v>
      </c>
    </row>
    <row r="27" spans="1:8" x14ac:dyDescent="0.2">
      <c r="A27" s="160">
        <v>44104</v>
      </c>
      <c r="B27" s="161" t="s">
        <v>1815</v>
      </c>
      <c r="C27" s="169">
        <v>1112001</v>
      </c>
      <c r="D27" s="170" t="s">
        <v>66</v>
      </c>
      <c r="E27" s="166"/>
      <c r="F27" s="166">
        <v>649692.30000000005</v>
      </c>
      <c r="G27" s="161">
        <v>2306</v>
      </c>
      <c r="H27" s="161" t="s">
        <v>114</v>
      </c>
    </row>
    <row r="28" spans="1:8" x14ac:dyDescent="0.2">
      <c r="A28" s="160">
        <v>44104</v>
      </c>
      <c r="B28" s="161" t="s">
        <v>1815</v>
      </c>
      <c r="C28" s="169">
        <v>1112001</v>
      </c>
      <c r="D28" s="170" t="s">
        <v>50</v>
      </c>
      <c r="E28" s="166"/>
      <c r="F28" s="166">
        <v>649692.30000000005</v>
      </c>
      <c r="G28" s="161">
        <v>2308</v>
      </c>
      <c r="H28" s="161" t="s">
        <v>114</v>
      </c>
    </row>
    <row r="29" spans="1:8" x14ac:dyDescent="0.2">
      <c r="A29" s="160">
        <v>44104</v>
      </c>
      <c r="B29" s="161" t="s">
        <v>1815</v>
      </c>
      <c r="C29" s="169">
        <v>1112001</v>
      </c>
      <c r="D29" s="170" t="s">
        <v>51</v>
      </c>
      <c r="E29" s="166"/>
      <c r="F29" s="166">
        <v>649692.30000000005</v>
      </c>
      <c r="G29" s="161">
        <v>2310</v>
      </c>
      <c r="H29" s="161" t="s">
        <v>114</v>
      </c>
    </row>
    <row r="30" spans="1:8" x14ac:dyDescent="0.2">
      <c r="A30" s="160">
        <v>44104</v>
      </c>
      <c r="B30" s="161" t="s">
        <v>1815</v>
      </c>
      <c r="C30" s="169">
        <v>1112001</v>
      </c>
      <c r="D30" s="170" t="s">
        <v>60</v>
      </c>
      <c r="E30" s="166"/>
      <c r="F30" s="166">
        <v>649692.30000000005</v>
      </c>
      <c r="G30" s="161">
        <v>2328</v>
      </c>
      <c r="H30" s="161" t="s">
        <v>114</v>
      </c>
    </row>
    <row r="31" spans="1:8" x14ac:dyDescent="0.2">
      <c r="A31" s="160">
        <v>44104</v>
      </c>
      <c r="B31" s="161" t="s">
        <v>1815</v>
      </c>
      <c r="C31" s="169">
        <v>1112001</v>
      </c>
      <c r="D31" s="170" t="s">
        <v>58</v>
      </c>
      <c r="E31" s="166"/>
      <c r="F31" s="166">
        <v>709692.3</v>
      </c>
      <c r="G31" s="161">
        <v>2324</v>
      </c>
      <c r="H31" s="161" t="s">
        <v>114</v>
      </c>
    </row>
    <row r="32" spans="1:8" x14ac:dyDescent="0.2">
      <c r="A32" s="160">
        <v>44104</v>
      </c>
      <c r="B32" s="161" t="s">
        <v>1815</v>
      </c>
      <c r="C32" s="169">
        <v>1112001</v>
      </c>
      <c r="D32" s="170" t="s">
        <v>65</v>
      </c>
      <c r="E32" s="166"/>
      <c r="F32" s="166">
        <v>709692.3</v>
      </c>
      <c r="G32" s="161">
        <v>2338</v>
      </c>
      <c r="H32" s="161" t="s">
        <v>114</v>
      </c>
    </row>
    <row r="33" spans="1:8" x14ac:dyDescent="0.2">
      <c r="A33" s="160">
        <v>44104</v>
      </c>
      <c r="B33" s="161" t="s">
        <v>1815</v>
      </c>
      <c r="C33" s="169">
        <v>1112001</v>
      </c>
      <c r="D33" s="170" t="s">
        <v>23</v>
      </c>
      <c r="E33" s="166"/>
      <c r="F33" s="166">
        <v>749692.3</v>
      </c>
      <c r="G33" s="161">
        <v>2236</v>
      </c>
      <c r="H33" s="161" t="s">
        <v>114</v>
      </c>
    </row>
    <row r="34" spans="1:8" x14ac:dyDescent="0.2">
      <c r="A34" s="160">
        <v>44104</v>
      </c>
      <c r="B34" s="161" t="s">
        <v>1815</v>
      </c>
      <c r="C34" s="169">
        <v>1112001</v>
      </c>
      <c r="D34" s="170" t="s">
        <v>62</v>
      </c>
      <c r="E34" s="166"/>
      <c r="F34" s="166">
        <v>769692.3</v>
      </c>
      <c r="G34" s="161">
        <v>2332</v>
      </c>
      <c r="H34" s="161" t="s">
        <v>114</v>
      </c>
    </row>
    <row r="35" spans="1:8" x14ac:dyDescent="0.2">
      <c r="A35" s="160">
        <v>44104</v>
      </c>
      <c r="B35" s="161" t="s">
        <v>1815</v>
      </c>
      <c r="C35" s="169">
        <v>1112001</v>
      </c>
      <c r="D35" s="170" t="s">
        <v>63</v>
      </c>
      <c r="E35" s="166"/>
      <c r="F35" s="166">
        <v>769692.3</v>
      </c>
      <c r="G35" s="161">
        <v>2334</v>
      </c>
      <c r="H35" s="161" t="s">
        <v>114</v>
      </c>
    </row>
    <row r="36" spans="1:8" s="161" customFormat="1" x14ac:dyDescent="0.2">
      <c r="A36" s="160">
        <v>44104</v>
      </c>
      <c r="B36" s="161" t="s">
        <v>1815</v>
      </c>
      <c r="C36" s="169" t="s">
        <v>1313</v>
      </c>
      <c r="D36" s="170" t="s">
        <v>1819</v>
      </c>
      <c r="E36" s="171">
        <v>5600000</v>
      </c>
      <c r="F36" s="171"/>
      <c r="G36" s="161" t="s">
        <v>1817</v>
      </c>
      <c r="H36" s="161" t="s">
        <v>1818</v>
      </c>
    </row>
    <row r="37" spans="1:8" s="161" customFormat="1" x14ac:dyDescent="0.2">
      <c r="A37" s="160">
        <v>44104</v>
      </c>
      <c r="B37" s="161" t="s">
        <v>1815</v>
      </c>
      <c r="C37" s="169" t="s">
        <v>1309</v>
      </c>
      <c r="D37" s="170" t="s">
        <v>1310</v>
      </c>
      <c r="E37" s="171">
        <v>106346133.28</v>
      </c>
      <c r="F37" s="171"/>
      <c r="G37" s="161" t="s">
        <v>1817</v>
      </c>
      <c r="H37" s="161" t="s">
        <v>1818</v>
      </c>
    </row>
    <row r="38" spans="1:8" s="161" customFormat="1" x14ac:dyDescent="0.2">
      <c r="A38" s="160">
        <v>44104</v>
      </c>
      <c r="B38" s="161" t="s">
        <v>1815</v>
      </c>
      <c r="C38" s="169">
        <v>1112001</v>
      </c>
      <c r="D38" s="170" t="s">
        <v>23</v>
      </c>
      <c r="E38" s="171"/>
      <c r="F38" s="171">
        <v>199999.95</v>
      </c>
      <c r="H38" s="161" t="s">
        <v>114</v>
      </c>
    </row>
    <row r="39" spans="1:8" s="161" customFormat="1" x14ac:dyDescent="0.2">
      <c r="A39" s="160">
        <v>44104</v>
      </c>
      <c r="B39" s="161" t="s">
        <v>1815</v>
      </c>
      <c r="C39" s="169">
        <v>1112001</v>
      </c>
      <c r="D39" s="170" t="s">
        <v>46</v>
      </c>
      <c r="E39" s="171"/>
      <c r="F39" s="171">
        <v>3158000</v>
      </c>
      <c r="H39" s="161" t="s">
        <v>114</v>
      </c>
    </row>
    <row r="40" spans="1:8" s="161" customFormat="1" x14ac:dyDescent="0.2">
      <c r="A40" s="160">
        <v>44104</v>
      </c>
      <c r="B40" s="161" t="s">
        <v>1815</v>
      </c>
      <c r="C40" s="169">
        <v>1112001</v>
      </c>
      <c r="D40" s="170" t="s">
        <v>55</v>
      </c>
      <c r="E40" s="171"/>
      <c r="F40" s="171">
        <v>3158000</v>
      </c>
      <c r="H40" s="161" t="s">
        <v>114</v>
      </c>
    </row>
    <row r="41" spans="1:8" s="161" customFormat="1" x14ac:dyDescent="0.2">
      <c r="A41" s="160">
        <v>44104</v>
      </c>
      <c r="B41" s="161" t="s">
        <v>1815</v>
      </c>
      <c r="C41" s="169">
        <v>1112001</v>
      </c>
      <c r="D41" s="170" t="s">
        <v>59</v>
      </c>
      <c r="E41" s="171"/>
      <c r="F41" s="171">
        <v>3158000</v>
      </c>
      <c r="H41" s="161" t="s">
        <v>114</v>
      </c>
    </row>
    <row r="42" spans="1:8" s="161" customFormat="1" x14ac:dyDescent="0.2">
      <c r="A42" s="160">
        <v>44104</v>
      </c>
      <c r="B42" s="161" t="s">
        <v>1815</v>
      </c>
      <c r="C42" s="169">
        <v>1112001</v>
      </c>
      <c r="D42" s="170" t="s">
        <v>64</v>
      </c>
      <c r="E42" s="166"/>
      <c r="F42" s="166">
        <v>3158000</v>
      </c>
      <c r="H42" s="161" t="s">
        <v>114</v>
      </c>
    </row>
    <row r="43" spans="1:8" s="161" customFormat="1" x14ac:dyDescent="0.2">
      <c r="A43" s="160">
        <v>44104</v>
      </c>
      <c r="B43" s="161" t="s">
        <v>1815</v>
      </c>
      <c r="C43" s="169">
        <v>1112001</v>
      </c>
      <c r="D43" s="170" t="s">
        <v>56</v>
      </c>
      <c r="E43" s="166"/>
      <c r="F43" s="166">
        <v>3742666.67</v>
      </c>
      <c r="H43" s="161" t="s">
        <v>114</v>
      </c>
    </row>
    <row r="44" spans="1:8" s="161" customFormat="1" x14ac:dyDescent="0.2">
      <c r="A44" s="160">
        <v>44104</v>
      </c>
      <c r="B44" s="161" t="s">
        <v>1815</v>
      </c>
      <c r="C44" s="169">
        <v>1112001</v>
      </c>
      <c r="D44" s="170" t="s">
        <v>53</v>
      </c>
      <c r="E44" s="166"/>
      <c r="F44" s="166">
        <v>4010000</v>
      </c>
      <c r="H44" s="161" t="s">
        <v>114</v>
      </c>
    </row>
    <row r="45" spans="1:8" s="161" customFormat="1" x14ac:dyDescent="0.2">
      <c r="A45" s="160">
        <v>44104</v>
      </c>
      <c r="B45" s="161" t="s">
        <v>1815</v>
      </c>
      <c r="C45" s="169">
        <v>1112001</v>
      </c>
      <c r="D45" s="170" t="s">
        <v>49</v>
      </c>
      <c r="E45" s="166"/>
      <c r="F45" s="166">
        <v>4213733.33</v>
      </c>
      <c r="H45" s="161" t="s">
        <v>114</v>
      </c>
    </row>
    <row r="46" spans="1:8" s="161" customFormat="1" x14ac:dyDescent="0.2">
      <c r="A46" s="160">
        <v>44104</v>
      </c>
      <c r="B46" s="161" t="s">
        <v>1815</v>
      </c>
      <c r="C46" s="169">
        <v>1112001</v>
      </c>
      <c r="D46" s="170" t="s">
        <v>23</v>
      </c>
      <c r="E46" s="166"/>
      <c r="F46" s="166">
        <v>4501200</v>
      </c>
      <c r="H46" s="161" t="s">
        <v>114</v>
      </c>
    </row>
    <row r="47" spans="1:8" s="161" customFormat="1" x14ac:dyDescent="0.2">
      <c r="A47" s="160">
        <v>44104</v>
      </c>
      <c r="B47" s="161" t="s">
        <v>1815</v>
      </c>
      <c r="C47" s="169">
        <v>1112001</v>
      </c>
      <c r="D47" s="170" t="s">
        <v>57</v>
      </c>
      <c r="E47" s="166"/>
      <c r="F47" s="166">
        <v>4537866.67</v>
      </c>
      <c r="H47" s="161" t="s">
        <v>114</v>
      </c>
    </row>
    <row r="48" spans="1:8" s="161" customFormat="1" x14ac:dyDescent="0.2">
      <c r="A48" s="160">
        <v>44104</v>
      </c>
      <c r="B48" s="161" t="s">
        <v>1815</v>
      </c>
      <c r="C48" s="169">
        <v>1112001</v>
      </c>
      <c r="D48" s="170" t="s">
        <v>61</v>
      </c>
      <c r="E48" s="166"/>
      <c r="F48" s="166">
        <v>4537866.67</v>
      </c>
      <c r="H48" s="161" t="s">
        <v>114</v>
      </c>
    </row>
    <row r="49" spans="1:8" s="161" customFormat="1" x14ac:dyDescent="0.2">
      <c r="A49" s="160">
        <v>44104</v>
      </c>
      <c r="B49" s="161" t="s">
        <v>1815</v>
      </c>
      <c r="C49" s="169">
        <v>1112001</v>
      </c>
      <c r="D49" s="170" t="s">
        <v>23</v>
      </c>
      <c r="E49" s="166"/>
      <c r="F49" s="166">
        <v>4862000</v>
      </c>
      <c r="H49" s="161" t="s">
        <v>114</v>
      </c>
    </row>
    <row r="50" spans="1:8" s="161" customFormat="1" x14ac:dyDescent="0.2">
      <c r="A50" s="160">
        <v>44104</v>
      </c>
      <c r="B50" s="161" t="s">
        <v>1815</v>
      </c>
      <c r="C50" s="169">
        <v>1112001</v>
      </c>
      <c r="D50" s="170" t="s">
        <v>23</v>
      </c>
      <c r="E50" s="166"/>
      <c r="F50" s="166">
        <v>4862000</v>
      </c>
      <c r="H50" s="161" t="s">
        <v>114</v>
      </c>
    </row>
    <row r="51" spans="1:8" s="161" customFormat="1" x14ac:dyDescent="0.2">
      <c r="A51" s="160">
        <v>44104</v>
      </c>
      <c r="B51" s="161" t="s">
        <v>1815</v>
      </c>
      <c r="C51" s="169">
        <v>1112001</v>
      </c>
      <c r="D51" s="170" t="s">
        <v>45</v>
      </c>
      <c r="E51" s="166"/>
      <c r="F51" s="166">
        <v>4862000</v>
      </c>
      <c r="H51" s="161" t="s">
        <v>114</v>
      </c>
    </row>
    <row r="52" spans="1:8" s="161" customFormat="1" x14ac:dyDescent="0.2">
      <c r="A52" s="160">
        <v>44104</v>
      </c>
      <c r="B52" s="161" t="s">
        <v>1815</v>
      </c>
      <c r="C52" s="169">
        <v>1112001</v>
      </c>
      <c r="D52" s="170" t="s">
        <v>47</v>
      </c>
      <c r="E52" s="166"/>
      <c r="F52" s="166">
        <v>4862000</v>
      </c>
      <c r="H52" s="161" t="s">
        <v>114</v>
      </c>
    </row>
    <row r="53" spans="1:8" s="161" customFormat="1" x14ac:dyDescent="0.2">
      <c r="A53" s="160">
        <v>44104</v>
      </c>
      <c r="B53" s="161" t="s">
        <v>1815</v>
      </c>
      <c r="C53" s="169">
        <v>1112001</v>
      </c>
      <c r="D53" s="170" t="s">
        <v>50</v>
      </c>
      <c r="E53" s="166"/>
      <c r="F53" s="166">
        <v>4862000</v>
      </c>
      <c r="H53" s="161" t="s">
        <v>114</v>
      </c>
    </row>
    <row r="54" spans="1:8" s="161" customFormat="1" x14ac:dyDescent="0.2">
      <c r="A54" s="160">
        <v>44104</v>
      </c>
      <c r="B54" s="161" t="s">
        <v>1815</v>
      </c>
      <c r="C54" s="169">
        <v>1112001</v>
      </c>
      <c r="D54" s="170" t="s">
        <v>51</v>
      </c>
      <c r="E54" s="166"/>
      <c r="F54" s="166">
        <v>4862000</v>
      </c>
      <c r="H54" s="161" t="s">
        <v>114</v>
      </c>
    </row>
    <row r="55" spans="1:8" s="161" customFormat="1" x14ac:dyDescent="0.2">
      <c r="A55" s="160">
        <v>44104</v>
      </c>
      <c r="B55" s="161" t="s">
        <v>1815</v>
      </c>
      <c r="C55" s="169">
        <v>1112001</v>
      </c>
      <c r="D55" s="170" t="s">
        <v>52</v>
      </c>
      <c r="E55" s="166"/>
      <c r="F55" s="166">
        <v>4862000</v>
      </c>
      <c r="H55" s="161" t="s">
        <v>114</v>
      </c>
    </row>
    <row r="56" spans="1:8" s="161" customFormat="1" x14ac:dyDescent="0.2">
      <c r="A56" s="160">
        <v>44104</v>
      </c>
      <c r="B56" s="161" t="s">
        <v>1815</v>
      </c>
      <c r="C56" s="169">
        <v>1112001</v>
      </c>
      <c r="D56" s="170" t="s">
        <v>54</v>
      </c>
      <c r="E56" s="166"/>
      <c r="F56" s="166">
        <v>4862000</v>
      </c>
      <c r="H56" s="161" t="s">
        <v>114</v>
      </c>
    </row>
    <row r="57" spans="1:8" s="161" customFormat="1" x14ac:dyDescent="0.2">
      <c r="A57" s="160">
        <v>44104</v>
      </c>
      <c r="B57" s="161" t="s">
        <v>1815</v>
      </c>
      <c r="C57" s="169">
        <v>1112001</v>
      </c>
      <c r="D57" s="170" t="s">
        <v>60</v>
      </c>
      <c r="E57" s="166"/>
      <c r="F57" s="166">
        <v>4862000</v>
      </c>
      <c r="H57" s="161" t="s">
        <v>114</v>
      </c>
    </row>
    <row r="58" spans="1:8" s="161" customFormat="1" x14ac:dyDescent="0.2">
      <c r="A58" s="160">
        <v>44104</v>
      </c>
      <c r="B58" s="161" t="s">
        <v>1815</v>
      </c>
      <c r="C58" s="169">
        <v>1112001</v>
      </c>
      <c r="D58" s="170" t="s">
        <v>48</v>
      </c>
      <c r="E58" s="166"/>
      <c r="F58" s="166">
        <v>5252800</v>
      </c>
      <c r="H58" s="161" t="s">
        <v>114</v>
      </c>
    </row>
    <row r="59" spans="1:8" s="161" customFormat="1" x14ac:dyDescent="0.2">
      <c r="A59" s="160">
        <v>44104</v>
      </c>
      <c r="B59" s="161" t="s">
        <v>1815</v>
      </c>
      <c r="C59" s="169">
        <v>1112001</v>
      </c>
      <c r="D59" s="170" t="s">
        <v>58</v>
      </c>
      <c r="E59" s="166"/>
      <c r="F59" s="166">
        <v>5714000</v>
      </c>
      <c r="H59" s="161" t="s">
        <v>114</v>
      </c>
    </row>
    <row r="60" spans="1:8" s="161" customFormat="1" x14ac:dyDescent="0.2">
      <c r="A60" s="160">
        <v>44104</v>
      </c>
      <c r="B60" s="161" t="s">
        <v>1815</v>
      </c>
      <c r="C60" s="169">
        <v>1112001</v>
      </c>
      <c r="D60" s="170" t="s">
        <v>65</v>
      </c>
      <c r="E60" s="166"/>
      <c r="F60" s="166">
        <v>5714000</v>
      </c>
      <c r="H60" s="161" t="s">
        <v>114</v>
      </c>
    </row>
    <row r="61" spans="1:8" s="161" customFormat="1" x14ac:dyDescent="0.2">
      <c r="A61" s="160">
        <v>44104</v>
      </c>
      <c r="B61" s="161" t="s">
        <v>1815</v>
      </c>
      <c r="C61" s="169">
        <v>1112001</v>
      </c>
      <c r="D61" s="170" t="s">
        <v>62</v>
      </c>
      <c r="E61" s="166"/>
      <c r="F61" s="166">
        <v>6566000</v>
      </c>
      <c r="H61" s="161" t="s">
        <v>114</v>
      </c>
    </row>
    <row r="62" spans="1:8" s="161" customFormat="1" x14ac:dyDescent="0.2">
      <c r="A62" s="160">
        <v>44104</v>
      </c>
      <c r="B62" s="161" t="s">
        <v>1815</v>
      </c>
      <c r="C62" s="169">
        <v>1112001</v>
      </c>
      <c r="D62" s="170" t="s">
        <v>63</v>
      </c>
      <c r="E62" s="166"/>
      <c r="F62" s="166">
        <v>6566000</v>
      </c>
      <c r="H62" s="161" t="s">
        <v>114</v>
      </c>
    </row>
    <row r="63" spans="1:8" s="57" customFormat="1" x14ac:dyDescent="0.2">
      <c r="A63" s="82">
        <v>44104</v>
      </c>
      <c r="B63" s="57" t="s">
        <v>1815</v>
      </c>
      <c r="C63" s="87" t="s">
        <v>1319</v>
      </c>
      <c r="D63" s="58" t="s">
        <v>1790</v>
      </c>
      <c r="E63" s="86">
        <v>9938333.3399999999</v>
      </c>
      <c r="F63" s="86">
        <v>0</v>
      </c>
      <c r="G63" s="57" t="s">
        <v>1859</v>
      </c>
    </row>
    <row r="64" spans="1:8" s="57" customFormat="1" x14ac:dyDescent="0.2">
      <c r="A64" s="82">
        <v>44104</v>
      </c>
      <c r="B64" s="57" t="s">
        <v>1815</v>
      </c>
      <c r="C64" s="87" t="s">
        <v>1302</v>
      </c>
      <c r="D64" s="58" t="s">
        <v>1814</v>
      </c>
      <c r="E64" s="86">
        <v>0</v>
      </c>
      <c r="F64" s="86">
        <v>26666.66</v>
      </c>
      <c r="G64" s="57" t="s">
        <v>1859</v>
      </c>
    </row>
    <row r="65" spans="1:7" s="57" customFormat="1" x14ac:dyDescent="0.2">
      <c r="A65" s="82">
        <v>44104</v>
      </c>
      <c r="B65" s="57" t="s">
        <v>1815</v>
      </c>
      <c r="C65" s="87" t="s">
        <v>1302</v>
      </c>
      <c r="D65" s="58" t="s">
        <v>1811</v>
      </c>
      <c r="E65" s="86">
        <v>0</v>
      </c>
      <c r="F65" s="86">
        <v>293333.33</v>
      </c>
      <c r="G65" s="57" t="s">
        <v>1859</v>
      </c>
    </row>
    <row r="66" spans="1:7" s="57" customFormat="1" x14ac:dyDescent="0.2">
      <c r="A66" s="82">
        <v>44104</v>
      </c>
      <c r="B66" s="57" t="s">
        <v>1815</v>
      </c>
      <c r="C66" s="87" t="s">
        <v>1303</v>
      </c>
      <c r="D66" s="58" t="s">
        <v>1793</v>
      </c>
      <c r="E66" s="86">
        <v>1493333.2400000002</v>
      </c>
      <c r="F66" s="86">
        <v>0</v>
      </c>
      <c r="G66" s="57" t="s">
        <v>1859</v>
      </c>
    </row>
    <row r="67" spans="1:7" s="57" customFormat="1" x14ac:dyDescent="0.2">
      <c r="A67" s="82">
        <v>44104</v>
      </c>
      <c r="B67" s="57" t="s">
        <v>1815</v>
      </c>
      <c r="C67" s="87" t="s">
        <v>1302</v>
      </c>
      <c r="D67" s="58" t="s">
        <v>1794</v>
      </c>
      <c r="E67" s="86">
        <v>596666.62</v>
      </c>
      <c r="F67" s="86">
        <v>0</v>
      </c>
      <c r="G67" s="57" t="s">
        <v>1859</v>
      </c>
    </row>
    <row r="68" spans="1:7" s="57" customFormat="1" x14ac:dyDescent="0.2">
      <c r="A68" s="82">
        <v>44104</v>
      </c>
      <c r="B68" s="57" t="s">
        <v>1815</v>
      </c>
      <c r="C68" s="87" t="s">
        <v>1305</v>
      </c>
      <c r="D68" s="58" t="s">
        <v>1795</v>
      </c>
      <c r="E68" s="86">
        <v>800000</v>
      </c>
      <c r="F68" s="86">
        <v>0</v>
      </c>
      <c r="G68" s="57" t="s">
        <v>1859</v>
      </c>
    </row>
    <row r="69" spans="1:7" s="57" customFormat="1" x14ac:dyDescent="0.2">
      <c r="A69" s="82">
        <v>44104</v>
      </c>
      <c r="B69" s="57" t="s">
        <v>1815</v>
      </c>
      <c r="C69" s="87">
        <v>2151003</v>
      </c>
      <c r="D69" s="58" t="s">
        <v>1796</v>
      </c>
      <c r="E69" s="86">
        <v>0</v>
      </c>
      <c r="F69" s="86">
        <v>56000</v>
      </c>
      <c r="G69" s="57" t="s">
        <v>1859</v>
      </c>
    </row>
    <row r="70" spans="1:7" s="57" customFormat="1" x14ac:dyDescent="0.2">
      <c r="A70" s="82">
        <v>44104</v>
      </c>
      <c r="B70" s="57" t="s">
        <v>1815</v>
      </c>
      <c r="C70" s="87">
        <v>6111001</v>
      </c>
      <c r="D70" s="58" t="s">
        <v>1813</v>
      </c>
      <c r="E70" s="86">
        <v>4584134</v>
      </c>
      <c r="F70" s="86">
        <v>0</v>
      </c>
      <c r="G70" s="57" t="s">
        <v>1859</v>
      </c>
    </row>
    <row r="71" spans="1:7" s="57" customFormat="1" x14ac:dyDescent="0.2">
      <c r="A71" s="82">
        <v>44104</v>
      </c>
      <c r="B71" s="57" t="s">
        <v>1815</v>
      </c>
      <c r="C71" s="87">
        <v>2151002</v>
      </c>
      <c r="D71" s="58" t="s">
        <v>1797</v>
      </c>
      <c r="E71" s="86">
        <v>0</v>
      </c>
      <c r="F71" s="86">
        <v>24923.160000000018</v>
      </c>
      <c r="G71" s="57" t="s">
        <v>1859</v>
      </c>
    </row>
    <row r="72" spans="1:7" s="57" customFormat="1" x14ac:dyDescent="0.2">
      <c r="A72" s="82">
        <v>44104</v>
      </c>
      <c r="B72" s="57" t="s">
        <v>1815</v>
      </c>
      <c r="C72" s="87">
        <v>2151001</v>
      </c>
      <c r="D72" s="58" t="s">
        <v>1798</v>
      </c>
      <c r="E72" s="86">
        <v>0</v>
      </c>
      <c r="F72" s="86">
        <v>199384.73999999993</v>
      </c>
      <c r="G72" s="57" t="s">
        <v>1859</v>
      </c>
    </row>
    <row r="73" spans="1:7" s="57" customFormat="1" x14ac:dyDescent="0.2">
      <c r="A73" s="82">
        <v>44104</v>
      </c>
      <c r="B73" s="57" t="s">
        <v>1815</v>
      </c>
      <c r="C73" s="87">
        <v>6111001</v>
      </c>
      <c r="D73" s="58" t="s">
        <v>1786</v>
      </c>
      <c r="E73" s="86">
        <v>4106666.7599999988</v>
      </c>
      <c r="F73" s="86">
        <v>0</v>
      </c>
      <c r="G73" s="57" t="s">
        <v>1859</v>
      </c>
    </row>
    <row r="74" spans="1:7" s="57" customFormat="1" x14ac:dyDescent="0.2">
      <c r="A74" s="82">
        <v>44104</v>
      </c>
      <c r="B74" s="57" t="s">
        <v>1815</v>
      </c>
      <c r="C74" s="87" t="s">
        <v>1313</v>
      </c>
      <c r="D74" s="58" t="s">
        <v>1860</v>
      </c>
      <c r="E74" s="240">
        <v>5600000</v>
      </c>
      <c r="F74" s="240"/>
      <c r="G74" s="57" t="s">
        <v>1817</v>
      </c>
    </row>
    <row r="75" spans="1:7" s="57" customFormat="1" x14ac:dyDescent="0.2">
      <c r="A75" s="82">
        <v>44104</v>
      </c>
      <c r="B75" s="57" t="s">
        <v>1815</v>
      </c>
      <c r="C75" s="87" t="s">
        <v>1309</v>
      </c>
      <c r="D75" s="58" t="s">
        <v>1861</v>
      </c>
      <c r="E75" s="240">
        <v>146484614.78999999</v>
      </c>
      <c r="F75" s="240"/>
      <c r="G75" s="57" t="s">
        <v>1817</v>
      </c>
    </row>
    <row r="76" spans="1:7" s="57" customFormat="1" x14ac:dyDescent="0.2">
      <c r="A76" s="82">
        <v>44104</v>
      </c>
      <c r="B76" s="57" t="s">
        <v>1815</v>
      </c>
      <c r="C76" s="87">
        <v>1112001</v>
      </c>
      <c r="D76" s="58" t="s">
        <v>23</v>
      </c>
      <c r="E76" s="240"/>
      <c r="F76" s="240">
        <v>401358.97</v>
      </c>
      <c r="G76" s="57">
        <v>2468</v>
      </c>
    </row>
    <row r="77" spans="1:7" s="57" customFormat="1" x14ac:dyDescent="0.2">
      <c r="A77" s="82">
        <v>44104</v>
      </c>
      <c r="B77" s="57" t="s">
        <v>1815</v>
      </c>
      <c r="C77" s="87">
        <v>1112001</v>
      </c>
      <c r="D77" s="58" t="s">
        <v>23</v>
      </c>
      <c r="E77" s="240"/>
      <c r="F77" s="240">
        <v>539692.30000000005</v>
      </c>
      <c r="G77" s="57">
        <v>2466</v>
      </c>
    </row>
    <row r="78" spans="1:7" s="57" customFormat="1" x14ac:dyDescent="0.2">
      <c r="A78" s="82">
        <v>44104</v>
      </c>
      <c r="B78" s="57" t="s">
        <v>1815</v>
      </c>
      <c r="C78" s="87">
        <v>1112001</v>
      </c>
      <c r="D78" s="58" t="s">
        <v>23</v>
      </c>
      <c r="E78" s="86"/>
      <c r="F78" s="240">
        <v>639692.29</v>
      </c>
      <c r="G78" s="57">
        <v>2469</v>
      </c>
    </row>
    <row r="79" spans="1:7" s="57" customFormat="1" x14ac:dyDescent="0.2">
      <c r="A79" s="82">
        <v>44104</v>
      </c>
      <c r="B79" s="57" t="s">
        <v>1815</v>
      </c>
      <c r="C79" s="87">
        <v>1112001</v>
      </c>
      <c r="D79" s="58" t="s">
        <v>23</v>
      </c>
      <c r="E79" s="86"/>
      <c r="F79" s="240">
        <v>649692.30000000005</v>
      </c>
      <c r="G79" s="57">
        <v>2467</v>
      </c>
    </row>
    <row r="80" spans="1:7" s="57" customFormat="1" x14ac:dyDescent="0.2">
      <c r="A80" s="82">
        <v>44104</v>
      </c>
      <c r="B80" s="57" t="s">
        <v>1815</v>
      </c>
      <c r="C80" s="87">
        <v>1112001</v>
      </c>
      <c r="D80" s="58" t="s">
        <v>23</v>
      </c>
      <c r="E80" s="86"/>
      <c r="F80" s="240">
        <v>3564120</v>
      </c>
      <c r="G80" s="57">
        <v>2472</v>
      </c>
    </row>
    <row r="81" spans="1:7" s="57" customFormat="1" x14ac:dyDescent="0.2">
      <c r="A81" s="82">
        <v>44104</v>
      </c>
      <c r="B81" s="57" t="s">
        <v>1815</v>
      </c>
      <c r="C81" s="87">
        <v>1112001</v>
      </c>
      <c r="D81" s="58" t="s">
        <v>23</v>
      </c>
      <c r="E81" s="86"/>
      <c r="F81" s="240">
        <v>5251180</v>
      </c>
      <c r="G81" s="57">
        <v>2470</v>
      </c>
    </row>
    <row r="82" spans="1:7" s="57" customFormat="1" x14ac:dyDescent="0.2">
      <c r="A82" s="82">
        <v>44104</v>
      </c>
      <c r="B82" s="57" t="s">
        <v>1815</v>
      </c>
      <c r="C82" s="87">
        <v>1112001</v>
      </c>
      <c r="D82" s="58" t="s">
        <v>23</v>
      </c>
      <c r="E82" s="86"/>
      <c r="F82" s="240">
        <v>5665550</v>
      </c>
      <c r="G82" s="57">
        <v>2471</v>
      </c>
    </row>
    <row r="83" spans="1:7" s="57" customFormat="1" x14ac:dyDescent="0.2">
      <c r="A83" s="82">
        <v>44104</v>
      </c>
      <c r="B83" s="57" t="s">
        <v>1815</v>
      </c>
      <c r="C83" s="87">
        <v>1112001</v>
      </c>
      <c r="D83" s="58" t="s">
        <v>23</v>
      </c>
      <c r="E83" s="86"/>
      <c r="F83" s="240">
        <v>5665550</v>
      </c>
      <c r="G83" s="57">
        <v>2473</v>
      </c>
    </row>
    <row r="84" spans="1:7" s="57" customFormat="1" x14ac:dyDescent="0.2">
      <c r="A84" s="82">
        <v>44104</v>
      </c>
      <c r="B84" s="57" t="s">
        <v>1815</v>
      </c>
      <c r="C84" s="203">
        <v>1111002</v>
      </c>
      <c r="D84" s="199" t="s">
        <v>1862</v>
      </c>
      <c r="E84" s="241"/>
      <c r="F84" s="242">
        <v>18688390.210000005</v>
      </c>
      <c r="G84" s="57" t="s">
        <v>1864</v>
      </c>
    </row>
    <row r="85" spans="1:7" s="57" customFormat="1" x14ac:dyDescent="0.2">
      <c r="A85" s="82">
        <v>44104</v>
      </c>
      <c r="B85" s="57" t="s">
        <v>1815</v>
      </c>
      <c r="C85" s="87">
        <v>1111002</v>
      </c>
      <c r="D85" s="58" t="s">
        <v>1862</v>
      </c>
      <c r="E85" s="86"/>
      <c r="F85" s="243">
        <v>131938214.80000001</v>
      </c>
      <c r="G85" s="57" t="s">
        <v>1864</v>
      </c>
    </row>
    <row r="86" spans="1:7" s="57" customFormat="1" x14ac:dyDescent="0.2">
      <c r="A86" s="82">
        <v>44104</v>
      </c>
      <c r="B86" s="57" t="s">
        <v>1815</v>
      </c>
      <c r="C86" s="87" t="s">
        <v>531</v>
      </c>
      <c r="D86" s="58" t="s">
        <v>532</v>
      </c>
      <c r="E86" s="86">
        <v>0.03</v>
      </c>
      <c r="F86" s="86"/>
      <c r="G86" s="57" t="s">
        <v>132</v>
      </c>
    </row>
    <row r="89" spans="1:7" s="57" customFormat="1" x14ac:dyDescent="0.2">
      <c r="A89" s="58"/>
      <c r="B89" s="58"/>
      <c r="C89" s="58"/>
      <c r="D89" s="58"/>
      <c r="E89" s="92"/>
      <c r="F89" s="92"/>
    </row>
    <row r="90" spans="1:7" s="57" customFormat="1" x14ac:dyDescent="0.2">
      <c r="A90" s="58"/>
      <c r="B90" s="58"/>
      <c r="C90" s="58"/>
      <c r="D90" s="58"/>
      <c r="E90" s="92"/>
      <c r="F90" s="92"/>
    </row>
    <row r="104" spans="1:6" s="57" customFormat="1" x14ac:dyDescent="0.2">
      <c r="A104" s="58"/>
      <c r="B104" s="58"/>
      <c r="C104" s="58"/>
      <c r="D104" s="58"/>
      <c r="E104" s="92" t="s">
        <v>531</v>
      </c>
      <c r="F104" s="92"/>
    </row>
  </sheetData>
  <autoFilter ref="A1:I86">
    <sortState ref="A2:I106">
      <sortCondition sortBy="cellColor" ref="F1:F106" dxfId="1"/>
    </sortState>
  </autoFilter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PROVINCIAL</vt:lpstr>
      <vt:lpstr>1112001</vt:lpstr>
      <vt:lpstr>-</vt:lpstr>
      <vt:lpstr>DIFERENCIAS</vt:lpstr>
      <vt:lpstr>2131001</vt:lpstr>
      <vt:lpstr>NOMINA CARRIZAL 1Q</vt:lpstr>
      <vt:lpstr>NOMINA CARRIZAL 2Q</vt:lpstr>
      <vt:lpstr>--</vt:lpstr>
      <vt:lpstr>09-03 NOMINA</vt:lpstr>
      <vt:lpstr>09-04 PROVEEDORES</vt:lpstr>
      <vt:lpstr>09-06 COM, ING</vt:lpstr>
      <vt:lpstr>09-07 VARIOS</vt:lpstr>
      <vt:lpstr>---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dcterms:created xsi:type="dcterms:W3CDTF">2021-02-26T13:58:24Z</dcterms:created>
  <dcterms:modified xsi:type="dcterms:W3CDTF">2021-03-26T18:59:39Z</dcterms:modified>
</cp:coreProperties>
</file>