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1\"/>
    </mc:Choice>
  </mc:AlternateContent>
  <xr:revisionPtr revIDLastSave="0" documentId="8_{AA754A73-98D6-4567-B67C-10C1D4B95F76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Hoja1!$A$8:$AP$68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4" i="1" l="1"/>
  <c r="J84" i="1"/>
  <c r="K84" i="1"/>
  <c r="L84" i="1"/>
  <c r="K78" i="1"/>
  <c r="J78" i="1"/>
  <c r="J76" i="1"/>
  <c r="Y52" i="1"/>
  <c r="Y19" i="1"/>
  <c r="Q19" i="1" s="1"/>
  <c r="Y14" i="1"/>
  <c r="Q14" i="1" s="1"/>
  <c r="Y67" i="1"/>
  <c r="Q67" i="1" s="1"/>
  <c r="Y43" i="1"/>
  <c r="Q43" i="1" s="1"/>
  <c r="Y23" i="1"/>
  <c r="Q23" i="1" s="1"/>
  <c r="Y66" i="1"/>
  <c r="Q66" i="1" s="1"/>
  <c r="Y50" i="1"/>
  <c r="Q50" i="1" s="1"/>
  <c r="S30" i="1"/>
  <c r="Y30" i="1"/>
  <c r="Y49" i="1"/>
  <c r="Q49" i="1" s="1"/>
  <c r="Y41" i="1"/>
  <c r="Q41" i="1" s="1"/>
  <c r="Y37" i="1"/>
  <c r="Q37" i="1" s="1"/>
  <c r="Y29" i="1"/>
  <c r="Q29" i="1" s="1"/>
  <c r="Y15" i="1"/>
  <c r="Q15" i="1" s="1"/>
  <c r="Q10" i="1"/>
  <c r="Q11" i="1"/>
  <c r="Q12" i="1"/>
  <c r="Q13" i="1"/>
  <c r="Q16" i="1"/>
  <c r="Q17" i="1"/>
  <c r="Q18" i="1"/>
  <c r="Q20" i="1"/>
  <c r="Q21" i="1"/>
  <c r="Q22" i="1"/>
  <c r="Q24" i="1"/>
  <c r="Q25" i="1"/>
  <c r="Q26" i="1"/>
  <c r="Q27" i="1"/>
  <c r="Q28" i="1"/>
  <c r="Q31" i="1"/>
  <c r="Q32" i="1"/>
  <c r="Q33" i="1"/>
  <c r="Q34" i="1"/>
  <c r="Q35" i="1"/>
  <c r="Q36" i="1"/>
  <c r="Q38" i="1"/>
  <c r="Q39" i="1"/>
  <c r="Q40" i="1"/>
  <c r="Q42" i="1"/>
  <c r="Q44" i="1"/>
  <c r="Q45" i="1"/>
  <c r="Q46" i="1"/>
  <c r="Q47" i="1"/>
  <c r="Q48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8" i="1"/>
  <c r="Q9" i="1"/>
  <c r="Q30" i="1" l="1"/>
  <c r="AL70" i="1"/>
  <c r="AK70" i="1"/>
  <c r="AI70" i="1"/>
  <c r="AE70" i="1"/>
  <c r="AC70" i="1"/>
  <c r="AB70" i="1"/>
  <c r="Z70" i="1"/>
  <c r="Y70" i="1"/>
  <c r="W70" i="1"/>
  <c r="V70" i="1"/>
  <c r="T70" i="1"/>
  <c r="S70" i="1"/>
  <c r="R70" i="1"/>
  <c r="Q70" i="1"/>
</calcChain>
</file>

<file path=xl/sharedStrings.xml><?xml version="1.0" encoding="utf-8"?>
<sst xmlns="http://schemas.openxmlformats.org/spreadsheetml/2006/main" count="1569" uniqueCount="232">
  <si>
    <t>AUTOMERCADO EXPRESS CARRIZAL,C.A.</t>
  </si>
  <si>
    <t>J413232227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</si>
  <si>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</si>
  <si>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</si>
  <si>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</si>
  <si>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</si>
  <si>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</si>
  <si>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</si>
  <si>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</si>
  <si>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</si>
  <si>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</si>
  <si>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</si>
  <si>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</si>
  <si>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</si>
  <si>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</si>
  <si>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</si>
  <si>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</si>
  <si>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</si>
  <si>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</si>
  <si>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</si>
  <si>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</si>
  <si>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</si>
  <si>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</si>
  <si>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</si>
  <si>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</si>
  <si>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</si>
  <si>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</si>
  <si>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</si>
  <si>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</si>
  <si>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</si>
  <si>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</si>
  <si>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</si>
  <si>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</si>
  <si>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</si>
  <si>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</si>
  <si>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</si>
  <si>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</si>
  <si>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</si>
  <si>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</si>
  <si>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</si>
  <si>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</si>
  <si>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</si>
  <si>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</si>
  <si>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</si>
  <si>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</si>
  <si>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</si>
  <si>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01-12-2021</t>
  </si>
  <si>
    <t>0901</t>
  </si>
  <si>
    <t>002</t>
  </si>
  <si>
    <t>Z1F2000323</t>
  </si>
  <si>
    <t>FC</t>
  </si>
  <si>
    <t/>
  </si>
  <si>
    <t>VENTAS NO CONTRIBUYENTES</t>
  </si>
  <si>
    <t>-</t>
  </si>
  <si>
    <t>16</t>
  </si>
  <si>
    <t>2</t>
  </si>
  <si>
    <t>003</t>
  </si>
  <si>
    <t>Z1F2000324</t>
  </si>
  <si>
    <t>3</t>
  </si>
  <si>
    <t>004</t>
  </si>
  <si>
    <t>Z1F2000322</t>
  </si>
  <si>
    <t>02-12-2021</t>
  </si>
  <si>
    <t>001</t>
  </si>
  <si>
    <t>Z1F2000328</t>
  </si>
  <si>
    <t>0653</t>
  </si>
  <si>
    <t>12</t>
  </si>
  <si>
    <t>13</t>
  </si>
  <si>
    <t>14</t>
  </si>
  <si>
    <t>0658</t>
  </si>
  <si>
    <t>18</t>
  </si>
  <si>
    <t>03-12-2021</t>
  </si>
  <si>
    <t>19</t>
  </si>
  <si>
    <t>20</t>
  </si>
  <si>
    <t>0660</t>
  </si>
  <si>
    <t>NC</t>
  </si>
  <si>
    <t>00000143</t>
  </si>
  <si>
    <t>92135000</t>
  </si>
  <si>
    <t>VEN</t>
  </si>
  <si>
    <t>ISABEL ALVAREZ</t>
  </si>
  <si>
    <t>V10278804</t>
  </si>
  <si>
    <t>21</t>
  </si>
  <si>
    <t>22</t>
  </si>
  <si>
    <t>0659</t>
  </si>
  <si>
    <t>25</t>
  </si>
  <si>
    <t>04-12-2021</t>
  </si>
  <si>
    <t>26</t>
  </si>
  <si>
    <t>27</t>
  </si>
  <si>
    <t>0661</t>
  </si>
  <si>
    <t>00000144</t>
  </si>
  <si>
    <t>92339000</t>
  </si>
  <si>
    <t>VICENTE BONETI</t>
  </si>
  <si>
    <t>V19015480</t>
  </si>
  <si>
    <t>28</t>
  </si>
  <si>
    <t>30</t>
  </si>
  <si>
    <t>31</t>
  </si>
  <si>
    <t>05-12-2021</t>
  </si>
  <si>
    <t>32</t>
  </si>
  <si>
    <t>0662</t>
  </si>
  <si>
    <t>35</t>
  </si>
  <si>
    <t>36</t>
  </si>
  <si>
    <t>37</t>
  </si>
  <si>
    <t>06-12-2021</t>
  </si>
  <si>
    <t>0656</t>
  </si>
  <si>
    <t>40</t>
  </si>
  <si>
    <t>0663</t>
  </si>
  <si>
    <t>44</t>
  </si>
  <si>
    <t>45</t>
  </si>
  <si>
    <t>46</t>
  </si>
  <si>
    <t>07-12-2021</t>
  </si>
  <si>
    <t>47</t>
  </si>
  <si>
    <t>48</t>
  </si>
  <si>
    <t>49</t>
  </si>
  <si>
    <t>50</t>
  </si>
  <si>
    <t>08-12-2021</t>
  </si>
  <si>
    <t>52</t>
  </si>
  <si>
    <t>53</t>
  </si>
  <si>
    <t>54</t>
  </si>
  <si>
    <t>55</t>
  </si>
  <si>
    <t>09-12-2021</t>
  </si>
  <si>
    <t>60</t>
  </si>
  <si>
    <t>61</t>
  </si>
  <si>
    <t>0665</t>
  </si>
  <si>
    <t>64</t>
  </si>
  <si>
    <t>65</t>
  </si>
  <si>
    <t>10-12-2021</t>
  </si>
  <si>
    <t>66</t>
  </si>
  <si>
    <t>0667</t>
  </si>
  <si>
    <t>69</t>
  </si>
  <si>
    <t>70</t>
  </si>
  <si>
    <t>71</t>
  </si>
  <si>
    <t>11-12-2021</t>
  </si>
  <si>
    <t>74</t>
  </si>
  <si>
    <t>0668</t>
  </si>
  <si>
    <t>77</t>
  </si>
  <si>
    <t>78</t>
  </si>
  <si>
    <t>81</t>
  </si>
  <si>
    <t>12-12-2021</t>
  </si>
  <si>
    <t>82</t>
  </si>
  <si>
    <t>83</t>
  </si>
  <si>
    <t>84</t>
  </si>
  <si>
    <t>85</t>
  </si>
  <si>
    <t>13-12-2021</t>
  </si>
  <si>
    <t>86</t>
  </si>
  <si>
    <t>87</t>
  </si>
  <si>
    <t>88</t>
  </si>
  <si>
    <t>89</t>
  </si>
  <si>
    <t>14-12-2021</t>
  </si>
  <si>
    <t>90</t>
  </si>
  <si>
    <t>91</t>
  </si>
  <si>
    <t>92</t>
  </si>
  <si>
    <t>93</t>
  </si>
  <si>
    <t>15-12-2021</t>
  </si>
  <si>
    <t>94</t>
  </si>
  <si>
    <t>0672</t>
  </si>
  <si>
    <t>99</t>
  </si>
  <si>
    <t>0671</t>
  </si>
  <si>
    <t>104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</si>
  <si>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</si>
  <si>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</si>
  <si>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</si>
  <si>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</si>
  <si>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</si>
  <si>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</si>
  <si>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</si>
  <si>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</si>
  <si>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</si>
  <si>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00081593-00081701</t>
  </si>
  <si>
    <t>0654</t>
  </si>
  <si>
    <t>00081702-00081814</t>
  </si>
  <si>
    <t>0655</t>
  </si>
  <si>
    <t>00081815-00081920</t>
  </si>
  <si>
    <t>00081921-00082005</t>
  </si>
  <si>
    <t>0657</t>
  </si>
  <si>
    <t>00052006-00082111</t>
  </si>
  <si>
    <t>00082112-00082214</t>
  </si>
  <si>
    <t>00082215-00082332</t>
  </si>
  <si>
    <t>00082333-00082496</t>
  </si>
  <si>
    <t>00082497-00082644</t>
  </si>
  <si>
    <t>00082645-00082617</t>
  </si>
  <si>
    <t>00082618-00082928</t>
  </si>
  <si>
    <t>0664</t>
  </si>
  <si>
    <t>00082929-00083055</t>
  </si>
  <si>
    <t>00083056-00083189</t>
  </si>
  <si>
    <t>00091696-00091911</t>
  </si>
  <si>
    <t>00091912-00092084</t>
  </si>
  <si>
    <t>00092085-00092302</t>
  </si>
  <si>
    <t>00092303-00092486</t>
  </si>
  <si>
    <t>00092487-00092646</t>
  </si>
  <si>
    <t>00092647-00092799</t>
  </si>
  <si>
    <t>00092800-00092893</t>
  </si>
  <si>
    <t>00092894-00093051</t>
  </si>
  <si>
    <t>0666</t>
  </si>
  <si>
    <t>00093052-00093219</t>
  </si>
  <si>
    <t>00093220-00093418</t>
  </si>
  <si>
    <t>00093419-00093598</t>
  </si>
  <si>
    <t>0669</t>
  </si>
  <si>
    <t>00093599-00093757</t>
  </si>
  <si>
    <t>0670</t>
  </si>
  <si>
    <t>00093758-00093912</t>
  </si>
  <si>
    <t>00093913-00094063</t>
  </si>
  <si>
    <t>00094064-00094196</t>
  </si>
  <si>
    <t>00067025-00067160</t>
  </si>
  <si>
    <t>00067161-00067276</t>
  </si>
  <si>
    <t>00067277-00067417</t>
  </si>
  <si>
    <t>00067670-00067750</t>
  </si>
  <si>
    <t>00067418-00067562</t>
  </si>
  <si>
    <t>00067563-00067669</t>
  </si>
  <si>
    <t>00067751-00067900</t>
  </si>
  <si>
    <t>00067901-00067993</t>
  </si>
  <si>
    <t>00067994-00068122</t>
  </si>
  <si>
    <t>00068123-00068259</t>
  </si>
  <si>
    <t>00068260-00068403</t>
  </si>
  <si>
    <t>00068404-00068519</t>
  </si>
  <si>
    <t>00068520-00068610</t>
  </si>
  <si>
    <t>00068611-00068719</t>
  </si>
  <si>
    <t>00068720-00068808</t>
  </si>
  <si>
    <t>00060793-00060965</t>
  </si>
  <si>
    <t>00060966-00061096</t>
  </si>
  <si>
    <t>00061097-00061196</t>
  </si>
  <si>
    <t>00061197-00061316</t>
  </si>
  <si>
    <t>00061317-00061435</t>
  </si>
  <si>
    <t>00061436-00061530</t>
  </si>
  <si>
    <t>00061531-00061615</t>
  </si>
  <si>
    <t>00061616-00061742</t>
  </si>
  <si>
    <t>00061743-00061815</t>
  </si>
  <si>
    <t>00061816-00061925</t>
  </si>
  <si>
    <t>00061926-00062060</t>
  </si>
  <si>
    <t>00062061-00062205</t>
  </si>
  <si>
    <t>00062206-00062332</t>
  </si>
  <si>
    <t>00062333-00062410</t>
  </si>
  <si>
    <t>00062411-00062493</t>
  </si>
  <si>
    <t>00062494-00062557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</si>
</sst>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84"/>
  <sheetViews>
    <sheetView tabSelected="1" topLeftCell="J1" workbookViewId="0">
      <selection activeCell="N84" sqref="N84"/>
    </sheetView>
  </sheetViews>
  <sheetFormatPr baseColWidth="10" defaultRowHeight="15" x14ac:dyDescent="0.25"/>
  <cols>
    <col min="1" max="1" width="6.28515625" style="5" bestFit="1" customWidth="1"/>
    <col min="2" max="2" width="10.4257812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9.710937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30.85546875" style="5" bestFit="1" customWidth="1"/>
    <col min="16" max="16" width="11.28515625" style="5" bestFit="1" customWidth="1"/>
    <col min="17" max="17" width="10.7109375" style="7" bestFit="1" customWidth="1"/>
    <col min="18" max="18" width="5.140625" style="7" customWidth="1"/>
    <col min="19" max="19" width="9.7109375" style="7" bestFit="1" customWidth="1"/>
    <col min="20" max="20" width="6.140625" style="7" customWidth="1"/>
    <col min="21" max="21" width="17" style="5" bestFit="1" customWidth="1"/>
    <col min="22" max="22" width="5.140625" style="7" customWidth="1"/>
    <col min="23" max="23" width="9.7109375" style="7" customWidth="1"/>
    <col min="24" max="24" width="20" style="5" bestFit="1" customWidth="1"/>
    <col min="25" max="25" width="8.7109375" style="7" customWidth="1"/>
    <col min="26" max="26" width="5.140625" style="7" customWidth="1"/>
    <col min="27" max="27" width="18.140625" style="5" bestFit="1" customWidth="1"/>
    <col min="28" max="29" width="5.140625" style="7" customWidth="1"/>
    <col min="30" max="30" width="21.140625" style="5" bestFit="1" customWidth="1"/>
    <col min="31" max="31" width="5.140625" style="7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customWidth="1"/>
    <col min="36" max="36" width="21.5703125" style="5" bestFit="1" customWidth="1"/>
    <col min="37" max="38" width="5.140625" style="7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8"/>
  </cols>
  <sheetData>
    <row r="2" spans="1:42" s="13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11"/>
      <c r="O2" s="11"/>
      <c r="P2" s="11"/>
      <c r="Q2" s="10"/>
      <c r="R2" s="10"/>
      <c r="S2" s="10"/>
      <c r="T2" s="10"/>
      <c r="U2" s="11"/>
      <c r="V2" s="10"/>
      <c r="W2" s="10"/>
      <c r="X2" s="11"/>
      <c r="Y2" s="10"/>
      <c r="Z2" s="10"/>
      <c r="AA2" s="11"/>
      <c r="AB2" s="10"/>
      <c r="AC2" s="10"/>
      <c r="AD2" s="11"/>
      <c r="AE2" s="10"/>
      <c r="AF2" s="11"/>
      <c r="AG2" s="11"/>
      <c r="AH2" s="10"/>
      <c r="AI2" s="10"/>
      <c r="AJ2" s="11"/>
      <c r="AK2" s="10"/>
      <c r="AL2" s="10"/>
      <c r="AM2" s="12"/>
      <c r="AN2" s="11"/>
      <c r="AO2" s="12"/>
      <c r="AP2" s="11"/>
    </row>
    <row r="3" spans="1:42" s="13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0"/>
      <c r="K3" s="10"/>
      <c r="L3" s="10"/>
      <c r="M3" s="10"/>
      <c r="N3" s="11"/>
      <c r="O3" s="11"/>
      <c r="P3" s="11"/>
      <c r="Q3" s="10"/>
      <c r="R3" s="10"/>
      <c r="S3" s="10"/>
      <c r="T3" s="10"/>
      <c r="U3" s="11"/>
      <c r="V3" s="10"/>
      <c r="W3" s="10"/>
      <c r="X3" s="11"/>
      <c r="Y3" s="10"/>
      <c r="Z3" s="10"/>
      <c r="AA3" s="11"/>
      <c r="AB3" s="10"/>
      <c r="AC3" s="10"/>
      <c r="AD3" s="11"/>
      <c r="AE3" s="10"/>
      <c r="AF3" s="11"/>
      <c r="AG3" s="11"/>
      <c r="AH3" s="10"/>
      <c r="AI3" s="10"/>
      <c r="AJ3" s="11"/>
      <c r="AK3" s="10"/>
      <c r="AL3" s="10"/>
      <c r="AM3" s="12"/>
      <c r="AN3" s="11"/>
      <c r="AO3" s="12"/>
      <c r="AP3" s="11"/>
    </row>
    <row r="4" spans="1:42" s="13" customForma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0"/>
      <c r="K4" s="10"/>
      <c r="L4" s="10"/>
      <c r="M4" s="10"/>
      <c r="N4" s="11"/>
      <c r="O4" s="11"/>
      <c r="P4" s="11"/>
      <c r="Q4" s="10"/>
      <c r="R4" s="10"/>
      <c r="S4" s="10"/>
      <c r="T4" s="10"/>
      <c r="U4" s="11"/>
      <c r="V4" s="10"/>
      <c r="W4" s="10"/>
      <c r="X4" s="11"/>
      <c r="Y4" s="10"/>
      <c r="Z4" s="10"/>
      <c r="AA4" s="11"/>
      <c r="AB4" s="10"/>
      <c r="AC4" s="10"/>
      <c r="AD4" s="11"/>
      <c r="AE4" s="10"/>
      <c r="AF4" s="11"/>
      <c r="AG4" s="11"/>
      <c r="AH4" s="10"/>
      <c r="AI4" s="10"/>
      <c r="AJ4" s="11"/>
      <c r="AK4" s="10"/>
      <c r="AL4" s="10"/>
      <c r="AM4" s="12"/>
      <c r="AN4" s="11"/>
      <c r="AO4" s="12"/>
      <c r="AP4" s="11"/>
    </row>
    <row r="5" spans="1:42" s="13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1"/>
      <c r="O5" s="11"/>
      <c r="P5" s="11"/>
      <c r="Q5" s="10"/>
      <c r="R5" s="10"/>
      <c r="S5" s="10"/>
      <c r="T5" s="10"/>
      <c r="U5" s="11"/>
      <c r="V5" s="10"/>
      <c r="W5" s="10"/>
      <c r="X5" s="11"/>
      <c r="Y5" s="10"/>
      <c r="Z5" s="10"/>
      <c r="AA5" s="11"/>
      <c r="AB5" s="10"/>
      <c r="AC5" s="10"/>
      <c r="AD5" s="11"/>
      <c r="AE5" s="10"/>
      <c r="AF5" s="11"/>
      <c r="AG5" s="11"/>
      <c r="AH5" s="10"/>
      <c r="AI5" s="10"/>
      <c r="AJ5" s="11"/>
      <c r="AK5" s="10"/>
      <c r="AL5" s="10"/>
      <c r="AM5" s="12"/>
      <c r="AN5" s="11"/>
      <c r="AO5" s="12"/>
      <c r="AP5" s="11"/>
    </row>
    <row r="6" spans="1:42" s="13" customFormat="1" x14ac:dyDescent="0.25">
      <c r="J6" s="10"/>
      <c r="K6" s="10"/>
      <c r="L6" s="10"/>
      <c r="M6" s="10"/>
      <c r="N6" s="11"/>
      <c r="O6" s="11"/>
      <c r="P6" s="11"/>
      <c r="Q6" s="10"/>
      <c r="R6" s="10"/>
      <c r="S6" s="10"/>
      <c r="T6" s="10"/>
      <c r="U6" s="11"/>
      <c r="V6" s="10"/>
      <c r="W6" s="10"/>
      <c r="X6" s="11"/>
      <c r="Y6" s="10"/>
      <c r="Z6" s="10"/>
      <c r="AA6" s="11"/>
      <c r="AB6" s="10"/>
      <c r="AC6" s="10"/>
      <c r="AD6" s="11"/>
      <c r="AE6" s="10"/>
      <c r="AF6" s="11"/>
      <c r="AG6" s="11"/>
      <c r="AH6" s="10"/>
      <c r="AI6" s="10"/>
      <c r="AJ6" s="11"/>
      <c r="AK6" s="10"/>
      <c r="AL6" s="10"/>
      <c r="AM6" s="12"/>
      <c r="AN6" s="11"/>
      <c r="AO6" s="12"/>
      <c r="AP6" s="11"/>
    </row>
    <row r="7" spans="1:42" s="13" customFormat="1" x14ac:dyDescent="0.25">
      <c r="F7" s="23" t="s">
        <v>102</v>
      </c>
      <c r="G7" s="23" t="s">
        <v>50</v>
      </c>
      <c r="H7" s="23" t="s">
        <v>216</v>
      </c>
      <c r="J7" s="10"/>
      <c r="K7" s="10"/>
      <c r="L7" s="10"/>
      <c r="M7" s="10"/>
      <c r="N7" s="11"/>
      <c r="O7" s="11"/>
      <c r="P7" s="11"/>
      <c r="Q7" s="10"/>
      <c r="R7" s="10"/>
      <c r="S7" s="10"/>
      <c r="T7" s="10"/>
      <c r="U7" s="11"/>
      <c r="V7" s="10"/>
      <c r="W7" s="10"/>
      <c r="X7" s="11"/>
      <c r="Y7" s="10"/>
      <c r="Z7" s="10"/>
      <c r="AA7" s="11"/>
      <c r="AB7" s="10"/>
      <c r="AC7" s="10"/>
      <c r="AD7" s="11"/>
      <c r="AE7" s="10"/>
      <c r="AF7" s="11"/>
      <c r="AG7" s="11"/>
      <c r="AH7" s="10"/>
      <c r="AI7" s="10"/>
      <c r="AJ7" s="11"/>
      <c r="AK7" s="10"/>
      <c r="AL7" s="10"/>
      <c r="AM7" s="12"/>
      <c r="AN7" s="11"/>
      <c r="AO7" s="12"/>
      <c r="AP7" s="11"/>
    </row>
    <row r="8" spans="1:42" s="19" customFormat="1" x14ac:dyDescent="0.25">
      <c r="A8" s="16" t="s">
        <v>3</v>
      </c>
      <c r="B8" s="17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8" t="s">
        <v>15</v>
      </c>
      <c r="N8" s="16" t="s">
        <v>16</v>
      </c>
      <c r="O8" s="16" t="s">
        <v>17</v>
      </c>
      <c r="P8" s="16" t="s">
        <v>18</v>
      </c>
      <c r="Q8" s="18" t="s">
        <v>19</v>
      </c>
      <c r="R8" s="18" t="s">
        <v>20</v>
      </c>
      <c r="S8" s="18" t="s">
        <v>21</v>
      </c>
      <c r="T8" s="18" t="s">
        <v>22</v>
      </c>
      <c r="U8" s="16" t="s">
        <v>23</v>
      </c>
      <c r="V8" s="18" t="s">
        <v>24</v>
      </c>
      <c r="W8" s="18" t="s">
        <v>25</v>
      </c>
      <c r="X8" s="16" t="s">
        <v>26</v>
      </c>
      <c r="Y8" s="18" t="s">
        <v>27</v>
      </c>
      <c r="Z8" s="18" t="s">
        <v>28</v>
      </c>
      <c r="AA8" s="16" t="s">
        <v>29</v>
      </c>
      <c r="AB8" s="18" t="s">
        <v>30</v>
      </c>
      <c r="AC8" s="18" t="s">
        <v>31</v>
      </c>
      <c r="AD8" s="16" t="s">
        <v>32</v>
      </c>
      <c r="AE8" s="18" t="s">
        <v>33</v>
      </c>
      <c r="AF8" s="16" t="s">
        <v>34</v>
      </c>
      <c r="AG8" s="16" t="s">
        <v>35</v>
      </c>
      <c r="AH8" s="18" t="s">
        <v>36</v>
      </c>
      <c r="AI8" s="18" t="s">
        <v>37</v>
      </c>
      <c r="AJ8" s="16" t="s">
        <v>38</v>
      </c>
      <c r="AK8" s="18" t="s">
        <v>39</v>
      </c>
      <c r="AL8" s="18" t="s">
        <v>40</v>
      </c>
      <c r="AM8" s="17" t="s">
        <v>41</v>
      </c>
      <c r="AN8" s="16" t="s">
        <v>42</v>
      </c>
      <c r="AO8" s="17" t="s">
        <v>43</v>
      </c>
      <c r="AP8" s="16" t="s">
        <v>44</v>
      </c>
    </row>
    <row r="9" spans="1:42" x14ac:dyDescent="0.25">
      <c r="A9" s="15" t="s">
        <v>45</v>
      </c>
      <c r="B9" s="20" t="s">
        <v>46</v>
      </c>
      <c r="C9" s="15" t="s">
        <v>47</v>
      </c>
      <c r="D9" s="15" t="s">
        <v>48</v>
      </c>
      <c r="E9" s="15" t="s">
        <v>49</v>
      </c>
      <c r="F9" s="15" t="s">
        <v>68</v>
      </c>
      <c r="G9" s="15" t="s">
        <v>50</v>
      </c>
      <c r="H9" s="15" t="s">
        <v>183</v>
      </c>
      <c r="I9" s="21" t="s">
        <v>51</v>
      </c>
      <c r="J9" s="21" t="s">
        <v>51</v>
      </c>
      <c r="K9" s="21" t="s">
        <v>51</v>
      </c>
      <c r="L9" s="21" t="s">
        <v>51</v>
      </c>
      <c r="M9" s="21">
        <v>0</v>
      </c>
      <c r="N9" s="15" t="s">
        <v>51</v>
      </c>
      <c r="O9" s="15" t="s">
        <v>52</v>
      </c>
      <c r="P9" s="15" t="s">
        <v>51</v>
      </c>
      <c r="Q9" s="21">
        <f>SUM(S9:AP9)</f>
        <v>2538.5374800000004</v>
      </c>
      <c r="R9" s="21">
        <v>0</v>
      </c>
      <c r="S9" s="21">
        <v>2081.8304000000007</v>
      </c>
      <c r="T9" s="21">
        <v>0</v>
      </c>
      <c r="U9" s="15" t="s">
        <v>53</v>
      </c>
      <c r="V9" s="21">
        <v>0</v>
      </c>
      <c r="W9" s="21">
        <v>393.71299999999997</v>
      </c>
      <c r="X9" s="15" t="s">
        <v>54</v>
      </c>
      <c r="Y9" s="21">
        <v>62.994079999999997</v>
      </c>
      <c r="Z9" s="21">
        <v>0</v>
      </c>
      <c r="AA9" s="15" t="s">
        <v>53</v>
      </c>
      <c r="AB9" s="21">
        <v>0</v>
      </c>
      <c r="AC9" s="21">
        <v>0</v>
      </c>
      <c r="AD9" s="15" t="s">
        <v>53</v>
      </c>
      <c r="AE9" s="21">
        <v>0</v>
      </c>
      <c r="AF9" s="15">
        <v>0</v>
      </c>
      <c r="AG9" s="15" t="s">
        <v>53</v>
      </c>
      <c r="AH9" s="21">
        <v>0</v>
      </c>
      <c r="AI9" s="21">
        <v>0</v>
      </c>
      <c r="AJ9" s="15" t="s">
        <v>53</v>
      </c>
      <c r="AK9" s="21">
        <v>0</v>
      </c>
      <c r="AL9" s="21">
        <v>0</v>
      </c>
      <c r="AM9" s="20" t="s">
        <v>51</v>
      </c>
      <c r="AN9" s="15" t="s">
        <v>51</v>
      </c>
      <c r="AO9" s="20" t="s">
        <v>51</v>
      </c>
      <c r="AP9" s="15" t="s">
        <v>51</v>
      </c>
    </row>
    <row r="10" spans="1:42" customFormat="1" x14ac:dyDescent="0.25">
      <c r="A10" s="1" t="s">
        <v>55</v>
      </c>
      <c r="B10" s="2" t="s">
        <v>46</v>
      </c>
      <c r="C10" s="1" t="s">
        <v>47</v>
      </c>
      <c r="D10" s="1" t="s">
        <v>56</v>
      </c>
      <c r="E10" s="1" t="s">
        <v>57</v>
      </c>
      <c r="F10" s="1" t="s">
        <v>172</v>
      </c>
      <c r="G10" s="1" t="s">
        <v>50</v>
      </c>
      <c r="H10" s="1" t="s">
        <v>201</v>
      </c>
      <c r="I10" s="3" t="s">
        <v>51</v>
      </c>
      <c r="J10" s="3" t="s">
        <v>51</v>
      </c>
      <c r="K10" s="3" t="s">
        <v>51</v>
      </c>
      <c r="L10" s="3" t="s">
        <v>51</v>
      </c>
      <c r="M10" s="3">
        <v>0</v>
      </c>
      <c r="N10" s="1" t="s">
        <v>51</v>
      </c>
      <c r="O10" s="1" t="s">
        <v>52</v>
      </c>
      <c r="P10" s="1" t="s">
        <v>51</v>
      </c>
      <c r="Q10" s="4">
        <f t="shared" ref="Q10:Q45" si="0">SUM(S10:AP10)</f>
        <v>1797.9777179999999</v>
      </c>
      <c r="R10" s="3">
        <v>0</v>
      </c>
      <c r="S10" s="3">
        <v>1469.1121499999999</v>
      </c>
      <c r="T10" s="3">
        <v>0</v>
      </c>
      <c r="U10" s="1" t="s">
        <v>53</v>
      </c>
      <c r="V10" s="3">
        <v>0</v>
      </c>
      <c r="W10" s="3">
        <v>283.50479999999993</v>
      </c>
      <c r="X10" s="1" t="s">
        <v>53</v>
      </c>
      <c r="Y10" s="3">
        <v>45.360767999999986</v>
      </c>
      <c r="Z10" s="3">
        <v>0</v>
      </c>
      <c r="AA10" s="1" t="s">
        <v>53</v>
      </c>
      <c r="AB10" s="3">
        <v>0</v>
      </c>
      <c r="AC10" s="3">
        <v>0</v>
      </c>
      <c r="AD10" s="1" t="s">
        <v>53</v>
      </c>
      <c r="AE10" s="3">
        <v>0</v>
      </c>
      <c r="AF10" s="1">
        <v>0</v>
      </c>
      <c r="AG10" s="1" t="s">
        <v>53</v>
      </c>
      <c r="AH10" s="3">
        <v>0</v>
      </c>
      <c r="AI10" s="3">
        <v>0</v>
      </c>
      <c r="AJ10" s="1" t="s">
        <v>53</v>
      </c>
      <c r="AK10" s="3">
        <v>0</v>
      </c>
      <c r="AL10" s="3">
        <v>0</v>
      </c>
      <c r="AM10" s="2" t="s">
        <v>51</v>
      </c>
      <c r="AN10" s="1" t="s">
        <v>51</v>
      </c>
      <c r="AO10" s="2" t="s">
        <v>51</v>
      </c>
      <c r="AP10" s="1" t="s">
        <v>51</v>
      </c>
    </row>
    <row r="11" spans="1:42" customFormat="1" x14ac:dyDescent="0.25">
      <c r="A11" s="1" t="s">
        <v>58</v>
      </c>
      <c r="B11" s="2" t="s">
        <v>46</v>
      </c>
      <c r="C11" s="1" t="s">
        <v>47</v>
      </c>
      <c r="D11" s="1" t="s">
        <v>59</v>
      </c>
      <c r="E11" s="1" t="s">
        <v>60</v>
      </c>
      <c r="F11" s="1" t="s">
        <v>172</v>
      </c>
      <c r="G11" s="1" t="s">
        <v>50</v>
      </c>
      <c r="H11" s="1" t="s">
        <v>217</v>
      </c>
      <c r="I11" s="3" t="s">
        <v>51</v>
      </c>
      <c r="J11" s="3" t="s">
        <v>51</v>
      </c>
      <c r="K11" s="3" t="s">
        <v>51</v>
      </c>
      <c r="L11" s="3" t="s">
        <v>51</v>
      </c>
      <c r="M11" s="3">
        <v>0</v>
      </c>
      <c r="N11" s="1" t="s">
        <v>51</v>
      </c>
      <c r="O11" s="1" t="s">
        <v>52</v>
      </c>
      <c r="P11" s="1" t="s">
        <v>51</v>
      </c>
      <c r="Q11" s="4">
        <f t="shared" si="0"/>
        <v>1548.1435919999994</v>
      </c>
      <c r="R11" s="3">
        <v>0</v>
      </c>
      <c r="S11" s="3">
        <v>1288.1455999999996</v>
      </c>
      <c r="T11" s="3">
        <v>0</v>
      </c>
      <c r="U11" s="1" t="s">
        <v>53</v>
      </c>
      <c r="V11" s="3">
        <v>0</v>
      </c>
      <c r="W11" s="3">
        <v>224.13619999999997</v>
      </c>
      <c r="X11" s="1" t="s">
        <v>53</v>
      </c>
      <c r="Y11" s="3">
        <v>35.861792000000001</v>
      </c>
      <c r="Z11" s="3">
        <v>0</v>
      </c>
      <c r="AA11" s="1" t="s">
        <v>53</v>
      </c>
      <c r="AB11" s="3">
        <v>0</v>
      </c>
      <c r="AC11" s="3">
        <v>0</v>
      </c>
      <c r="AD11" s="1" t="s">
        <v>53</v>
      </c>
      <c r="AE11" s="3">
        <v>0</v>
      </c>
      <c r="AF11" s="1">
        <v>0</v>
      </c>
      <c r="AG11" s="1" t="s">
        <v>53</v>
      </c>
      <c r="AH11" s="3">
        <v>0</v>
      </c>
      <c r="AI11" s="3">
        <v>0</v>
      </c>
      <c r="AJ11" s="1" t="s">
        <v>53</v>
      </c>
      <c r="AK11" s="3">
        <v>0</v>
      </c>
      <c r="AL11" s="3">
        <v>0</v>
      </c>
      <c r="AM11" s="2" t="s">
        <v>51</v>
      </c>
      <c r="AN11" s="1" t="s">
        <v>51</v>
      </c>
      <c r="AO11" s="2" t="s">
        <v>51</v>
      </c>
      <c r="AP11" s="1" t="s">
        <v>51</v>
      </c>
    </row>
    <row r="12" spans="1:42" x14ac:dyDescent="0.25">
      <c r="A12" s="15" t="s">
        <v>65</v>
      </c>
      <c r="B12" s="20" t="s">
        <v>61</v>
      </c>
      <c r="C12" s="15" t="s">
        <v>47</v>
      </c>
      <c r="D12" s="15" t="s">
        <v>48</v>
      </c>
      <c r="E12" s="15" t="s">
        <v>49</v>
      </c>
      <c r="F12" s="15" t="s">
        <v>82</v>
      </c>
      <c r="G12" s="15" t="s">
        <v>50</v>
      </c>
      <c r="H12" s="15" t="s">
        <v>184</v>
      </c>
      <c r="I12" s="21" t="s">
        <v>51</v>
      </c>
      <c r="J12" s="21" t="s">
        <v>51</v>
      </c>
      <c r="K12" s="21" t="s">
        <v>51</v>
      </c>
      <c r="L12" s="21" t="s">
        <v>51</v>
      </c>
      <c r="M12" s="21">
        <v>0</v>
      </c>
      <c r="N12" s="15" t="s">
        <v>51</v>
      </c>
      <c r="O12" s="15" t="s">
        <v>52</v>
      </c>
      <c r="P12" s="15" t="s">
        <v>51</v>
      </c>
      <c r="Q12" s="21">
        <f t="shared" si="0"/>
        <v>2661.0764059999992</v>
      </c>
      <c r="R12" s="21">
        <v>0</v>
      </c>
      <c r="S12" s="21">
        <v>2266.7200999999995</v>
      </c>
      <c r="T12" s="21">
        <v>0</v>
      </c>
      <c r="U12" s="15" t="s">
        <v>53</v>
      </c>
      <c r="V12" s="21">
        <v>0</v>
      </c>
      <c r="W12" s="21">
        <v>339.96234999999996</v>
      </c>
      <c r="X12" s="15" t="s">
        <v>53</v>
      </c>
      <c r="Y12" s="21">
        <v>54.393956000000003</v>
      </c>
      <c r="Z12" s="21">
        <v>0</v>
      </c>
      <c r="AA12" s="15" t="s">
        <v>53</v>
      </c>
      <c r="AB12" s="21">
        <v>0</v>
      </c>
      <c r="AC12" s="21">
        <v>0</v>
      </c>
      <c r="AD12" s="15" t="s">
        <v>53</v>
      </c>
      <c r="AE12" s="21">
        <v>0</v>
      </c>
      <c r="AF12" s="15">
        <v>0</v>
      </c>
      <c r="AG12" s="15" t="s">
        <v>53</v>
      </c>
      <c r="AH12" s="21">
        <v>0</v>
      </c>
      <c r="AI12" s="21">
        <v>0</v>
      </c>
      <c r="AJ12" s="15" t="s">
        <v>53</v>
      </c>
      <c r="AK12" s="21">
        <v>0</v>
      </c>
      <c r="AL12" s="21">
        <v>0</v>
      </c>
      <c r="AM12" s="20" t="s">
        <v>51</v>
      </c>
      <c r="AN12" s="15" t="s">
        <v>51</v>
      </c>
      <c r="AO12" s="20" t="s">
        <v>51</v>
      </c>
      <c r="AP12" s="15" t="s">
        <v>51</v>
      </c>
    </row>
    <row r="13" spans="1:42" customFormat="1" x14ac:dyDescent="0.25">
      <c r="A13" s="1" t="s">
        <v>66</v>
      </c>
      <c r="B13" s="2" t="s">
        <v>61</v>
      </c>
      <c r="C13" s="1" t="s">
        <v>47</v>
      </c>
      <c r="D13" s="1" t="s">
        <v>56</v>
      </c>
      <c r="E13" s="1" t="s">
        <v>57</v>
      </c>
      <c r="F13" s="1" t="s">
        <v>68</v>
      </c>
      <c r="G13" s="1" t="s">
        <v>50</v>
      </c>
      <c r="H13" s="1" t="s">
        <v>202</v>
      </c>
      <c r="I13" s="3" t="s">
        <v>51</v>
      </c>
      <c r="J13" s="3" t="s">
        <v>51</v>
      </c>
      <c r="K13" s="3" t="s">
        <v>51</v>
      </c>
      <c r="L13" s="3" t="s">
        <v>51</v>
      </c>
      <c r="M13" s="3">
        <v>0</v>
      </c>
      <c r="N13" s="1" t="s">
        <v>51</v>
      </c>
      <c r="O13" s="1" t="s">
        <v>52</v>
      </c>
      <c r="P13" s="1" t="s">
        <v>51</v>
      </c>
      <c r="Q13" s="4">
        <f t="shared" si="0"/>
        <v>1345.1907959999994</v>
      </c>
      <c r="R13" s="3">
        <v>0</v>
      </c>
      <c r="S13" s="3">
        <v>1099.2932999999994</v>
      </c>
      <c r="T13" s="3">
        <v>0</v>
      </c>
      <c r="U13" s="1" t="s">
        <v>53</v>
      </c>
      <c r="V13" s="3">
        <v>0</v>
      </c>
      <c r="W13" s="3">
        <v>211.98060000000001</v>
      </c>
      <c r="X13" s="1" t="s">
        <v>53</v>
      </c>
      <c r="Y13" s="3">
        <v>33.916895999999987</v>
      </c>
      <c r="Z13" s="3">
        <v>0</v>
      </c>
      <c r="AA13" s="1" t="s">
        <v>53</v>
      </c>
      <c r="AB13" s="3">
        <v>0</v>
      </c>
      <c r="AC13" s="3">
        <v>0</v>
      </c>
      <c r="AD13" s="1" t="s">
        <v>53</v>
      </c>
      <c r="AE13" s="3">
        <v>0</v>
      </c>
      <c r="AF13" s="1">
        <v>0</v>
      </c>
      <c r="AG13" s="1" t="s">
        <v>53</v>
      </c>
      <c r="AH13" s="3">
        <v>0</v>
      </c>
      <c r="AI13" s="3">
        <v>0</v>
      </c>
      <c r="AJ13" s="1" t="s">
        <v>53</v>
      </c>
      <c r="AK13" s="3">
        <v>0</v>
      </c>
      <c r="AL13" s="3">
        <v>0</v>
      </c>
      <c r="AM13" s="2" t="s">
        <v>51</v>
      </c>
      <c r="AN13" s="1" t="s">
        <v>51</v>
      </c>
      <c r="AO13" s="2" t="s">
        <v>51</v>
      </c>
      <c r="AP13" s="1" t="s">
        <v>51</v>
      </c>
    </row>
    <row r="14" spans="1:42" customFormat="1" x14ac:dyDescent="0.25">
      <c r="A14" s="1" t="s">
        <v>67</v>
      </c>
      <c r="B14" s="2" t="s">
        <v>61</v>
      </c>
      <c r="C14" s="1" t="s">
        <v>47</v>
      </c>
      <c r="D14" s="1" t="s">
        <v>59</v>
      </c>
      <c r="E14" s="1" t="s">
        <v>60</v>
      </c>
      <c r="F14" s="1" t="s">
        <v>68</v>
      </c>
      <c r="G14" s="1" t="s">
        <v>50</v>
      </c>
      <c r="H14" s="1" t="s">
        <v>218</v>
      </c>
      <c r="I14" s="3" t="s">
        <v>51</v>
      </c>
      <c r="J14" s="3" t="s">
        <v>51</v>
      </c>
      <c r="K14" s="3" t="s">
        <v>51</v>
      </c>
      <c r="L14" s="3" t="s">
        <v>51</v>
      </c>
      <c r="M14" s="3">
        <v>0</v>
      </c>
      <c r="N14" s="1" t="s">
        <v>51</v>
      </c>
      <c r="O14" s="1" t="s">
        <v>52</v>
      </c>
      <c r="P14" s="1"/>
      <c r="Q14" s="4">
        <f t="shared" si="0"/>
        <v>1960.5932</v>
      </c>
      <c r="R14" s="3">
        <v>0</v>
      </c>
      <c r="S14" s="3">
        <v>1594.01</v>
      </c>
      <c r="T14" s="3">
        <v>0</v>
      </c>
      <c r="U14" s="1" t="s">
        <v>53</v>
      </c>
      <c r="V14" s="3">
        <v>0</v>
      </c>
      <c r="W14" s="3">
        <v>316.02</v>
      </c>
      <c r="X14" s="1" t="s">
        <v>53</v>
      </c>
      <c r="Y14" s="3">
        <f>+W14*0.16</f>
        <v>50.563199999999995</v>
      </c>
      <c r="Z14" s="3">
        <v>0</v>
      </c>
      <c r="AA14" s="1" t="s">
        <v>53</v>
      </c>
      <c r="AB14" s="3">
        <v>0</v>
      </c>
      <c r="AC14" s="3">
        <v>0</v>
      </c>
      <c r="AD14" s="1" t="s">
        <v>53</v>
      </c>
      <c r="AE14" s="3">
        <v>0</v>
      </c>
      <c r="AF14" s="1">
        <v>0</v>
      </c>
      <c r="AG14" s="1" t="s">
        <v>53</v>
      </c>
      <c r="AH14" s="3">
        <v>0</v>
      </c>
      <c r="AI14" s="3">
        <v>0</v>
      </c>
      <c r="AJ14" s="1" t="s">
        <v>53</v>
      </c>
      <c r="AK14" s="3">
        <v>0</v>
      </c>
      <c r="AL14" s="3">
        <v>0</v>
      </c>
      <c r="AM14" s="2" t="s">
        <v>51</v>
      </c>
      <c r="AN14" s="1" t="s">
        <v>51</v>
      </c>
      <c r="AO14" s="2" t="s">
        <v>51</v>
      </c>
      <c r="AP14" s="1" t="s">
        <v>51</v>
      </c>
    </row>
    <row r="15" spans="1:42" x14ac:dyDescent="0.25">
      <c r="A15" s="15" t="s">
        <v>69</v>
      </c>
      <c r="B15" s="20" t="s">
        <v>70</v>
      </c>
      <c r="C15" s="15" t="s">
        <v>47</v>
      </c>
      <c r="D15" s="15" t="s">
        <v>62</v>
      </c>
      <c r="E15" s="15" t="s">
        <v>63</v>
      </c>
      <c r="F15" s="15" t="s">
        <v>64</v>
      </c>
      <c r="G15" s="15" t="s">
        <v>50</v>
      </c>
      <c r="H15" s="15" t="s">
        <v>166</v>
      </c>
      <c r="I15" s="21" t="s">
        <v>51</v>
      </c>
      <c r="J15" s="21" t="s">
        <v>51</v>
      </c>
      <c r="K15" s="21" t="s">
        <v>51</v>
      </c>
      <c r="L15" s="21" t="s">
        <v>51</v>
      </c>
      <c r="M15" s="21">
        <v>0</v>
      </c>
      <c r="N15" s="15" t="s">
        <v>51</v>
      </c>
      <c r="O15" s="15" t="s">
        <v>52</v>
      </c>
      <c r="P15" s="15" t="s">
        <v>51</v>
      </c>
      <c r="Q15" s="21">
        <f t="shared" si="0"/>
        <v>1840.4343999999999</v>
      </c>
      <c r="R15" s="21">
        <v>0</v>
      </c>
      <c r="S15" s="21">
        <v>1653.57</v>
      </c>
      <c r="T15" s="21">
        <v>0</v>
      </c>
      <c r="U15" s="15" t="s">
        <v>53</v>
      </c>
      <c r="V15" s="21">
        <v>0</v>
      </c>
      <c r="W15" s="21">
        <v>161.09</v>
      </c>
      <c r="X15" s="15" t="s">
        <v>54</v>
      </c>
      <c r="Y15" s="21">
        <f>+W15*0.16</f>
        <v>25.7744</v>
      </c>
      <c r="Z15" s="21">
        <v>0</v>
      </c>
      <c r="AA15" s="15" t="s">
        <v>53</v>
      </c>
      <c r="AB15" s="21">
        <v>0</v>
      </c>
      <c r="AC15" s="21">
        <v>0</v>
      </c>
      <c r="AD15" s="15" t="s">
        <v>53</v>
      </c>
      <c r="AE15" s="21">
        <v>0</v>
      </c>
      <c r="AF15" s="15">
        <v>0</v>
      </c>
      <c r="AG15" s="15" t="s">
        <v>53</v>
      </c>
      <c r="AH15" s="21">
        <v>0</v>
      </c>
      <c r="AI15" s="21">
        <v>0</v>
      </c>
      <c r="AJ15" s="15" t="s">
        <v>53</v>
      </c>
      <c r="AK15" s="21">
        <v>0</v>
      </c>
      <c r="AL15" s="21">
        <v>0</v>
      </c>
      <c r="AM15" s="20" t="s">
        <v>51</v>
      </c>
      <c r="AN15" s="15" t="s">
        <v>51</v>
      </c>
      <c r="AO15" s="20" t="s">
        <v>51</v>
      </c>
      <c r="AP15" s="15" t="s">
        <v>51</v>
      </c>
    </row>
    <row r="16" spans="1:42" x14ac:dyDescent="0.25">
      <c r="A16" s="15" t="s">
        <v>71</v>
      </c>
      <c r="B16" s="20" t="s">
        <v>70</v>
      </c>
      <c r="C16" s="15" t="s">
        <v>47</v>
      </c>
      <c r="D16" s="15" t="s">
        <v>48</v>
      </c>
      <c r="E16" s="15" t="s">
        <v>49</v>
      </c>
      <c r="F16" s="15" t="s">
        <v>73</v>
      </c>
      <c r="G16" s="15" t="s">
        <v>50</v>
      </c>
      <c r="H16" s="15" t="s">
        <v>185</v>
      </c>
      <c r="I16" s="21" t="s">
        <v>51</v>
      </c>
      <c r="J16" s="21" t="s">
        <v>51</v>
      </c>
      <c r="K16" s="21" t="s">
        <v>51</v>
      </c>
      <c r="L16" s="21" t="s">
        <v>51</v>
      </c>
      <c r="M16" s="21">
        <v>0</v>
      </c>
      <c r="N16" s="15" t="s">
        <v>51</v>
      </c>
      <c r="O16" s="15" t="s">
        <v>52</v>
      </c>
      <c r="P16" s="15" t="s">
        <v>51</v>
      </c>
      <c r="Q16" s="21">
        <f t="shared" si="0"/>
        <v>3190.394813999998</v>
      </c>
      <c r="R16" s="21">
        <v>0</v>
      </c>
      <c r="S16" s="21">
        <v>2612.8129499999982</v>
      </c>
      <c r="T16" s="21">
        <v>0</v>
      </c>
      <c r="U16" s="15" t="s">
        <v>53</v>
      </c>
      <c r="V16" s="21">
        <v>0</v>
      </c>
      <c r="W16" s="21">
        <v>497.91539999999998</v>
      </c>
      <c r="X16" s="15" t="s">
        <v>54</v>
      </c>
      <c r="Y16" s="21">
        <v>79.666463999999991</v>
      </c>
      <c r="Z16" s="21">
        <v>0</v>
      </c>
      <c r="AA16" s="15" t="s">
        <v>53</v>
      </c>
      <c r="AB16" s="21">
        <v>0</v>
      </c>
      <c r="AC16" s="21">
        <v>0</v>
      </c>
      <c r="AD16" s="15" t="s">
        <v>53</v>
      </c>
      <c r="AE16" s="21">
        <v>0</v>
      </c>
      <c r="AF16" s="15">
        <v>0</v>
      </c>
      <c r="AG16" s="15" t="s">
        <v>53</v>
      </c>
      <c r="AH16" s="21">
        <v>0</v>
      </c>
      <c r="AI16" s="21">
        <v>0</v>
      </c>
      <c r="AJ16" s="15" t="s">
        <v>53</v>
      </c>
      <c r="AK16" s="21">
        <v>0</v>
      </c>
      <c r="AL16" s="21">
        <v>0</v>
      </c>
      <c r="AM16" s="20" t="s">
        <v>51</v>
      </c>
      <c r="AN16" s="15" t="s">
        <v>51</v>
      </c>
      <c r="AO16" s="20" t="s">
        <v>51</v>
      </c>
      <c r="AP16" s="15" t="s">
        <v>51</v>
      </c>
    </row>
    <row r="17" spans="1:42" x14ac:dyDescent="0.25">
      <c r="A17" s="15" t="s">
        <v>72</v>
      </c>
      <c r="B17" s="20" t="s">
        <v>70</v>
      </c>
      <c r="C17" s="15" t="s">
        <v>47</v>
      </c>
      <c r="D17" s="15" t="s">
        <v>48</v>
      </c>
      <c r="E17" s="15" t="s">
        <v>49</v>
      </c>
      <c r="F17" s="15" t="s">
        <v>73</v>
      </c>
      <c r="G17" s="15" t="s">
        <v>74</v>
      </c>
      <c r="H17" s="15" t="s">
        <v>51</v>
      </c>
      <c r="I17" s="21" t="s">
        <v>75</v>
      </c>
      <c r="J17" s="21" t="s">
        <v>51</v>
      </c>
      <c r="K17" s="21" t="s">
        <v>76</v>
      </c>
      <c r="L17" s="21" t="s">
        <v>70</v>
      </c>
      <c r="M17" s="21">
        <v>10.36</v>
      </c>
      <c r="N17" s="15" t="s">
        <v>77</v>
      </c>
      <c r="O17" s="15" t="s">
        <v>78</v>
      </c>
      <c r="P17" s="15" t="s">
        <v>79</v>
      </c>
      <c r="Q17" s="21">
        <f t="shared" si="0"/>
        <v>-10.36</v>
      </c>
      <c r="R17" s="21">
        <v>0</v>
      </c>
      <c r="S17" s="21">
        <v>-10.36</v>
      </c>
      <c r="T17" s="21">
        <v>0</v>
      </c>
      <c r="U17" s="15" t="s">
        <v>53</v>
      </c>
      <c r="V17" s="21">
        <v>0</v>
      </c>
      <c r="W17" s="21">
        <v>0</v>
      </c>
      <c r="X17" s="15" t="s">
        <v>53</v>
      </c>
      <c r="Y17" s="21">
        <v>0</v>
      </c>
      <c r="Z17" s="21">
        <v>0</v>
      </c>
      <c r="AA17" s="15" t="s">
        <v>53</v>
      </c>
      <c r="AB17" s="21">
        <v>0</v>
      </c>
      <c r="AC17" s="21">
        <v>0</v>
      </c>
      <c r="AD17" s="15" t="s">
        <v>53</v>
      </c>
      <c r="AE17" s="21">
        <v>0</v>
      </c>
      <c r="AF17" s="15">
        <v>0</v>
      </c>
      <c r="AG17" s="15" t="s">
        <v>53</v>
      </c>
      <c r="AH17" s="21">
        <v>0</v>
      </c>
      <c r="AI17" s="21">
        <v>0</v>
      </c>
      <c r="AJ17" s="15" t="s">
        <v>53</v>
      </c>
      <c r="AK17" s="21">
        <v>0</v>
      </c>
      <c r="AL17" s="21">
        <v>0</v>
      </c>
      <c r="AM17" s="20" t="s">
        <v>51</v>
      </c>
      <c r="AN17" s="15" t="s">
        <v>51</v>
      </c>
      <c r="AO17" s="20" t="s">
        <v>51</v>
      </c>
      <c r="AP17" s="15" t="s">
        <v>51</v>
      </c>
    </row>
    <row r="18" spans="1:42" customFormat="1" x14ac:dyDescent="0.25">
      <c r="A18" s="1" t="s">
        <v>80</v>
      </c>
      <c r="B18" s="2" t="s">
        <v>70</v>
      </c>
      <c r="C18" s="1" t="s">
        <v>47</v>
      </c>
      <c r="D18" s="1" t="s">
        <v>56</v>
      </c>
      <c r="E18" s="1" t="s">
        <v>57</v>
      </c>
      <c r="F18" s="1" t="s">
        <v>82</v>
      </c>
      <c r="G18" s="1" t="s">
        <v>50</v>
      </c>
      <c r="H18" s="1" t="s">
        <v>203</v>
      </c>
      <c r="I18" s="3" t="s">
        <v>51</v>
      </c>
      <c r="J18" s="3" t="s">
        <v>51</v>
      </c>
      <c r="K18" s="3" t="s">
        <v>51</v>
      </c>
      <c r="L18" s="3" t="s">
        <v>51</v>
      </c>
      <c r="M18" s="3">
        <v>0</v>
      </c>
      <c r="N18" s="1" t="s">
        <v>51</v>
      </c>
      <c r="O18" s="1" t="s">
        <v>52</v>
      </c>
      <c r="P18" s="1" t="s">
        <v>51</v>
      </c>
      <c r="Q18" s="4">
        <f t="shared" si="0"/>
        <v>1984.4802999999981</v>
      </c>
      <c r="R18" s="3">
        <v>0</v>
      </c>
      <c r="S18" s="3">
        <v>1724.0950999999982</v>
      </c>
      <c r="T18" s="3">
        <v>0</v>
      </c>
      <c r="U18" s="1" t="s">
        <v>53</v>
      </c>
      <c r="V18" s="3">
        <v>0</v>
      </c>
      <c r="W18" s="3">
        <v>224.46999999999994</v>
      </c>
      <c r="X18" s="1" t="s">
        <v>54</v>
      </c>
      <c r="Y18" s="3">
        <v>35.915199999999999</v>
      </c>
      <c r="Z18" s="3">
        <v>0</v>
      </c>
      <c r="AA18" s="1" t="s">
        <v>53</v>
      </c>
      <c r="AB18" s="3">
        <v>0</v>
      </c>
      <c r="AC18" s="3">
        <v>0</v>
      </c>
      <c r="AD18" s="1" t="s">
        <v>53</v>
      </c>
      <c r="AE18" s="3">
        <v>0</v>
      </c>
      <c r="AF18" s="1">
        <v>0</v>
      </c>
      <c r="AG18" s="1" t="s">
        <v>53</v>
      </c>
      <c r="AH18" s="3">
        <v>0</v>
      </c>
      <c r="AI18" s="3">
        <v>0</v>
      </c>
      <c r="AJ18" s="1" t="s">
        <v>53</v>
      </c>
      <c r="AK18" s="3">
        <v>0</v>
      </c>
      <c r="AL18" s="3">
        <v>0</v>
      </c>
      <c r="AM18" s="2" t="s">
        <v>51</v>
      </c>
      <c r="AN18" s="1" t="s">
        <v>51</v>
      </c>
      <c r="AO18" s="2" t="s">
        <v>51</v>
      </c>
      <c r="AP18" s="1" t="s">
        <v>51</v>
      </c>
    </row>
    <row r="19" spans="1:42" customFormat="1" x14ac:dyDescent="0.25">
      <c r="A19" s="1" t="s">
        <v>81</v>
      </c>
      <c r="B19" s="2" t="s">
        <v>70</v>
      </c>
      <c r="C19" s="1" t="s">
        <v>47</v>
      </c>
      <c r="D19" s="1" t="s">
        <v>59</v>
      </c>
      <c r="E19" s="1" t="s">
        <v>60</v>
      </c>
      <c r="F19" s="1" t="s">
        <v>82</v>
      </c>
      <c r="G19" s="1" t="s">
        <v>50</v>
      </c>
      <c r="H19" s="1" t="s">
        <v>219</v>
      </c>
      <c r="I19" s="3" t="s">
        <v>51</v>
      </c>
      <c r="J19" s="3" t="s">
        <v>51</v>
      </c>
      <c r="K19" s="3" t="s">
        <v>51</v>
      </c>
      <c r="L19" s="3" t="s">
        <v>51</v>
      </c>
      <c r="M19" s="3">
        <v>0</v>
      </c>
      <c r="N19" s="1" t="s">
        <v>51</v>
      </c>
      <c r="O19" s="1" t="s">
        <v>52</v>
      </c>
      <c r="P19" s="1" t="s">
        <v>51</v>
      </c>
      <c r="Q19" s="4">
        <f t="shared" si="0"/>
        <v>1398.394</v>
      </c>
      <c r="R19" s="3">
        <v>0</v>
      </c>
      <c r="S19" s="3">
        <v>1308.6099999999999</v>
      </c>
      <c r="T19" s="3">
        <v>0</v>
      </c>
      <c r="U19" s="1" t="s">
        <v>53</v>
      </c>
      <c r="V19" s="3">
        <v>0</v>
      </c>
      <c r="W19" s="3">
        <v>77.400000000000006</v>
      </c>
      <c r="X19" s="1" t="s">
        <v>54</v>
      </c>
      <c r="Y19" s="3">
        <f>+W19*0.16</f>
        <v>12.384</v>
      </c>
      <c r="Z19" s="3">
        <v>0</v>
      </c>
      <c r="AA19" s="1" t="s">
        <v>53</v>
      </c>
      <c r="AB19" s="3">
        <v>0</v>
      </c>
      <c r="AC19" s="3">
        <v>0</v>
      </c>
      <c r="AD19" s="1" t="s">
        <v>53</v>
      </c>
      <c r="AE19" s="3">
        <v>0</v>
      </c>
      <c r="AF19" s="1">
        <v>0</v>
      </c>
      <c r="AG19" s="1" t="s">
        <v>53</v>
      </c>
      <c r="AH19" s="3">
        <v>0</v>
      </c>
      <c r="AI19" s="3">
        <v>0</v>
      </c>
      <c r="AJ19" s="1" t="s">
        <v>53</v>
      </c>
      <c r="AK19" s="3">
        <v>0</v>
      </c>
      <c r="AL19" s="3">
        <v>0</v>
      </c>
      <c r="AM19" s="2" t="s">
        <v>51</v>
      </c>
      <c r="AN19" s="1" t="s">
        <v>51</v>
      </c>
      <c r="AO19" s="2" t="s">
        <v>51</v>
      </c>
      <c r="AP19" s="1" t="s">
        <v>51</v>
      </c>
    </row>
    <row r="20" spans="1:42" x14ac:dyDescent="0.25">
      <c r="A20" s="15" t="s">
        <v>83</v>
      </c>
      <c r="B20" s="20" t="s">
        <v>84</v>
      </c>
      <c r="C20" s="15" t="s">
        <v>47</v>
      </c>
      <c r="D20" s="15" t="s">
        <v>62</v>
      </c>
      <c r="E20" s="15" t="s">
        <v>63</v>
      </c>
      <c r="F20" s="15" t="s">
        <v>167</v>
      </c>
      <c r="G20" s="15" t="s">
        <v>50</v>
      </c>
      <c r="H20" s="15" t="s">
        <v>168</v>
      </c>
      <c r="I20" s="21" t="s">
        <v>51</v>
      </c>
      <c r="J20" s="21" t="s">
        <v>51</v>
      </c>
      <c r="K20" s="21" t="s">
        <v>51</v>
      </c>
      <c r="L20" s="21" t="s">
        <v>51</v>
      </c>
      <c r="M20" s="21">
        <v>0</v>
      </c>
      <c r="N20" s="15" t="s">
        <v>51</v>
      </c>
      <c r="O20" s="15" t="s">
        <v>52</v>
      </c>
      <c r="P20" s="15" t="s">
        <v>51</v>
      </c>
      <c r="Q20" s="21">
        <f t="shared" si="0"/>
        <v>2116.0715999999993</v>
      </c>
      <c r="R20" s="21">
        <v>0</v>
      </c>
      <c r="S20" s="21">
        <v>1909.0463999999995</v>
      </c>
      <c r="T20" s="21">
        <v>0</v>
      </c>
      <c r="U20" s="15" t="s">
        <v>53</v>
      </c>
      <c r="V20" s="21">
        <v>0</v>
      </c>
      <c r="W20" s="21">
        <v>178.47</v>
      </c>
      <c r="X20" s="15" t="s">
        <v>53</v>
      </c>
      <c r="Y20" s="21">
        <v>28.555199999999996</v>
      </c>
      <c r="Z20" s="21">
        <v>0</v>
      </c>
      <c r="AA20" s="15" t="s">
        <v>53</v>
      </c>
      <c r="AB20" s="21">
        <v>0</v>
      </c>
      <c r="AC20" s="21">
        <v>0</v>
      </c>
      <c r="AD20" s="15" t="s">
        <v>53</v>
      </c>
      <c r="AE20" s="21">
        <v>0</v>
      </c>
      <c r="AF20" s="15">
        <v>0</v>
      </c>
      <c r="AG20" s="15" t="s">
        <v>53</v>
      </c>
      <c r="AH20" s="21">
        <v>0</v>
      </c>
      <c r="AI20" s="21">
        <v>0</v>
      </c>
      <c r="AJ20" s="15" t="s">
        <v>53</v>
      </c>
      <c r="AK20" s="21">
        <v>0</v>
      </c>
      <c r="AL20" s="21">
        <v>0</v>
      </c>
      <c r="AM20" s="20" t="s">
        <v>51</v>
      </c>
      <c r="AN20" s="15" t="s">
        <v>51</v>
      </c>
      <c r="AO20" s="20" t="s">
        <v>51</v>
      </c>
      <c r="AP20" s="15" t="s">
        <v>51</v>
      </c>
    </row>
    <row r="21" spans="1:42" x14ac:dyDescent="0.25">
      <c r="A21" s="15" t="s">
        <v>85</v>
      </c>
      <c r="B21" s="20" t="s">
        <v>84</v>
      </c>
      <c r="C21" s="15" t="s">
        <v>47</v>
      </c>
      <c r="D21" s="15" t="s">
        <v>48</v>
      </c>
      <c r="E21" s="15" t="s">
        <v>49</v>
      </c>
      <c r="F21" s="15" t="s">
        <v>87</v>
      </c>
      <c r="G21" s="15" t="s">
        <v>50</v>
      </c>
      <c r="H21" s="15" t="s">
        <v>186</v>
      </c>
      <c r="I21" s="21" t="s">
        <v>51</v>
      </c>
      <c r="J21" s="21" t="s">
        <v>51</v>
      </c>
      <c r="K21" s="21" t="s">
        <v>51</v>
      </c>
      <c r="L21" s="21" t="s">
        <v>51</v>
      </c>
      <c r="M21" s="21">
        <v>0</v>
      </c>
      <c r="N21" s="15" t="s">
        <v>51</v>
      </c>
      <c r="O21" s="15" t="s">
        <v>52</v>
      </c>
      <c r="P21" s="15" t="s">
        <v>51</v>
      </c>
      <c r="Q21" s="21">
        <f t="shared" si="0"/>
        <v>2739.5734780000003</v>
      </c>
      <c r="R21" s="21">
        <v>0</v>
      </c>
      <c r="S21" s="21">
        <v>2294.0542500000001</v>
      </c>
      <c r="T21" s="21">
        <v>0</v>
      </c>
      <c r="U21" s="15" t="s">
        <v>53</v>
      </c>
      <c r="V21" s="21">
        <v>0</v>
      </c>
      <c r="W21" s="21">
        <v>384.06830000000014</v>
      </c>
      <c r="X21" s="15" t="s">
        <v>53</v>
      </c>
      <c r="Y21" s="21">
        <v>61.45092799999999</v>
      </c>
      <c r="Z21" s="21">
        <v>0</v>
      </c>
      <c r="AA21" s="15" t="s">
        <v>53</v>
      </c>
      <c r="AB21" s="21">
        <v>0</v>
      </c>
      <c r="AC21" s="21">
        <v>0</v>
      </c>
      <c r="AD21" s="15" t="s">
        <v>53</v>
      </c>
      <c r="AE21" s="21">
        <v>0</v>
      </c>
      <c r="AF21" s="15">
        <v>0</v>
      </c>
      <c r="AG21" s="15" t="s">
        <v>53</v>
      </c>
      <c r="AH21" s="21">
        <v>0</v>
      </c>
      <c r="AI21" s="21">
        <v>0</v>
      </c>
      <c r="AJ21" s="15" t="s">
        <v>53</v>
      </c>
      <c r="AK21" s="21">
        <v>0</v>
      </c>
      <c r="AL21" s="21">
        <v>0</v>
      </c>
      <c r="AM21" s="20" t="s">
        <v>51</v>
      </c>
      <c r="AN21" s="15" t="s">
        <v>51</v>
      </c>
      <c r="AO21" s="20" t="s">
        <v>51</v>
      </c>
      <c r="AP21" s="15" t="s">
        <v>51</v>
      </c>
    </row>
    <row r="22" spans="1:42" x14ac:dyDescent="0.25">
      <c r="A22" s="15" t="s">
        <v>86</v>
      </c>
      <c r="B22" s="20" t="s">
        <v>84</v>
      </c>
      <c r="C22" s="15" t="s">
        <v>47</v>
      </c>
      <c r="D22" s="15" t="s">
        <v>48</v>
      </c>
      <c r="E22" s="15" t="s">
        <v>49</v>
      </c>
      <c r="F22" s="15" t="s">
        <v>87</v>
      </c>
      <c r="G22" s="15" t="s">
        <v>74</v>
      </c>
      <c r="H22" s="15" t="s">
        <v>51</v>
      </c>
      <c r="I22" s="21" t="s">
        <v>88</v>
      </c>
      <c r="J22" s="21" t="s">
        <v>51</v>
      </c>
      <c r="K22" s="21" t="s">
        <v>89</v>
      </c>
      <c r="L22" s="21" t="s">
        <v>84</v>
      </c>
      <c r="M22" s="21">
        <v>17.010000000000002</v>
      </c>
      <c r="N22" s="15" t="s">
        <v>77</v>
      </c>
      <c r="O22" s="15" t="s">
        <v>90</v>
      </c>
      <c r="P22" s="15" t="s">
        <v>91</v>
      </c>
      <c r="Q22" s="21">
        <f t="shared" si="0"/>
        <v>-17.012599999999999</v>
      </c>
      <c r="R22" s="21">
        <v>0</v>
      </c>
      <c r="S22" s="21">
        <v>-17.012599999999999</v>
      </c>
      <c r="T22" s="21">
        <v>0</v>
      </c>
      <c r="U22" s="15" t="s">
        <v>53</v>
      </c>
      <c r="V22" s="21">
        <v>0</v>
      </c>
      <c r="W22" s="21">
        <v>0</v>
      </c>
      <c r="X22" s="15" t="s">
        <v>53</v>
      </c>
      <c r="Y22" s="21">
        <v>0</v>
      </c>
      <c r="Z22" s="21">
        <v>0</v>
      </c>
      <c r="AA22" s="15" t="s">
        <v>53</v>
      </c>
      <c r="AB22" s="21">
        <v>0</v>
      </c>
      <c r="AC22" s="21">
        <v>0</v>
      </c>
      <c r="AD22" s="15" t="s">
        <v>53</v>
      </c>
      <c r="AE22" s="21">
        <v>0</v>
      </c>
      <c r="AF22" s="15">
        <v>0</v>
      </c>
      <c r="AG22" s="15" t="s">
        <v>53</v>
      </c>
      <c r="AH22" s="21">
        <v>0</v>
      </c>
      <c r="AI22" s="21">
        <v>0</v>
      </c>
      <c r="AJ22" s="15" t="s">
        <v>53</v>
      </c>
      <c r="AK22" s="21">
        <v>0</v>
      </c>
      <c r="AL22" s="21">
        <v>0</v>
      </c>
      <c r="AM22" s="20" t="s">
        <v>51</v>
      </c>
      <c r="AN22" s="15" t="s">
        <v>51</v>
      </c>
      <c r="AO22" s="20" t="s">
        <v>51</v>
      </c>
      <c r="AP22" s="15" t="s">
        <v>51</v>
      </c>
    </row>
    <row r="23" spans="1:42" customFormat="1" x14ac:dyDescent="0.25">
      <c r="A23" s="1" t="s">
        <v>92</v>
      </c>
      <c r="B23" s="2" t="s">
        <v>84</v>
      </c>
      <c r="C23" s="1" t="s">
        <v>47</v>
      </c>
      <c r="D23" s="1" t="s">
        <v>56</v>
      </c>
      <c r="E23" s="1" t="s">
        <v>57</v>
      </c>
      <c r="F23" s="1" t="s">
        <v>73</v>
      </c>
      <c r="G23" s="1" t="s">
        <v>50</v>
      </c>
      <c r="H23" s="1" t="s">
        <v>205</v>
      </c>
      <c r="I23" s="3" t="s">
        <v>51</v>
      </c>
      <c r="J23" s="3" t="s">
        <v>51</v>
      </c>
      <c r="K23" s="3" t="s">
        <v>51</v>
      </c>
      <c r="L23" s="3" t="s">
        <v>51</v>
      </c>
      <c r="M23" s="3">
        <v>0</v>
      </c>
      <c r="N23" s="1" t="s">
        <v>51</v>
      </c>
      <c r="O23" s="1" t="s">
        <v>52</v>
      </c>
      <c r="P23" s="1" t="s">
        <v>51</v>
      </c>
      <c r="Q23" s="4">
        <f t="shared" si="0"/>
        <v>2478.6423999999997</v>
      </c>
      <c r="R23" s="3">
        <v>0</v>
      </c>
      <c r="S23" s="3">
        <v>2124.39</v>
      </c>
      <c r="T23" s="3">
        <v>0</v>
      </c>
      <c r="U23" s="1" t="s">
        <v>53</v>
      </c>
      <c r="V23" s="3">
        <v>0</v>
      </c>
      <c r="W23" s="3">
        <v>305.39</v>
      </c>
      <c r="X23" s="1" t="s">
        <v>54</v>
      </c>
      <c r="Y23" s="3">
        <f>+W23*0.16</f>
        <v>48.862400000000001</v>
      </c>
      <c r="Z23" s="3">
        <v>0</v>
      </c>
      <c r="AA23" s="1" t="s">
        <v>53</v>
      </c>
      <c r="AB23" s="3">
        <v>0</v>
      </c>
      <c r="AC23" s="3">
        <v>0</v>
      </c>
      <c r="AD23" s="1" t="s">
        <v>53</v>
      </c>
      <c r="AE23" s="3">
        <v>0</v>
      </c>
      <c r="AF23" s="1">
        <v>0</v>
      </c>
      <c r="AG23" s="1" t="s">
        <v>53</v>
      </c>
      <c r="AH23" s="3">
        <v>0</v>
      </c>
      <c r="AI23" s="3">
        <v>0</v>
      </c>
      <c r="AJ23" s="1" t="s">
        <v>53</v>
      </c>
      <c r="AK23" s="3">
        <v>0</v>
      </c>
      <c r="AL23" s="3">
        <v>0</v>
      </c>
      <c r="AM23" s="2" t="s">
        <v>51</v>
      </c>
      <c r="AN23" s="1" t="s">
        <v>51</v>
      </c>
      <c r="AO23" s="2" t="s">
        <v>51</v>
      </c>
      <c r="AP23" s="1" t="s">
        <v>51</v>
      </c>
    </row>
    <row r="24" spans="1:42" customFormat="1" x14ac:dyDescent="0.25">
      <c r="A24" s="1" t="s">
        <v>93</v>
      </c>
      <c r="B24" s="2" t="s">
        <v>84</v>
      </c>
      <c r="C24" s="1" t="s">
        <v>47</v>
      </c>
      <c r="D24" s="1" t="s">
        <v>59</v>
      </c>
      <c r="E24" s="1" t="s">
        <v>60</v>
      </c>
      <c r="F24" s="1" t="s">
        <v>73</v>
      </c>
      <c r="G24" s="1" t="s">
        <v>50</v>
      </c>
      <c r="H24" s="1" t="s">
        <v>220</v>
      </c>
      <c r="I24" s="3" t="s">
        <v>51</v>
      </c>
      <c r="J24" s="3" t="s">
        <v>51</v>
      </c>
      <c r="K24" s="3" t="s">
        <v>51</v>
      </c>
      <c r="L24" s="3" t="s">
        <v>51</v>
      </c>
      <c r="M24" s="3">
        <v>0</v>
      </c>
      <c r="N24" s="1" t="s">
        <v>51</v>
      </c>
      <c r="O24" s="1" t="s">
        <v>52</v>
      </c>
      <c r="P24" s="1" t="s">
        <v>51</v>
      </c>
      <c r="Q24" s="4">
        <f t="shared" si="0"/>
        <v>1467.4831499999993</v>
      </c>
      <c r="R24" s="3">
        <v>0</v>
      </c>
      <c r="S24" s="3">
        <v>1301.8467499999995</v>
      </c>
      <c r="T24" s="3">
        <v>0</v>
      </c>
      <c r="U24" s="1" t="s">
        <v>53</v>
      </c>
      <c r="V24" s="3">
        <v>0</v>
      </c>
      <c r="W24" s="3">
        <v>142.79</v>
      </c>
      <c r="X24" s="1" t="s">
        <v>53</v>
      </c>
      <c r="Y24" s="3">
        <v>22.846399999999999</v>
      </c>
      <c r="Z24" s="3">
        <v>0</v>
      </c>
      <c r="AA24" s="1" t="s">
        <v>53</v>
      </c>
      <c r="AB24" s="3">
        <v>0</v>
      </c>
      <c r="AC24" s="3">
        <v>0</v>
      </c>
      <c r="AD24" s="1" t="s">
        <v>53</v>
      </c>
      <c r="AE24" s="3">
        <v>0</v>
      </c>
      <c r="AF24" s="1">
        <v>0</v>
      </c>
      <c r="AG24" s="1" t="s">
        <v>53</v>
      </c>
      <c r="AH24" s="3">
        <v>0</v>
      </c>
      <c r="AI24" s="3">
        <v>0</v>
      </c>
      <c r="AJ24" s="1" t="s">
        <v>53</v>
      </c>
      <c r="AK24" s="3">
        <v>0</v>
      </c>
      <c r="AL24" s="3">
        <v>0</v>
      </c>
      <c r="AM24" s="2" t="s">
        <v>51</v>
      </c>
      <c r="AN24" s="1" t="s">
        <v>51</v>
      </c>
      <c r="AO24" s="2" t="s">
        <v>51</v>
      </c>
      <c r="AP24" s="1" t="s">
        <v>51</v>
      </c>
    </row>
    <row r="25" spans="1:42" x14ac:dyDescent="0.25">
      <c r="A25" s="15" t="s">
        <v>94</v>
      </c>
      <c r="B25" s="20" t="s">
        <v>95</v>
      </c>
      <c r="C25" s="15" t="s">
        <v>47</v>
      </c>
      <c r="D25" s="15" t="s">
        <v>62</v>
      </c>
      <c r="E25" s="15" t="s">
        <v>63</v>
      </c>
      <c r="F25" s="15" t="s">
        <v>169</v>
      </c>
      <c r="G25" s="15" t="s">
        <v>50</v>
      </c>
      <c r="H25" s="15" t="s">
        <v>170</v>
      </c>
      <c r="I25" s="21" t="s">
        <v>51</v>
      </c>
      <c r="J25" s="21" t="s">
        <v>51</v>
      </c>
      <c r="K25" s="21" t="s">
        <v>51</v>
      </c>
      <c r="L25" s="21" t="s">
        <v>51</v>
      </c>
      <c r="M25" s="21">
        <v>0</v>
      </c>
      <c r="N25" s="15" t="s">
        <v>51</v>
      </c>
      <c r="O25" s="15" t="s">
        <v>52</v>
      </c>
      <c r="P25" s="15" t="s">
        <v>51</v>
      </c>
      <c r="Q25" s="21">
        <f t="shared" si="0"/>
        <v>2410.3443439999992</v>
      </c>
      <c r="R25" s="21">
        <v>0</v>
      </c>
      <c r="S25" s="21">
        <v>2009.7053999999994</v>
      </c>
      <c r="T25" s="21">
        <v>0</v>
      </c>
      <c r="U25" s="15" t="s">
        <v>53</v>
      </c>
      <c r="V25" s="21">
        <v>0</v>
      </c>
      <c r="W25" s="21">
        <v>345.37839999999994</v>
      </c>
      <c r="X25" s="15" t="s">
        <v>54</v>
      </c>
      <c r="Y25" s="21">
        <v>55.260543999999982</v>
      </c>
      <c r="Z25" s="21">
        <v>0</v>
      </c>
      <c r="AA25" s="15" t="s">
        <v>53</v>
      </c>
      <c r="AB25" s="21">
        <v>0</v>
      </c>
      <c r="AC25" s="21">
        <v>0</v>
      </c>
      <c r="AD25" s="15" t="s">
        <v>53</v>
      </c>
      <c r="AE25" s="21">
        <v>0</v>
      </c>
      <c r="AF25" s="15">
        <v>0</v>
      </c>
      <c r="AG25" s="15" t="s">
        <v>53</v>
      </c>
      <c r="AH25" s="21">
        <v>0</v>
      </c>
      <c r="AI25" s="21">
        <v>0</v>
      </c>
      <c r="AJ25" s="15" t="s">
        <v>53</v>
      </c>
      <c r="AK25" s="21">
        <v>0</v>
      </c>
      <c r="AL25" s="21">
        <v>0</v>
      </c>
      <c r="AM25" s="20" t="s">
        <v>51</v>
      </c>
      <c r="AN25" s="15" t="s">
        <v>51</v>
      </c>
      <c r="AO25" s="20" t="s">
        <v>51</v>
      </c>
      <c r="AP25" s="15" t="s">
        <v>51</v>
      </c>
    </row>
    <row r="26" spans="1:42" x14ac:dyDescent="0.25">
      <c r="A26" s="15" t="s">
        <v>96</v>
      </c>
      <c r="B26" s="20" t="s">
        <v>95</v>
      </c>
      <c r="C26" s="15" t="s">
        <v>47</v>
      </c>
      <c r="D26" s="15" t="s">
        <v>48</v>
      </c>
      <c r="E26" s="15" t="s">
        <v>49</v>
      </c>
      <c r="F26" s="15" t="s">
        <v>97</v>
      </c>
      <c r="G26" s="15" t="s">
        <v>50</v>
      </c>
      <c r="H26" s="15" t="s">
        <v>187</v>
      </c>
      <c r="I26" s="21" t="s">
        <v>51</v>
      </c>
      <c r="J26" s="21" t="s">
        <v>51</v>
      </c>
      <c r="K26" s="21" t="s">
        <v>51</v>
      </c>
      <c r="L26" s="21" t="s">
        <v>51</v>
      </c>
      <c r="M26" s="21">
        <v>0</v>
      </c>
      <c r="N26" s="15" t="s">
        <v>51</v>
      </c>
      <c r="O26" s="15" t="s">
        <v>52</v>
      </c>
      <c r="P26" s="15" t="s">
        <v>51</v>
      </c>
      <c r="Q26" s="21">
        <f t="shared" si="0"/>
        <v>2888.4088000000002</v>
      </c>
      <c r="R26" s="21">
        <v>0</v>
      </c>
      <c r="S26" s="21">
        <v>2624.88</v>
      </c>
      <c r="T26" s="21">
        <v>0</v>
      </c>
      <c r="U26" s="15" t="s">
        <v>53</v>
      </c>
      <c r="V26" s="21">
        <v>0</v>
      </c>
      <c r="W26" s="21">
        <v>227.17999999999998</v>
      </c>
      <c r="X26" s="15" t="s">
        <v>54</v>
      </c>
      <c r="Y26" s="21">
        <v>36.34879999999999</v>
      </c>
      <c r="Z26" s="21">
        <v>0</v>
      </c>
      <c r="AA26" s="15" t="s">
        <v>53</v>
      </c>
      <c r="AB26" s="21">
        <v>0</v>
      </c>
      <c r="AC26" s="21">
        <v>0</v>
      </c>
      <c r="AD26" s="15" t="s">
        <v>53</v>
      </c>
      <c r="AE26" s="21">
        <v>0</v>
      </c>
      <c r="AF26" s="15">
        <v>0</v>
      </c>
      <c r="AG26" s="15" t="s">
        <v>53</v>
      </c>
      <c r="AH26" s="21">
        <v>0</v>
      </c>
      <c r="AI26" s="21">
        <v>0</v>
      </c>
      <c r="AJ26" s="15" t="s">
        <v>53</v>
      </c>
      <c r="AK26" s="21">
        <v>0</v>
      </c>
      <c r="AL26" s="21">
        <v>0</v>
      </c>
      <c r="AM26" s="20" t="s">
        <v>51</v>
      </c>
      <c r="AN26" s="15" t="s">
        <v>51</v>
      </c>
      <c r="AO26" s="20" t="s">
        <v>51</v>
      </c>
      <c r="AP26" s="15" t="s">
        <v>51</v>
      </c>
    </row>
    <row r="27" spans="1:42" customFormat="1" x14ac:dyDescent="0.25">
      <c r="A27" s="1" t="s">
        <v>98</v>
      </c>
      <c r="B27" s="2" t="s">
        <v>95</v>
      </c>
      <c r="C27" s="1" t="s">
        <v>47</v>
      </c>
      <c r="D27" s="1" t="s">
        <v>56</v>
      </c>
      <c r="E27" s="1" t="s">
        <v>57</v>
      </c>
      <c r="F27" s="1" t="s">
        <v>87</v>
      </c>
      <c r="G27" s="1" t="s">
        <v>50</v>
      </c>
      <c r="H27" s="1" t="s">
        <v>206</v>
      </c>
      <c r="I27" s="3" t="s">
        <v>51</v>
      </c>
      <c r="J27" s="3" t="s">
        <v>51</v>
      </c>
      <c r="K27" s="3" t="s">
        <v>51</v>
      </c>
      <c r="L27" s="3" t="s">
        <v>51</v>
      </c>
      <c r="M27" s="3">
        <v>0</v>
      </c>
      <c r="N27" s="1" t="s">
        <v>51</v>
      </c>
      <c r="O27" s="1" t="s">
        <v>52</v>
      </c>
      <c r="P27" s="1" t="s">
        <v>51</v>
      </c>
      <c r="Q27" s="4">
        <f t="shared" si="0"/>
        <v>1449.301224</v>
      </c>
      <c r="R27" s="3">
        <v>0</v>
      </c>
      <c r="S27" s="3">
        <v>1285.8845999999999</v>
      </c>
      <c r="T27" s="3">
        <v>0</v>
      </c>
      <c r="U27" s="1" t="s">
        <v>53</v>
      </c>
      <c r="V27" s="3">
        <v>0</v>
      </c>
      <c r="W27" s="3">
        <v>140.87639999999999</v>
      </c>
      <c r="X27" s="1" t="s">
        <v>54</v>
      </c>
      <c r="Y27" s="3">
        <v>22.540224000000002</v>
      </c>
      <c r="Z27" s="3">
        <v>0</v>
      </c>
      <c r="AA27" s="1" t="s">
        <v>53</v>
      </c>
      <c r="AB27" s="3">
        <v>0</v>
      </c>
      <c r="AC27" s="3">
        <v>0</v>
      </c>
      <c r="AD27" s="1" t="s">
        <v>53</v>
      </c>
      <c r="AE27" s="3">
        <v>0</v>
      </c>
      <c r="AF27" s="1">
        <v>0</v>
      </c>
      <c r="AG27" s="1" t="s">
        <v>53</v>
      </c>
      <c r="AH27" s="3">
        <v>0</v>
      </c>
      <c r="AI27" s="3">
        <v>0</v>
      </c>
      <c r="AJ27" s="1" t="s">
        <v>53</v>
      </c>
      <c r="AK27" s="3">
        <v>0</v>
      </c>
      <c r="AL27" s="3">
        <v>0</v>
      </c>
      <c r="AM27" s="2" t="s">
        <v>51</v>
      </c>
      <c r="AN27" s="1" t="s">
        <v>51</v>
      </c>
      <c r="AO27" s="2" t="s">
        <v>51</v>
      </c>
      <c r="AP27" s="1" t="s">
        <v>51</v>
      </c>
    </row>
    <row r="28" spans="1:42" customFormat="1" x14ac:dyDescent="0.25">
      <c r="A28" s="1" t="s">
        <v>99</v>
      </c>
      <c r="B28" s="2" t="s">
        <v>95</v>
      </c>
      <c r="C28" s="1" t="s">
        <v>47</v>
      </c>
      <c r="D28" s="1" t="s">
        <v>59</v>
      </c>
      <c r="E28" s="1" t="s">
        <v>60</v>
      </c>
      <c r="F28" s="1" t="s">
        <v>87</v>
      </c>
      <c r="G28" s="1" t="s">
        <v>50</v>
      </c>
      <c r="H28" s="1" t="s">
        <v>221</v>
      </c>
      <c r="I28" s="3" t="s">
        <v>51</v>
      </c>
      <c r="J28" s="3" t="s">
        <v>51</v>
      </c>
      <c r="K28" s="3" t="s">
        <v>51</v>
      </c>
      <c r="L28" s="3" t="s">
        <v>51</v>
      </c>
      <c r="M28" s="3">
        <v>0</v>
      </c>
      <c r="N28" s="1" t="s">
        <v>51</v>
      </c>
      <c r="O28" s="1" t="s">
        <v>52</v>
      </c>
      <c r="P28" s="1" t="s">
        <v>51</v>
      </c>
      <c r="Q28" s="4">
        <f t="shared" si="0"/>
        <v>1011.4820400000002</v>
      </c>
      <c r="R28" s="3">
        <v>0</v>
      </c>
      <c r="S28" s="3">
        <v>774.07905000000028</v>
      </c>
      <c r="T28" s="3">
        <v>0</v>
      </c>
      <c r="U28" s="1" t="s">
        <v>53</v>
      </c>
      <c r="V28" s="3">
        <v>0</v>
      </c>
      <c r="W28" s="3">
        <v>204.65774999999996</v>
      </c>
      <c r="X28" s="1" t="s">
        <v>54</v>
      </c>
      <c r="Y28" s="3">
        <v>32.74524000000001</v>
      </c>
      <c r="Z28" s="3">
        <v>0</v>
      </c>
      <c r="AA28" s="1" t="s">
        <v>53</v>
      </c>
      <c r="AB28" s="3">
        <v>0</v>
      </c>
      <c r="AC28" s="3">
        <v>0</v>
      </c>
      <c r="AD28" s="1" t="s">
        <v>53</v>
      </c>
      <c r="AE28" s="3">
        <v>0</v>
      </c>
      <c r="AF28" s="1">
        <v>0</v>
      </c>
      <c r="AG28" s="1" t="s">
        <v>53</v>
      </c>
      <c r="AH28" s="3">
        <v>0</v>
      </c>
      <c r="AI28" s="3">
        <v>0</v>
      </c>
      <c r="AJ28" s="1" t="s">
        <v>53</v>
      </c>
      <c r="AK28" s="3">
        <v>0</v>
      </c>
      <c r="AL28" s="3">
        <v>0</v>
      </c>
      <c r="AM28" s="2" t="s">
        <v>51</v>
      </c>
      <c r="AN28" s="1" t="s">
        <v>51</v>
      </c>
      <c r="AO28" s="2" t="s">
        <v>51</v>
      </c>
      <c r="AP28" s="1" t="s">
        <v>51</v>
      </c>
    </row>
    <row r="29" spans="1:42" x14ac:dyDescent="0.25">
      <c r="A29" s="15" t="s">
        <v>100</v>
      </c>
      <c r="B29" s="20" t="s">
        <v>101</v>
      </c>
      <c r="C29" s="15" t="s">
        <v>47</v>
      </c>
      <c r="D29" s="15" t="s">
        <v>62</v>
      </c>
      <c r="E29" s="15" t="s">
        <v>63</v>
      </c>
      <c r="F29" s="15" t="s">
        <v>102</v>
      </c>
      <c r="G29" s="15" t="s">
        <v>50</v>
      </c>
      <c r="H29" s="15" t="s">
        <v>171</v>
      </c>
      <c r="I29" s="21" t="s">
        <v>51</v>
      </c>
      <c r="J29" s="21" t="s">
        <v>51</v>
      </c>
      <c r="K29" s="21" t="s">
        <v>51</v>
      </c>
      <c r="L29" s="21" t="s">
        <v>51</v>
      </c>
      <c r="M29" s="21">
        <v>0</v>
      </c>
      <c r="N29" s="15" t="s">
        <v>51</v>
      </c>
      <c r="O29" s="15" t="s">
        <v>52</v>
      </c>
      <c r="P29" s="15" t="s">
        <v>51</v>
      </c>
      <c r="Q29" s="21">
        <f t="shared" si="0"/>
        <v>1955.0040000000001</v>
      </c>
      <c r="R29" s="21">
        <v>0</v>
      </c>
      <c r="S29" s="21">
        <v>1530.27</v>
      </c>
      <c r="T29" s="21">
        <v>0</v>
      </c>
      <c r="U29" s="15" t="s">
        <v>53</v>
      </c>
      <c r="V29" s="21">
        <v>0</v>
      </c>
      <c r="W29" s="21">
        <v>366.15</v>
      </c>
      <c r="X29" s="15" t="s">
        <v>53</v>
      </c>
      <c r="Y29" s="21">
        <f>+W29*0.16</f>
        <v>58.583999999999996</v>
      </c>
      <c r="Z29" s="21">
        <v>0</v>
      </c>
      <c r="AA29" s="15" t="s">
        <v>53</v>
      </c>
      <c r="AB29" s="21">
        <v>0</v>
      </c>
      <c r="AC29" s="21">
        <v>0</v>
      </c>
      <c r="AD29" s="15" t="s">
        <v>53</v>
      </c>
      <c r="AE29" s="21">
        <v>0</v>
      </c>
      <c r="AF29" s="15">
        <v>0</v>
      </c>
      <c r="AG29" s="15" t="s">
        <v>53</v>
      </c>
      <c r="AH29" s="21">
        <v>0</v>
      </c>
      <c r="AI29" s="21">
        <v>0</v>
      </c>
      <c r="AJ29" s="15" t="s">
        <v>53</v>
      </c>
      <c r="AK29" s="21">
        <v>0</v>
      </c>
      <c r="AL29" s="21">
        <v>0</v>
      </c>
      <c r="AM29" s="20" t="s">
        <v>51</v>
      </c>
      <c r="AN29" s="15" t="s">
        <v>51</v>
      </c>
      <c r="AO29" s="20" t="s">
        <v>51</v>
      </c>
      <c r="AP29" s="15" t="s">
        <v>51</v>
      </c>
    </row>
    <row r="30" spans="1:42" x14ac:dyDescent="0.25">
      <c r="A30" s="15" t="s">
        <v>103</v>
      </c>
      <c r="B30" s="20" t="s">
        <v>101</v>
      </c>
      <c r="C30" s="15" t="s">
        <v>47</v>
      </c>
      <c r="D30" s="15" t="s">
        <v>48</v>
      </c>
      <c r="E30" s="15" t="s">
        <v>49</v>
      </c>
      <c r="F30" s="15" t="s">
        <v>104</v>
      </c>
      <c r="G30" s="15" t="s">
        <v>50</v>
      </c>
      <c r="H30" s="15" t="s">
        <v>188</v>
      </c>
      <c r="I30" s="21" t="s">
        <v>51</v>
      </c>
      <c r="J30" s="21" t="s">
        <v>51</v>
      </c>
      <c r="K30" s="21" t="s">
        <v>51</v>
      </c>
      <c r="L30" s="21" t="s">
        <v>51</v>
      </c>
      <c r="M30" s="21">
        <v>0</v>
      </c>
      <c r="N30" s="15" t="s">
        <v>51</v>
      </c>
      <c r="O30" s="15" t="s">
        <v>52</v>
      </c>
      <c r="P30" s="15" t="s">
        <v>51</v>
      </c>
      <c r="Q30" s="21">
        <f t="shared" si="0"/>
        <v>2402.0771999999997</v>
      </c>
      <c r="R30" s="21">
        <v>0</v>
      </c>
      <c r="S30" s="21">
        <f>2020.08-18.4</f>
        <v>2001.6799999999998</v>
      </c>
      <c r="T30" s="21">
        <v>0</v>
      </c>
      <c r="U30" s="15" t="s">
        <v>53</v>
      </c>
      <c r="V30" s="21">
        <v>0</v>
      </c>
      <c r="W30" s="21">
        <v>345.17</v>
      </c>
      <c r="X30" s="15" t="s">
        <v>54</v>
      </c>
      <c r="Y30" s="21">
        <f>+W30*0.16</f>
        <v>55.227200000000003</v>
      </c>
      <c r="Z30" s="21">
        <v>0</v>
      </c>
      <c r="AA30" s="15" t="s">
        <v>53</v>
      </c>
      <c r="AB30" s="21">
        <v>0</v>
      </c>
      <c r="AC30" s="21">
        <v>0</v>
      </c>
      <c r="AD30" s="15" t="s">
        <v>53</v>
      </c>
      <c r="AE30" s="21">
        <v>0</v>
      </c>
      <c r="AF30" s="15">
        <v>0</v>
      </c>
      <c r="AG30" s="15" t="s">
        <v>53</v>
      </c>
      <c r="AH30" s="21">
        <v>0</v>
      </c>
      <c r="AI30" s="21">
        <v>0</v>
      </c>
      <c r="AJ30" s="15" t="s">
        <v>53</v>
      </c>
      <c r="AK30" s="21">
        <v>0</v>
      </c>
      <c r="AL30" s="21">
        <v>0</v>
      </c>
      <c r="AM30" s="20" t="s">
        <v>51</v>
      </c>
      <c r="AN30" s="15" t="s">
        <v>51</v>
      </c>
      <c r="AO30" s="20" t="s">
        <v>51</v>
      </c>
      <c r="AP30" s="15" t="s">
        <v>51</v>
      </c>
    </row>
    <row r="31" spans="1:42" customFormat="1" x14ac:dyDescent="0.25">
      <c r="A31" s="1" t="s">
        <v>105</v>
      </c>
      <c r="B31" s="2" t="s">
        <v>101</v>
      </c>
      <c r="C31" s="1" t="s">
        <v>47</v>
      </c>
      <c r="D31" s="1" t="s">
        <v>56</v>
      </c>
      <c r="E31" s="1" t="s">
        <v>57</v>
      </c>
      <c r="F31" s="1" t="s">
        <v>97</v>
      </c>
      <c r="G31" s="1" t="s">
        <v>50</v>
      </c>
      <c r="H31" s="1" t="s">
        <v>204</v>
      </c>
      <c r="I31" s="3" t="s">
        <v>51</v>
      </c>
      <c r="J31" s="3" t="s">
        <v>51</v>
      </c>
      <c r="K31" s="3" t="s">
        <v>51</v>
      </c>
      <c r="L31" s="3" t="s">
        <v>51</v>
      </c>
      <c r="M31" s="3">
        <v>0</v>
      </c>
      <c r="N31" s="1" t="s">
        <v>51</v>
      </c>
      <c r="O31" s="1" t="s">
        <v>52</v>
      </c>
      <c r="P31" s="1" t="s">
        <v>51</v>
      </c>
      <c r="Q31" s="4">
        <f t="shared" si="0"/>
        <v>862.00447999999994</v>
      </c>
      <c r="R31" s="3">
        <v>0</v>
      </c>
      <c r="S31" s="3">
        <v>831.78879999999992</v>
      </c>
      <c r="T31" s="3">
        <v>0</v>
      </c>
      <c r="U31" s="1" t="s">
        <v>53</v>
      </c>
      <c r="V31" s="3">
        <v>0</v>
      </c>
      <c r="W31" s="3">
        <v>26.048000000000005</v>
      </c>
      <c r="X31" s="1" t="s">
        <v>53</v>
      </c>
      <c r="Y31" s="3">
        <v>4.1676799999999998</v>
      </c>
      <c r="Z31" s="3">
        <v>0</v>
      </c>
      <c r="AA31" s="1" t="s">
        <v>53</v>
      </c>
      <c r="AB31" s="3">
        <v>0</v>
      </c>
      <c r="AC31" s="3">
        <v>0</v>
      </c>
      <c r="AD31" s="1" t="s">
        <v>53</v>
      </c>
      <c r="AE31" s="3">
        <v>0</v>
      </c>
      <c r="AF31" s="1">
        <v>0</v>
      </c>
      <c r="AG31" s="1" t="s">
        <v>53</v>
      </c>
      <c r="AH31" s="3">
        <v>0</v>
      </c>
      <c r="AI31" s="3">
        <v>0</v>
      </c>
      <c r="AJ31" s="1" t="s">
        <v>53</v>
      </c>
      <c r="AK31" s="3">
        <v>0</v>
      </c>
      <c r="AL31" s="3">
        <v>0</v>
      </c>
      <c r="AM31" s="2" t="s">
        <v>51</v>
      </c>
      <c r="AN31" s="1" t="s">
        <v>51</v>
      </c>
      <c r="AO31" s="2" t="s">
        <v>51</v>
      </c>
      <c r="AP31" s="1" t="s">
        <v>51</v>
      </c>
    </row>
    <row r="32" spans="1:42" customFormat="1" x14ac:dyDescent="0.25">
      <c r="A32" s="1" t="s">
        <v>106</v>
      </c>
      <c r="B32" s="2" t="s">
        <v>101</v>
      </c>
      <c r="C32" s="1" t="s">
        <v>47</v>
      </c>
      <c r="D32" s="1" t="s">
        <v>59</v>
      </c>
      <c r="E32" s="1" t="s">
        <v>60</v>
      </c>
      <c r="F32" s="1" t="s">
        <v>97</v>
      </c>
      <c r="G32" s="1" t="s">
        <v>50</v>
      </c>
      <c r="H32" s="1" t="s">
        <v>222</v>
      </c>
      <c r="I32" s="3" t="s">
        <v>51</v>
      </c>
      <c r="J32" s="3" t="s">
        <v>51</v>
      </c>
      <c r="K32" s="3" t="s">
        <v>51</v>
      </c>
      <c r="L32" s="3" t="s">
        <v>51</v>
      </c>
      <c r="M32" s="3">
        <v>0</v>
      </c>
      <c r="N32" s="1" t="s">
        <v>51</v>
      </c>
      <c r="O32" s="1" t="s">
        <v>52</v>
      </c>
      <c r="P32" s="1" t="s">
        <v>51</v>
      </c>
      <c r="Q32" s="4">
        <f t="shared" si="0"/>
        <v>1008.68885</v>
      </c>
      <c r="R32" s="3">
        <v>0</v>
      </c>
      <c r="S32" s="3">
        <v>917.97104999999999</v>
      </c>
      <c r="T32" s="3">
        <v>0</v>
      </c>
      <c r="U32" s="1" t="s">
        <v>53</v>
      </c>
      <c r="V32" s="3">
        <v>0</v>
      </c>
      <c r="W32" s="3">
        <v>78.205000000000013</v>
      </c>
      <c r="X32" s="1" t="s">
        <v>54</v>
      </c>
      <c r="Y32" s="3">
        <v>12.512800000000002</v>
      </c>
      <c r="Z32" s="3">
        <v>0</v>
      </c>
      <c r="AA32" s="1" t="s">
        <v>53</v>
      </c>
      <c r="AB32" s="3">
        <v>0</v>
      </c>
      <c r="AC32" s="3">
        <v>0</v>
      </c>
      <c r="AD32" s="1" t="s">
        <v>53</v>
      </c>
      <c r="AE32" s="3">
        <v>0</v>
      </c>
      <c r="AF32" s="1">
        <v>0</v>
      </c>
      <c r="AG32" s="1" t="s">
        <v>53</v>
      </c>
      <c r="AH32" s="3">
        <v>0</v>
      </c>
      <c r="AI32" s="3">
        <v>0</v>
      </c>
      <c r="AJ32" s="1" t="s">
        <v>53</v>
      </c>
      <c r="AK32" s="3">
        <v>0</v>
      </c>
      <c r="AL32" s="3">
        <v>0</v>
      </c>
      <c r="AM32" s="2" t="s">
        <v>51</v>
      </c>
      <c r="AN32" s="1" t="s">
        <v>51</v>
      </c>
      <c r="AO32" s="2" t="s">
        <v>51</v>
      </c>
      <c r="AP32" s="1" t="s">
        <v>51</v>
      </c>
    </row>
    <row r="33" spans="1:42" x14ac:dyDescent="0.25">
      <c r="A33" s="15" t="s">
        <v>107</v>
      </c>
      <c r="B33" s="20" t="s">
        <v>108</v>
      </c>
      <c r="C33" s="15" t="s">
        <v>47</v>
      </c>
      <c r="D33" s="15" t="s">
        <v>62</v>
      </c>
      <c r="E33" s="15" t="s">
        <v>63</v>
      </c>
      <c r="F33" s="15" t="s">
        <v>172</v>
      </c>
      <c r="G33" s="15" t="s">
        <v>50</v>
      </c>
      <c r="H33" s="15" t="s">
        <v>173</v>
      </c>
      <c r="I33" s="21" t="s">
        <v>51</v>
      </c>
      <c r="J33" s="21" t="s">
        <v>51</v>
      </c>
      <c r="K33" s="21" t="s">
        <v>51</v>
      </c>
      <c r="L33" s="21" t="s">
        <v>51</v>
      </c>
      <c r="M33" s="21">
        <v>0</v>
      </c>
      <c r="N33" s="15" t="s">
        <v>51</v>
      </c>
      <c r="O33" s="15" t="s">
        <v>52</v>
      </c>
      <c r="P33" s="15" t="s">
        <v>51</v>
      </c>
      <c r="Q33" s="21">
        <f t="shared" si="0"/>
        <v>1642.6783499999995</v>
      </c>
      <c r="R33" s="21">
        <v>0</v>
      </c>
      <c r="S33" s="21">
        <v>1494.5231499999995</v>
      </c>
      <c r="T33" s="21">
        <v>0</v>
      </c>
      <c r="U33" s="15" t="s">
        <v>53</v>
      </c>
      <c r="V33" s="21">
        <v>0</v>
      </c>
      <c r="W33" s="21">
        <v>127.72</v>
      </c>
      <c r="X33" s="15" t="s">
        <v>53</v>
      </c>
      <c r="Y33" s="21">
        <v>20.435200000000002</v>
      </c>
      <c r="Z33" s="21">
        <v>0</v>
      </c>
      <c r="AA33" s="15" t="s">
        <v>53</v>
      </c>
      <c r="AB33" s="21">
        <v>0</v>
      </c>
      <c r="AC33" s="21">
        <v>0</v>
      </c>
      <c r="AD33" s="15" t="s">
        <v>53</v>
      </c>
      <c r="AE33" s="21">
        <v>0</v>
      </c>
      <c r="AF33" s="15">
        <v>0</v>
      </c>
      <c r="AG33" s="15" t="s">
        <v>53</v>
      </c>
      <c r="AH33" s="21">
        <v>0</v>
      </c>
      <c r="AI33" s="21">
        <v>0</v>
      </c>
      <c r="AJ33" s="15" t="s">
        <v>53</v>
      </c>
      <c r="AK33" s="21">
        <v>0</v>
      </c>
      <c r="AL33" s="21">
        <v>0</v>
      </c>
      <c r="AM33" s="20" t="s">
        <v>51</v>
      </c>
      <c r="AN33" s="15" t="s">
        <v>51</v>
      </c>
      <c r="AO33" s="20" t="s">
        <v>51</v>
      </c>
      <c r="AP33" s="15" t="s">
        <v>51</v>
      </c>
    </row>
    <row r="34" spans="1:42" x14ac:dyDescent="0.25">
      <c r="A34" s="15" t="s">
        <v>109</v>
      </c>
      <c r="B34" s="20" t="s">
        <v>108</v>
      </c>
      <c r="C34" s="15" t="s">
        <v>47</v>
      </c>
      <c r="D34" s="15" t="s">
        <v>48</v>
      </c>
      <c r="E34" s="15" t="s">
        <v>49</v>
      </c>
      <c r="F34" s="15" t="s">
        <v>180</v>
      </c>
      <c r="G34" s="15" t="s">
        <v>50</v>
      </c>
      <c r="H34" s="15" t="s">
        <v>189</v>
      </c>
      <c r="I34" s="21" t="s">
        <v>51</v>
      </c>
      <c r="J34" s="21" t="s">
        <v>51</v>
      </c>
      <c r="K34" s="21" t="s">
        <v>51</v>
      </c>
      <c r="L34" s="21" t="s">
        <v>51</v>
      </c>
      <c r="M34" s="21">
        <v>0</v>
      </c>
      <c r="N34" s="15" t="s">
        <v>51</v>
      </c>
      <c r="O34" s="15" t="s">
        <v>52</v>
      </c>
      <c r="P34" s="15" t="s">
        <v>51</v>
      </c>
      <c r="Q34" s="21">
        <f t="shared" si="0"/>
        <v>1321.7387219999996</v>
      </c>
      <c r="R34" s="21">
        <v>0</v>
      </c>
      <c r="S34" s="21">
        <v>1049.2628999999997</v>
      </c>
      <c r="T34" s="21">
        <v>0</v>
      </c>
      <c r="U34" s="15" t="s">
        <v>53</v>
      </c>
      <c r="V34" s="21">
        <v>0</v>
      </c>
      <c r="W34" s="21">
        <v>234.89295000000004</v>
      </c>
      <c r="X34" s="15" t="s">
        <v>54</v>
      </c>
      <c r="Y34" s="21">
        <v>37.582871999999988</v>
      </c>
      <c r="Z34" s="21">
        <v>0</v>
      </c>
      <c r="AA34" s="15" t="s">
        <v>53</v>
      </c>
      <c r="AB34" s="21">
        <v>0</v>
      </c>
      <c r="AC34" s="21">
        <v>0</v>
      </c>
      <c r="AD34" s="15" t="s">
        <v>53</v>
      </c>
      <c r="AE34" s="21">
        <v>0</v>
      </c>
      <c r="AF34" s="15">
        <v>0</v>
      </c>
      <c r="AG34" s="15" t="s">
        <v>53</v>
      </c>
      <c r="AH34" s="21">
        <v>0</v>
      </c>
      <c r="AI34" s="21">
        <v>0</v>
      </c>
      <c r="AJ34" s="15" t="s">
        <v>53</v>
      </c>
      <c r="AK34" s="21">
        <v>0</v>
      </c>
      <c r="AL34" s="21">
        <v>0</v>
      </c>
      <c r="AM34" s="20" t="s">
        <v>51</v>
      </c>
      <c r="AN34" s="15" t="s">
        <v>51</v>
      </c>
      <c r="AO34" s="20" t="s">
        <v>51</v>
      </c>
      <c r="AP34" s="15" t="s">
        <v>51</v>
      </c>
    </row>
    <row r="35" spans="1:42" customFormat="1" x14ac:dyDescent="0.25">
      <c r="A35" s="1" t="s">
        <v>110</v>
      </c>
      <c r="B35" s="2" t="s">
        <v>108</v>
      </c>
      <c r="C35" s="1" t="s">
        <v>47</v>
      </c>
      <c r="D35" s="1" t="s">
        <v>56</v>
      </c>
      <c r="E35" s="1" t="s">
        <v>57</v>
      </c>
      <c r="F35" s="1" t="s">
        <v>104</v>
      </c>
      <c r="G35" s="1" t="s">
        <v>50</v>
      </c>
      <c r="H35" s="1" t="s">
        <v>207</v>
      </c>
      <c r="I35" s="3" t="s">
        <v>51</v>
      </c>
      <c r="J35" s="3" t="s">
        <v>51</v>
      </c>
      <c r="K35" s="3" t="s">
        <v>51</v>
      </c>
      <c r="L35" s="3" t="s">
        <v>51</v>
      </c>
      <c r="M35" s="3">
        <v>0</v>
      </c>
      <c r="N35" s="1" t="s">
        <v>51</v>
      </c>
      <c r="O35" s="1" t="s">
        <v>52</v>
      </c>
      <c r="P35" s="1" t="s">
        <v>51</v>
      </c>
      <c r="Q35" s="4">
        <f t="shared" si="0"/>
        <v>1845.5987560000001</v>
      </c>
      <c r="R35" s="3">
        <v>0</v>
      </c>
      <c r="S35" s="3">
        <v>1528.4645000000003</v>
      </c>
      <c r="T35" s="3">
        <v>0</v>
      </c>
      <c r="U35" s="1" t="s">
        <v>53</v>
      </c>
      <c r="V35" s="3">
        <v>0</v>
      </c>
      <c r="W35" s="3">
        <v>273.39159999999993</v>
      </c>
      <c r="X35" s="1" t="s">
        <v>53</v>
      </c>
      <c r="Y35" s="3">
        <v>43.742655999999997</v>
      </c>
      <c r="Z35" s="3">
        <v>0</v>
      </c>
      <c r="AA35" s="1" t="s">
        <v>53</v>
      </c>
      <c r="AB35" s="3">
        <v>0</v>
      </c>
      <c r="AC35" s="3">
        <v>0</v>
      </c>
      <c r="AD35" s="1" t="s">
        <v>53</v>
      </c>
      <c r="AE35" s="3">
        <v>0</v>
      </c>
      <c r="AF35" s="1">
        <v>0</v>
      </c>
      <c r="AG35" s="1" t="s">
        <v>53</v>
      </c>
      <c r="AH35" s="3">
        <v>0</v>
      </c>
      <c r="AI35" s="3">
        <v>0</v>
      </c>
      <c r="AJ35" s="1" t="s">
        <v>53</v>
      </c>
      <c r="AK35" s="3">
        <v>0</v>
      </c>
      <c r="AL35" s="3">
        <v>0</v>
      </c>
      <c r="AM35" s="2" t="s">
        <v>51</v>
      </c>
      <c r="AN35" s="1" t="s">
        <v>51</v>
      </c>
      <c r="AO35" s="2" t="s">
        <v>51</v>
      </c>
      <c r="AP35" s="1" t="s">
        <v>51</v>
      </c>
    </row>
    <row r="36" spans="1:42" customFormat="1" x14ac:dyDescent="0.25">
      <c r="A36" s="1" t="s">
        <v>111</v>
      </c>
      <c r="B36" s="2" t="s">
        <v>108</v>
      </c>
      <c r="C36" s="1" t="s">
        <v>47</v>
      </c>
      <c r="D36" s="1" t="s">
        <v>59</v>
      </c>
      <c r="E36" s="1" t="s">
        <v>60</v>
      </c>
      <c r="F36" s="1" t="s">
        <v>104</v>
      </c>
      <c r="G36" s="1" t="s">
        <v>50</v>
      </c>
      <c r="H36" s="1" t="s">
        <v>223</v>
      </c>
      <c r="I36" s="3" t="s">
        <v>51</v>
      </c>
      <c r="J36" s="3" t="s">
        <v>51</v>
      </c>
      <c r="K36" s="3" t="s">
        <v>51</v>
      </c>
      <c r="L36" s="3" t="s">
        <v>51</v>
      </c>
      <c r="M36" s="3">
        <v>0</v>
      </c>
      <c r="N36" s="1" t="s">
        <v>51</v>
      </c>
      <c r="O36" s="1" t="s">
        <v>52</v>
      </c>
      <c r="P36" s="1" t="s">
        <v>51</v>
      </c>
      <c r="Q36" s="4">
        <f t="shared" si="0"/>
        <v>1682.8297900000002</v>
      </c>
      <c r="R36" s="3">
        <v>0</v>
      </c>
      <c r="S36" s="3">
        <v>1474.3673500000002</v>
      </c>
      <c r="T36" s="3">
        <v>0</v>
      </c>
      <c r="U36" s="1" t="s">
        <v>53</v>
      </c>
      <c r="V36" s="3">
        <v>0</v>
      </c>
      <c r="W36" s="3">
        <v>179.709</v>
      </c>
      <c r="X36" s="1" t="s">
        <v>54</v>
      </c>
      <c r="Y36" s="3">
        <v>28.753439999999998</v>
      </c>
      <c r="Z36" s="3">
        <v>0</v>
      </c>
      <c r="AA36" s="1" t="s">
        <v>53</v>
      </c>
      <c r="AB36" s="3">
        <v>0</v>
      </c>
      <c r="AC36" s="3">
        <v>0</v>
      </c>
      <c r="AD36" s="1" t="s">
        <v>53</v>
      </c>
      <c r="AE36" s="3">
        <v>0</v>
      </c>
      <c r="AF36" s="1">
        <v>0</v>
      </c>
      <c r="AG36" s="1" t="s">
        <v>53</v>
      </c>
      <c r="AH36" s="3">
        <v>0</v>
      </c>
      <c r="AI36" s="3">
        <v>0</v>
      </c>
      <c r="AJ36" s="1" t="s">
        <v>53</v>
      </c>
      <c r="AK36" s="3">
        <v>0</v>
      </c>
      <c r="AL36" s="3">
        <v>0</v>
      </c>
      <c r="AM36" s="2" t="s">
        <v>51</v>
      </c>
      <c r="AN36" s="1" t="s">
        <v>51</v>
      </c>
      <c r="AO36" s="2" t="s">
        <v>51</v>
      </c>
      <c r="AP36" s="1" t="s">
        <v>51</v>
      </c>
    </row>
    <row r="37" spans="1:42" x14ac:dyDescent="0.25">
      <c r="A37" s="15" t="s">
        <v>112</v>
      </c>
      <c r="B37" s="20" t="s">
        <v>113</v>
      </c>
      <c r="C37" s="15" t="s">
        <v>47</v>
      </c>
      <c r="D37" s="15" t="s">
        <v>62</v>
      </c>
      <c r="E37" s="15" t="s">
        <v>63</v>
      </c>
      <c r="F37" s="15" t="s">
        <v>68</v>
      </c>
      <c r="G37" s="15" t="s">
        <v>50</v>
      </c>
      <c r="H37" s="15" t="s">
        <v>174</v>
      </c>
      <c r="I37" s="21" t="s">
        <v>51</v>
      </c>
      <c r="J37" s="21" t="s">
        <v>51</v>
      </c>
      <c r="K37" s="21" t="s">
        <v>51</v>
      </c>
      <c r="L37" s="21" t="s">
        <v>51</v>
      </c>
      <c r="M37" s="21">
        <v>0</v>
      </c>
      <c r="N37" s="15" t="s">
        <v>51</v>
      </c>
      <c r="O37" s="15" t="s">
        <v>52</v>
      </c>
      <c r="P37" s="15" t="s">
        <v>51</v>
      </c>
      <c r="Q37" s="21">
        <f t="shared" si="0"/>
        <v>1693.1652000000001</v>
      </c>
      <c r="R37" s="21">
        <v>0</v>
      </c>
      <c r="S37" s="21">
        <v>1368.69</v>
      </c>
      <c r="T37" s="21">
        <v>0</v>
      </c>
      <c r="U37" s="15" t="s">
        <v>53</v>
      </c>
      <c r="V37" s="21">
        <v>0</v>
      </c>
      <c r="W37" s="21">
        <v>279.72000000000003</v>
      </c>
      <c r="X37" s="15" t="s">
        <v>54</v>
      </c>
      <c r="Y37" s="21">
        <f>+W37*0.16</f>
        <v>44.755200000000002</v>
      </c>
      <c r="Z37" s="21">
        <v>0</v>
      </c>
      <c r="AA37" s="15" t="s">
        <v>53</v>
      </c>
      <c r="AB37" s="21">
        <v>0</v>
      </c>
      <c r="AC37" s="21">
        <v>0</v>
      </c>
      <c r="AD37" s="15" t="s">
        <v>53</v>
      </c>
      <c r="AE37" s="21">
        <v>0</v>
      </c>
      <c r="AF37" s="15">
        <v>0</v>
      </c>
      <c r="AG37" s="15" t="s">
        <v>53</v>
      </c>
      <c r="AH37" s="21">
        <v>0</v>
      </c>
      <c r="AI37" s="21">
        <v>0</v>
      </c>
      <c r="AJ37" s="15" t="s">
        <v>53</v>
      </c>
      <c r="AK37" s="21">
        <v>0</v>
      </c>
      <c r="AL37" s="21">
        <v>0</v>
      </c>
      <c r="AM37" s="20" t="s">
        <v>51</v>
      </c>
      <c r="AN37" s="15" t="s">
        <v>51</v>
      </c>
      <c r="AO37" s="20" t="s">
        <v>51</v>
      </c>
      <c r="AP37" s="15" t="s">
        <v>51</v>
      </c>
    </row>
    <row r="38" spans="1:42" x14ac:dyDescent="0.25">
      <c r="A38" s="15" t="s">
        <v>114</v>
      </c>
      <c r="B38" s="20" t="s">
        <v>113</v>
      </c>
      <c r="C38" s="15" t="s">
        <v>47</v>
      </c>
      <c r="D38" s="15" t="s">
        <v>48</v>
      </c>
      <c r="E38" s="15" t="s">
        <v>49</v>
      </c>
      <c r="F38" s="15" t="s">
        <v>121</v>
      </c>
      <c r="G38" s="15" t="s">
        <v>50</v>
      </c>
      <c r="H38" s="15" t="s">
        <v>190</v>
      </c>
      <c r="I38" s="21" t="s">
        <v>51</v>
      </c>
      <c r="J38" s="21" t="s">
        <v>51</v>
      </c>
      <c r="K38" s="21" t="s">
        <v>51</v>
      </c>
      <c r="L38" s="21" t="s">
        <v>51</v>
      </c>
      <c r="M38" s="21">
        <v>0</v>
      </c>
      <c r="N38" s="15" t="s">
        <v>51</v>
      </c>
      <c r="O38" s="15" t="s">
        <v>52</v>
      </c>
      <c r="P38" s="15" t="s">
        <v>51</v>
      </c>
      <c r="Q38" s="21">
        <f t="shared" si="0"/>
        <v>2195.3272039999997</v>
      </c>
      <c r="R38" s="21">
        <v>0</v>
      </c>
      <c r="S38" s="21">
        <v>1678.8494999999998</v>
      </c>
      <c r="T38" s="21">
        <v>0</v>
      </c>
      <c r="U38" s="15" t="s">
        <v>53</v>
      </c>
      <c r="V38" s="21">
        <v>0</v>
      </c>
      <c r="W38" s="21">
        <v>445.23939999999993</v>
      </c>
      <c r="X38" s="15" t="s">
        <v>53</v>
      </c>
      <c r="Y38" s="21">
        <v>71.238303999999999</v>
      </c>
      <c r="Z38" s="21">
        <v>0</v>
      </c>
      <c r="AA38" s="15" t="s">
        <v>53</v>
      </c>
      <c r="AB38" s="21">
        <v>0</v>
      </c>
      <c r="AC38" s="21">
        <v>0</v>
      </c>
      <c r="AD38" s="15" t="s">
        <v>53</v>
      </c>
      <c r="AE38" s="21">
        <v>0</v>
      </c>
      <c r="AF38" s="15">
        <v>0</v>
      </c>
      <c r="AG38" s="15" t="s">
        <v>53</v>
      </c>
      <c r="AH38" s="21">
        <v>0</v>
      </c>
      <c r="AI38" s="21">
        <v>0</v>
      </c>
      <c r="AJ38" s="15" t="s">
        <v>53</v>
      </c>
      <c r="AK38" s="21">
        <v>0</v>
      </c>
      <c r="AL38" s="21">
        <v>0</v>
      </c>
      <c r="AM38" s="20" t="s">
        <v>51</v>
      </c>
      <c r="AN38" s="15" t="s">
        <v>51</v>
      </c>
      <c r="AO38" s="20" t="s">
        <v>51</v>
      </c>
      <c r="AP38" s="15" t="s">
        <v>51</v>
      </c>
    </row>
    <row r="39" spans="1:42" customFormat="1" x14ac:dyDescent="0.25">
      <c r="A39" s="1" t="s">
        <v>115</v>
      </c>
      <c r="B39" s="2" t="s">
        <v>113</v>
      </c>
      <c r="C39" s="1" t="s">
        <v>47</v>
      </c>
      <c r="D39" s="1" t="s">
        <v>56</v>
      </c>
      <c r="E39" s="1" t="s">
        <v>57</v>
      </c>
      <c r="F39" s="1" t="s">
        <v>180</v>
      </c>
      <c r="G39" s="1" t="s">
        <v>50</v>
      </c>
      <c r="H39" s="1" t="s">
        <v>208</v>
      </c>
      <c r="I39" s="3" t="s">
        <v>51</v>
      </c>
      <c r="J39" s="3" t="s">
        <v>51</v>
      </c>
      <c r="K39" s="3" t="s">
        <v>51</v>
      </c>
      <c r="L39" s="3" t="s">
        <v>51</v>
      </c>
      <c r="M39" s="3">
        <v>0</v>
      </c>
      <c r="N39" s="1" t="s">
        <v>51</v>
      </c>
      <c r="O39" s="1" t="s">
        <v>52</v>
      </c>
      <c r="P39" s="1" t="s">
        <v>51</v>
      </c>
      <c r="Q39" s="4">
        <f t="shared" si="0"/>
        <v>1084.9345219999996</v>
      </c>
      <c r="R39" s="3">
        <v>0</v>
      </c>
      <c r="S39" s="3">
        <v>901.81784999999957</v>
      </c>
      <c r="T39" s="3">
        <v>0</v>
      </c>
      <c r="U39" s="1" t="s">
        <v>53</v>
      </c>
      <c r="V39" s="3">
        <v>0</v>
      </c>
      <c r="W39" s="3">
        <v>157.85920000000002</v>
      </c>
      <c r="X39" s="1" t="s">
        <v>54</v>
      </c>
      <c r="Y39" s="3">
        <v>25.257471999999996</v>
      </c>
      <c r="Z39" s="3">
        <v>0</v>
      </c>
      <c r="AA39" s="1" t="s">
        <v>53</v>
      </c>
      <c r="AB39" s="3">
        <v>0</v>
      </c>
      <c r="AC39" s="3">
        <v>0</v>
      </c>
      <c r="AD39" s="1" t="s">
        <v>53</v>
      </c>
      <c r="AE39" s="3">
        <v>0</v>
      </c>
      <c r="AF39" s="1">
        <v>0</v>
      </c>
      <c r="AG39" s="1" t="s">
        <v>53</v>
      </c>
      <c r="AH39" s="3">
        <v>0</v>
      </c>
      <c r="AI39" s="3">
        <v>0</v>
      </c>
      <c r="AJ39" s="1" t="s">
        <v>53</v>
      </c>
      <c r="AK39" s="3">
        <v>0</v>
      </c>
      <c r="AL39" s="3">
        <v>0</v>
      </c>
      <c r="AM39" s="2" t="s">
        <v>51</v>
      </c>
      <c r="AN39" s="1" t="s">
        <v>51</v>
      </c>
      <c r="AO39" s="2" t="s">
        <v>51</v>
      </c>
      <c r="AP39" s="1" t="s">
        <v>51</v>
      </c>
    </row>
    <row r="40" spans="1:42" customFormat="1" x14ac:dyDescent="0.25">
      <c r="A40" s="1" t="s">
        <v>116</v>
      </c>
      <c r="B40" s="2" t="s">
        <v>113</v>
      </c>
      <c r="C40" s="1" t="s">
        <v>47</v>
      </c>
      <c r="D40" s="1" t="s">
        <v>59</v>
      </c>
      <c r="E40" s="1" t="s">
        <v>60</v>
      </c>
      <c r="F40" s="1" t="s">
        <v>180</v>
      </c>
      <c r="G40" s="1" t="s">
        <v>50</v>
      </c>
      <c r="H40" s="1" t="s">
        <v>224</v>
      </c>
      <c r="I40" s="3" t="s">
        <v>51</v>
      </c>
      <c r="J40" s="3" t="s">
        <v>51</v>
      </c>
      <c r="K40" s="3" t="s">
        <v>51</v>
      </c>
      <c r="L40" s="3" t="s">
        <v>51</v>
      </c>
      <c r="M40" s="3">
        <v>0</v>
      </c>
      <c r="N40" s="1" t="s">
        <v>51</v>
      </c>
      <c r="O40" s="1" t="s">
        <v>52</v>
      </c>
      <c r="P40" s="1" t="s">
        <v>51</v>
      </c>
      <c r="Q40" s="4">
        <f t="shared" si="0"/>
        <v>803.83309199999985</v>
      </c>
      <c r="R40" s="3">
        <v>0</v>
      </c>
      <c r="S40" s="3">
        <v>590.67879999999991</v>
      </c>
      <c r="T40" s="3">
        <v>0</v>
      </c>
      <c r="U40" s="1" t="s">
        <v>53</v>
      </c>
      <c r="V40" s="3">
        <v>0</v>
      </c>
      <c r="W40" s="3">
        <v>183.75370000000004</v>
      </c>
      <c r="X40" s="1" t="s">
        <v>53</v>
      </c>
      <c r="Y40" s="3">
        <v>29.400592000000003</v>
      </c>
      <c r="Z40" s="3">
        <v>0</v>
      </c>
      <c r="AA40" s="1" t="s">
        <v>53</v>
      </c>
      <c r="AB40" s="3">
        <v>0</v>
      </c>
      <c r="AC40" s="3">
        <v>0</v>
      </c>
      <c r="AD40" s="1" t="s">
        <v>53</v>
      </c>
      <c r="AE40" s="3">
        <v>0</v>
      </c>
      <c r="AF40" s="1">
        <v>0</v>
      </c>
      <c r="AG40" s="1" t="s">
        <v>53</v>
      </c>
      <c r="AH40" s="3">
        <v>0</v>
      </c>
      <c r="AI40" s="3">
        <v>0</v>
      </c>
      <c r="AJ40" s="1" t="s">
        <v>53</v>
      </c>
      <c r="AK40" s="3">
        <v>0</v>
      </c>
      <c r="AL40" s="3">
        <v>0</v>
      </c>
      <c r="AM40" s="2" t="s">
        <v>51</v>
      </c>
      <c r="AN40" s="1" t="s">
        <v>51</v>
      </c>
      <c r="AO40" s="2" t="s">
        <v>51</v>
      </c>
      <c r="AP40" s="1" t="s">
        <v>51</v>
      </c>
    </row>
    <row r="41" spans="1:42" x14ac:dyDescent="0.25">
      <c r="A41" s="15" t="s">
        <v>117</v>
      </c>
      <c r="B41" s="20" t="s">
        <v>118</v>
      </c>
      <c r="C41" s="15" t="s">
        <v>47</v>
      </c>
      <c r="D41" s="15" t="s">
        <v>62</v>
      </c>
      <c r="E41" s="15" t="s">
        <v>63</v>
      </c>
      <c r="F41" s="15" t="s">
        <v>82</v>
      </c>
      <c r="G41" s="15" t="s">
        <v>50</v>
      </c>
      <c r="H41" s="15" t="s">
        <v>175</v>
      </c>
      <c r="I41" s="21" t="s">
        <v>51</v>
      </c>
      <c r="J41" s="21" t="s">
        <v>51</v>
      </c>
      <c r="K41" s="21" t="s">
        <v>51</v>
      </c>
      <c r="L41" s="21" t="s">
        <v>51</v>
      </c>
      <c r="M41" s="21">
        <v>0</v>
      </c>
      <c r="N41" s="15" t="s">
        <v>51</v>
      </c>
      <c r="O41" s="15" t="s">
        <v>52</v>
      </c>
      <c r="P41" s="15"/>
      <c r="Q41" s="21">
        <f t="shared" si="0"/>
        <v>1693.1652000000001</v>
      </c>
      <c r="R41" s="21">
        <v>0</v>
      </c>
      <c r="S41" s="21">
        <v>1368.69</v>
      </c>
      <c r="T41" s="21">
        <v>0</v>
      </c>
      <c r="U41" s="15" t="s">
        <v>53</v>
      </c>
      <c r="V41" s="21">
        <v>0</v>
      </c>
      <c r="W41" s="21">
        <v>279.72000000000003</v>
      </c>
      <c r="X41" s="15" t="s">
        <v>53</v>
      </c>
      <c r="Y41" s="21">
        <f>+W41*0.16</f>
        <v>44.755200000000002</v>
      </c>
      <c r="Z41" s="21">
        <v>0</v>
      </c>
      <c r="AA41" s="15" t="s">
        <v>53</v>
      </c>
      <c r="AB41" s="21">
        <v>0</v>
      </c>
      <c r="AC41" s="21">
        <v>0</v>
      </c>
      <c r="AD41" s="15" t="s">
        <v>53</v>
      </c>
      <c r="AE41" s="21">
        <v>0</v>
      </c>
      <c r="AF41" s="15">
        <v>0</v>
      </c>
      <c r="AG41" s="15" t="s">
        <v>53</v>
      </c>
      <c r="AH41" s="21">
        <v>0</v>
      </c>
      <c r="AI41" s="21">
        <v>0</v>
      </c>
      <c r="AJ41" s="15" t="s">
        <v>53</v>
      </c>
      <c r="AK41" s="21">
        <v>0</v>
      </c>
      <c r="AL41" s="21">
        <v>0</v>
      </c>
      <c r="AM41" s="20" t="s">
        <v>51</v>
      </c>
      <c r="AN41" s="15" t="s">
        <v>51</v>
      </c>
      <c r="AO41" s="20" t="s">
        <v>51</v>
      </c>
      <c r="AP41" s="15" t="s">
        <v>51</v>
      </c>
    </row>
    <row r="42" spans="1:42" x14ac:dyDescent="0.25">
      <c r="A42" s="15" t="s">
        <v>119</v>
      </c>
      <c r="B42" s="20" t="s">
        <v>118</v>
      </c>
      <c r="C42" s="15" t="s">
        <v>47</v>
      </c>
      <c r="D42" s="15" t="s">
        <v>48</v>
      </c>
      <c r="E42" s="15" t="s">
        <v>49</v>
      </c>
      <c r="F42" s="15" t="s">
        <v>191</v>
      </c>
      <c r="G42" s="15" t="s">
        <v>50</v>
      </c>
      <c r="H42" s="15" t="s">
        <v>192</v>
      </c>
      <c r="I42" s="21" t="s">
        <v>51</v>
      </c>
      <c r="J42" s="21" t="s">
        <v>51</v>
      </c>
      <c r="K42" s="21" t="s">
        <v>51</v>
      </c>
      <c r="L42" s="21" t="s">
        <v>51</v>
      </c>
      <c r="M42" s="21">
        <v>0</v>
      </c>
      <c r="N42" s="15" t="s">
        <v>51</v>
      </c>
      <c r="O42" s="15" t="s">
        <v>52</v>
      </c>
      <c r="P42" s="15" t="s">
        <v>51</v>
      </c>
      <c r="Q42" s="21">
        <f t="shared" si="0"/>
        <v>2096.9298059999987</v>
      </c>
      <c r="R42" s="21">
        <v>0</v>
      </c>
      <c r="S42" s="21">
        <v>1702.9571499999988</v>
      </c>
      <c r="T42" s="21">
        <v>0</v>
      </c>
      <c r="U42" s="15" t="s">
        <v>53</v>
      </c>
      <c r="V42" s="21">
        <v>0</v>
      </c>
      <c r="W42" s="21">
        <v>339.63159999999999</v>
      </c>
      <c r="X42" s="15" t="s">
        <v>54</v>
      </c>
      <c r="Y42" s="21">
        <v>54.341055999999995</v>
      </c>
      <c r="Z42" s="21">
        <v>0</v>
      </c>
      <c r="AA42" s="15" t="s">
        <v>53</v>
      </c>
      <c r="AB42" s="21">
        <v>0</v>
      </c>
      <c r="AC42" s="21">
        <v>0</v>
      </c>
      <c r="AD42" s="15" t="s">
        <v>53</v>
      </c>
      <c r="AE42" s="21">
        <v>0</v>
      </c>
      <c r="AF42" s="15">
        <v>0</v>
      </c>
      <c r="AG42" s="15" t="s">
        <v>53</v>
      </c>
      <c r="AH42" s="21">
        <v>0</v>
      </c>
      <c r="AI42" s="21">
        <v>0</v>
      </c>
      <c r="AJ42" s="15" t="s">
        <v>53</v>
      </c>
      <c r="AK42" s="21">
        <v>0</v>
      </c>
      <c r="AL42" s="21">
        <v>0</v>
      </c>
      <c r="AM42" s="20" t="s">
        <v>51</v>
      </c>
      <c r="AN42" s="15" t="s">
        <v>51</v>
      </c>
      <c r="AO42" s="20" t="s">
        <v>51</v>
      </c>
      <c r="AP42" s="15" t="s">
        <v>51</v>
      </c>
    </row>
    <row r="43" spans="1:42" customFormat="1" x14ac:dyDescent="0.25">
      <c r="A43" s="1" t="s">
        <v>120</v>
      </c>
      <c r="B43" s="2" t="s">
        <v>118</v>
      </c>
      <c r="C43" s="1" t="s">
        <v>47</v>
      </c>
      <c r="D43" s="1" t="s">
        <v>56</v>
      </c>
      <c r="E43" s="1" t="s">
        <v>57</v>
      </c>
      <c r="F43" s="1" t="s">
        <v>121</v>
      </c>
      <c r="G43" s="1" t="s">
        <v>50</v>
      </c>
      <c r="H43" s="1" t="s">
        <v>209</v>
      </c>
      <c r="I43" s="3" t="s">
        <v>51</v>
      </c>
      <c r="J43" s="3" t="s">
        <v>51</v>
      </c>
      <c r="K43" s="3" t="s">
        <v>51</v>
      </c>
      <c r="L43" s="3" t="s">
        <v>51</v>
      </c>
      <c r="M43" s="3">
        <v>0</v>
      </c>
      <c r="N43" s="1" t="s">
        <v>51</v>
      </c>
      <c r="O43" s="1" t="s">
        <v>52</v>
      </c>
      <c r="P43" s="1"/>
      <c r="Q43" s="4">
        <f t="shared" si="0"/>
        <v>1857.1223999999997</v>
      </c>
      <c r="R43" s="3">
        <v>0</v>
      </c>
      <c r="S43" s="3">
        <v>1596.54</v>
      </c>
      <c r="T43" s="3">
        <v>0</v>
      </c>
      <c r="U43" s="1" t="s">
        <v>53</v>
      </c>
      <c r="V43" s="3">
        <v>0</v>
      </c>
      <c r="W43" s="3">
        <v>224.64</v>
      </c>
      <c r="X43" s="1" t="s">
        <v>53</v>
      </c>
      <c r="Y43" s="3">
        <f>+W43*0.16</f>
        <v>35.942399999999999</v>
      </c>
      <c r="Z43" s="3">
        <v>0</v>
      </c>
      <c r="AA43" s="1" t="s">
        <v>53</v>
      </c>
      <c r="AB43" s="3">
        <v>0</v>
      </c>
      <c r="AC43" s="3">
        <v>0</v>
      </c>
      <c r="AD43" s="1" t="s">
        <v>53</v>
      </c>
      <c r="AE43" s="3">
        <v>0</v>
      </c>
      <c r="AF43" s="1">
        <v>0</v>
      </c>
      <c r="AG43" s="1" t="s">
        <v>53</v>
      </c>
      <c r="AH43" s="3">
        <v>0</v>
      </c>
      <c r="AI43" s="3">
        <v>0</v>
      </c>
      <c r="AJ43" s="1" t="s">
        <v>53</v>
      </c>
      <c r="AK43" s="3">
        <v>0</v>
      </c>
      <c r="AL43" s="3">
        <v>0</v>
      </c>
      <c r="AM43" s="2" t="s">
        <v>51</v>
      </c>
      <c r="AN43" s="1" t="s">
        <v>51</v>
      </c>
      <c r="AO43" s="2" t="s">
        <v>51</v>
      </c>
      <c r="AP43" s="1" t="s">
        <v>51</v>
      </c>
    </row>
    <row r="44" spans="1:42" customFormat="1" x14ac:dyDescent="0.25">
      <c r="A44" s="1" t="s">
        <v>122</v>
      </c>
      <c r="B44" s="2" t="s">
        <v>118</v>
      </c>
      <c r="C44" s="1" t="s">
        <v>47</v>
      </c>
      <c r="D44" s="1" t="s">
        <v>59</v>
      </c>
      <c r="E44" s="1" t="s">
        <v>60</v>
      </c>
      <c r="F44" s="1" t="s">
        <v>121</v>
      </c>
      <c r="G44" s="1" t="s">
        <v>50</v>
      </c>
      <c r="H44" s="1" t="s">
        <v>225</v>
      </c>
      <c r="I44" s="3" t="s">
        <v>51</v>
      </c>
      <c r="J44" s="3" t="s">
        <v>51</v>
      </c>
      <c r="K44" s="3" t="s">
        <v>51</v>
      </c>
      <c r="L44" s="3" t="s">
        <v>51</v>
      </c>
      <c r="M44" s="3">
        <v>0</v>
      </c>
      <c r="N44" s="1" t="s">
        <v>51</v>
      </c>
      <c r="O44" s="1" t="s">
        <v>52</v>
      </c>
      <c r="P44" s="1" t="s">
        <v>51</v>
      </c>
      <c r="Q44" s="4">
        <f t="shared" si="0"/>
        <v>1231.4561979999999</v>
      </c>
      <c r="R44" s="3">
        <v>0</v>
      </c>
      <c r="S44" s="3">
        <v>1017.5982499999998</v>
      </c>
      <c r="T44" s="3">
        <v>0</v>
      </c>
      <c r="U44" s="1" t="s">
        <v>53</v>
      </c>
      <c r="V44" s="3">
        <v>0</v>
      </c>
      <c r="W44" s="3">
        <v>184.3603</v>
      </c>
      <c r="X44" s="1" t="s">
        <v>53</v>
      </c>
      <c r="Y44" s="3">
        <v>29.497648000000009</v>
      </c>
      <c r="Z44" s="3">
        <v>0</v>
      </c>
      <c r="AA44" s="1" t="s">
        <v>53</v>
      </c>
      <c r="AB44" s="3">
        <v>0</v>
      </c>
      <c r="AC44" s="3">
        <v>0</v>
      </c>
      <c r="AD44" s="1" t="s">
        <v>53</v>
      </c>
      <c r="AE44" s="3">
        <v>0</v>
      </c>
      <c r="AF44" s="1">
        <v>0</v>
      </c>
      <c r="AG44" s="1" t="s">
        <v>53</v>
      </c>
      <c r="AH44" s="3">
        <v>0</v>
      </c>
      <c r="AI44" s="3">
        <v>0</v>
      </c>
      <c r="AJ44" s="1" t="s">
        <v>53</v>
      </c>
      <c r="AK44" s="3">
        <v>0</v>
      </c>
      <c r="AL44" s="3">
        <v>0</v>
      </c>
      <c r="AM44" s="2" t="s">
        <v>51</v>
      </c>
      <c r="AN44" s="1" t="s">
        <v>51</v>
      </c>
      <c r="AO44" s="2" t="s">
        <v>51</v>
      </c>
      <c r="AP44" s="1" t="s">
        <v>51</v>
      </c>
    </row>
    <row r="45" spans="1:42" x14ac:dyDescent="0.25">
      <c r="A45" s="15" t="s">
        <v>123</v>
      </c>
      <c r="B45" s="20" t="s">
        <v>124</v>
      </c>
      <c r="C45" s="15" t="s">
        <v>47</v>
      </c>
      <c r="D45" s="15" t="s">
        <v>62</v>
      </c>
      <c r="E45" s="15" t="s">
        <v>63</v>
      </c>
      <c r="F45" s="15" t="s">
        <v>73</v>
      </c>
      <c r="G45" s="15" t="s">
        <v>50</v>
      </c>
      <c r="H45" s="15" t="s">
        <v>176</v>
      </c>
      <c r="I45" s="21" t="s">
        <v>51</v>
      </c>
      <c r="J45" s="21" t="s">
        <v>51</v>
      </c>
      <c r="K45" s="21" t="s">
        <v>51</v>
      </c>
      <c r="L45" s="21" t="s">
        <v>51</v>
      </c>
      <c r="M45" s="21">
        <v>0</v>
      </c>
      <c r="N45" s="15" t="s">
        <v>51</v>
      </c>
      <c r="O45" s="15" t="s">
        <v>52</v>
      </c>
      <c r="P45" s="15" t="s">
        <v>51</v>
      </c>
      <c r="Q45" s="21">
        <f t="shared" si="0"/>
        <v>2786.357149999998</v>
      </c>
      <c r="R45" s="21">
        <v>0</v>
      </c>
      <c r="S45" s="21">
        <v>2335.2331499999977</v>
      </c>
      <c r="T45" s="21">
        <v>0</v>
      </c>
      <c r="U45" s="15" t="s">
        <v>53</v>
      </c>
      <c r="V45" s="21">
        <v>0</v>
      </c>
      <c r="W45" s="21">
        <v>388.90000000000003</v>
      </c>
      <c r="X45" s="15" t="s">
        <v>54</v>
      </c>
      <c r="Y45" s="21">
        <v>62.224000000000004</v>
      </c>
      <c r="Z45" s="21">
        <v>0</v>
      </c>
      <c r="AA45" s="15" t="s">
        <v>53</v>
      </c>
      <c r="AB45" s="21">
        <v>0</v>
      </c>
      <c r="AC45" s="21">
        <v>0</v>
      </c>
      <c r="AD45" s="15" t="s">
        <v>53</v>
      </c>
      <c r="AE45" s="21">
        <v>0</v>
      </c>
      <c r="AF45" s="15">
        <v>0</v>
      </c>
      <c r="AG45" s="15" t="s">
        <v>53</v>
      </c>
      <c r="AH45" s="21">
        <v>0</v>
      </c>
      <c r="AI45" s="21">
        <v>0</v>
      </c>
      <c r="AJ45" s="15" t="s">
        <v>53</v>
      </c>
      <c r="AK45" s="21">
        <v>0</v>
      </c>
      <c r="AL45" s="21">
        <v>0</v>
      </c>
      <c r="AM45" s="20" t="s">
        <v>51</v>
      </c>
      <c r="AN45" s="15" t="s">
        <v>51</v>
      </c>
      <c r="AO45" s="20" t="s">
        <v>51</v>
      </c>
      <c r="AP45" s="15" t="s">
        <v>51</v>
      </c>
    </row>
    <row r="46" spans="1:42" x14ac:dyDescent="0.25">
      <c r="A46" s="15" t="s">
        <v>125</v>
      </c>
      <c r="B46" s="20" t="s">
        <v>124</v>
      </c>
      <c r="C46" s="15" t="s">
        <v>47</v>
      </c>
      <c r="D46" s="15" t="s">
        <v>48</v>
      </c>
      <c r="E46" s="15" t="s">
        <v>49</v>
      </c>
      <c r="F46" s="15" t="s">
        <v>126</v>
      </c>
      <c r="G46" s="15" t="s">
        <v>50</v>
      </c>
      <c r="H46" s="15" t="s">
        <v>193</v>
      </c>
      <c r="I46" s="21" t="s">
        <v>51</v>
      </c>
      <c r="J46" s="21" t="s">
        <v>51</v>
      </c>
      <c r="K46" s="21" t="s">
        <v>51</v>
      </c>
      <c r="L46" s="21" t="s">
        <v>51</v>
      </c>
      <c r="M46" s="21">
        <v>0</v>
      </c>
      <c r="N46" s="15" t="s">
        <v>51</v>
      </c>
      <c r="O46" s="15" t="s">
        <v>52</v>
      </c>
      <c r="P46" s="15" t="s">
        <v>51</v>
      </c>
      <c r="Q46" s="21">
        <f t="shared" ref="Q46:Q68" si="1">SUM(S46:AP46)</f>
        <v>2812.3300000000004</v>
      </c>
      <c r="R46" s="21">
        <v>0</v>
      </c>
      <c r="S46" s="21">
        <v>2324.7800000000002</v>
      </c>
      <c r="T46" s="21">
        <v>0</v>
      </c>
      <c r="U46" s="15" t="s">
        <v>53</v>
      </c>
      <c r="V46" s="21">
        <v>0</v>
      </c>
      <c r="W46" s="21">
        <v>420.3</v>
      </c>
      <c r="X46" s="15" t="s">
        <v>53</v>
      </c>
      <c r="Y46" s="21">
        <v>67.25</v>
      </c>
      <c r="Z46" s="21">
        <v>0</v>
      </c>
      <c r="AA46" s="15" t="s">
        <v>53</v>
      </c>
      <c r="AB46" s="21">
        <v>0</v>
      </c>
      <c r="AC46" s="21">
        <v>0</v>
      </c>
      <c r="AD46" s="15" t="s">
        <v>53</v>
      </c>
      <c r="AE46" s="21">
        <v>0</v>
      </c>
      <c r="AF46" s="15">
        <v>0</v>
      </c>
      <c r="AG46" s="15" t="s">
        <v>53</v>
      </c>
      <c r="AH46" s="21">
        <v>0</v>
      </c>
      <c r="AI46" s="21">
        <v>0</v>
      </c>
      <c r="AJ46" s="15" t="s">
        <v>53</v>
      </c>
      <c r="AK46" s="21">
        <v>0</v>
      </c>
      <c r="AL46" s="21">
        <v>0</v>
      </c>
      <c r="AM46" s="20" t="s">
        <v>51</v>
      </c>
      <c r="AN46" s="15" t="s">
        <v>51</v>
      </c>
      <c r="AO46" s="20" t="s">
        <v>51</v>
      </c>
      <c r="AP46" s="15" t="s">
        <v>51</v>
      </c>
    </row>
    <row r="47" spans="1:42" customFormat="1" x14ac:dyDescent="0.25">
      <c r="A47" s="1" t="s">
        <v>127</v>
      </c>
      <c r="B47" s="2" t="s">
        <v>124</v>
      </c>
      <c r="C47" s="1" t="s">
        <v>47</v>
      </c>
      <c r="D47" s="1" t="s">
        <v>56</v>
      </c>
      <c r="E47" s="1" t="s">
        <v>57</v>
      </c>
      <c r="F47" s="1" t="s">
        <v>191</v>
      </c>
      <c r="G47" s="1" t="s">
        <v>50</v>
      </c>
      <c r="H47" s="1" t="s">
        <v>210</v>
      </c>
      <c r="I47" s="3" t="s">
        <v>51</v>
      </c>
      <c r="J47" s="3" t="s">
        <v>51</v>
      </c>
      <c r="K47" s="3" t="s">
        <v>51</v>
      </c>
      <c r="L47" s="3" t="s">
        <v>51</v>
      </c>
      <c r="M47" s="3">
        <v>0</v>
      </c>
      <c r="N47" s="1" t="s">
        <v>51</v>
      </c>
      <c r="O47" s="1" t="s">
        <v>52</v>
      </c>
      <c r="P47" s="1" t="s">
        <v>51</v>
      </c>
      <c r="Q47" s="4">
        <f t="shared" si="1"/>
        <v>1816.912849999999</v>
      </c>
      <c r="R47" s="3">
        <v>0</v>
      </c>
      <c r="S47" s="3">
        <v>1572.268849999999</v>
      </c>
      <c r="T47" s="3">
        <v>0</v>
      </c>
      <c r="U47" s="1" t="s">
        <v>53</v>
      </c>
      <c r="V47" s="3">
        <v>0</v>
      </c>
      <c r="W47" s="3">
        <v>210.89999999999998</v>
      </c>
      <c r="X47" s="1" t="s">
        <v>53</v>
      </c>
      <c r="Y47" s="3">
        <v>33.744</v>
      </c>
      <c r="Z47" s="3">
        <v>0</v>
      </c>
      <c r="AA47" s="1" t="s">
        <v>53</v>
      </c>
      <c r="AB47" s="3">
        <v>0</v>
      </c>
      <c r="AC47" s="3">
        <v>0</v>
      </c>
      <c r="AD47" s="1" t="s">
        <v>53</v>
      </c>
      <c r="AE47" s="3">
        <v>0</v>
      </c>
      <c r="AF47" s="1">
        <v>0</v>
      </c>
      <c r="AG47" s="1" t="s">
        <v>53</v>
      </c>
      <c r="AH47" s="3">
        <v>0</v>
      </c>
      <c r="AI47" s="3">
        <v>0</v>
      </c>
      <c r="AJ47" s="1" t="s">
        <v>53</v>
      </c>
      <c r="AK47" s="3">
        <v>0</v>
      </c>
      <c r="AL47" s="3">
        <v>0</v>
      </c>
      <c r="AM47" s="2" t="s">
        <v>51</v>
      </c>
      <c r="AN47" s="1" t="s">
        <v>51</v>
      </c>
      <c r="AO47" s="2" t="s">
        <v>51</v>
      </c>
      <c r="AP47" s="1" t="s">
        <v>51</v>
      </c>
    </row>
    <row r="48" spans="1:42" customFormat="1" x14ac:dyDescent="0.25">
      <c r="A48" s="1" t="s">
        <v>128</v>
      </c>
      <c r="B48" s="2" t="s">
        <v>124</v>
      </c>
      <c r="C48" s="1" t="s">
        <v>47</v>
      </c>
      <c r="D48" s="1" t="s">
        <v>59</v>
      </c>
      <c r="E48" s="1" t="s">
        <v>60</v>
      </c>
      <c r="F48" s="1" t="s">
        <v>191</v>
      </c>
      <c r="G48" s="1" t="s">
        <v>50</v>
      </c>
      <c r="H48" s="1" t="s">
        <v>226</v>
      </c>
      <c r="I48" s="3" t="s">
        <v>51</v>
      </c>
      <c r="J48" s="3" t="s">
        <v>51</v>
      </c>
      <c r="K48" s="3" t="s">
        <v>51</v>
      </c>
      <c r="L48" s="3" t="s">
        <v>51</v>
      </c>
      <c r="M48" s="3">
        <v>0</v>
      </c>
      <c r="N48" s="1" t="s">
        <v>51</v>
      </c>
      <c r="O48" s="1" t="s">
        <v>52</v>
      </c>
      <c r="P48" s="1" t="s">
        <v>51</v>
      </c>
      <c r="Q48" s="4">
        <f t="shared" si="1"/>
        <v>1780.5354499999992</v>
      </c>
      <c r="R48" s="3">
        <v>0</v>
      </c>
      <c r="S48" s="3">
        <v>1461.0467999999992</v>
      </c>
      <c r="T48" s="3">
        <v>0</v>
      </c>
      <c r="U48" s="1" t="s">
        <v>53</v>
      </c>
      <c r="V48" s="3">
        <v>0</v>
      </c>
      <c r="W48" s="3">
        <v>275.42125000000004</v>
      </c>
      <c r="X48" s="1" t="s">
        <v>54</v>
      </c>
      <c r="Y48" s="3">
        <v>44.067399999999992</v>
      </c>
      <c r="Z48" s="3">
        <v>0</v>
      </c>
      <c r="AA48" s="1" t="s">
        <v>53</v>
      </c>
      <c r="AB48" s="3">
        <v>0</v>
      </c>
      <c r="AC48" s="3">
        <v>0</v>
      </c>
      <c r="AD48" s="1" t="s">
        <v>53</v>
      </c>
      <c r="AE48" s="3">
        <v>0</v>
      </c>
      <c r="AF48" s="1">
        <v>0</v>
      </c>
      <c r="AG48" s="1" t="s">
        <v>53</v>
      </c>
      <c r="AH48" s="3">
        <v>0</v>
      </c>
      <c r="AI48" s="3">
        <v>0</v>
      </c>
      <c r="AJ48" s="1" t="s">
        <v>53</v>
      </c>
      <c r="AK48" s="3">
        <v>0</v>
      </c>
      <c r="AL48" s="3">
        <v>0</v>
      </c>
      <c r="AM48" s="2" t="s">
        <v>51</v>
      </c>
      <c r="AN48" s="1" t="s">
        <v>51</v>
      </c>
      <c r="AO48" s="2" t="s">
        <v>51</v>
      </c>
      <c r="AP48" s="1" t="s">
        <v>51</v>
      </c>
    </row>
    <row r="49" spans="1:42" x14ac:dyDescent="0.25">
      <c r="A49" s="15" t="s">
        <v>129</v>
      </c>
      <c r="B49" s="20" t="s">
        <v>130</v>
      </c>
      <c r="C49" s="15" t="s">
        <v>47</v>
      </c>
      <c r="D49" s="15" t="s">
        <v>62</v>
      </c>
      <c r="E49" s="15" t="s">
        <v>63</v>
      </c>
      <c r="F49" s="15" t="s">
        <v>87</v>
      </c>
      <c r="G49" s="15" t="s">
        <v>50</v>
      </c>
      <c r="H49" s="15" t="s">
        <v>177</v>
      </c>
      <c r="I49" s="21" t="s">
        <v>51</v>
      </c>
      <c r="J49" s="21" t="s">
        <v>51</v>
      </c>
      <c r="K49" s="21" t="s">
        <v>51</v>
      </c>
      <c r="L49" s="21" t="s">
        <v>51</v>
      </c>
      <c r="M49" s="21">
        <v>0</v>
      </c>
      <c r="N49" s="15" t="s">
        <v>51</v>
      </c>
      <c r="O49" s="15" t="s">
        <v>52</v>
      </c>
      <c r="P49" s="15" t="s">
        <v>51</v>
      </c>
      <c r="Q49" s="21">
        <f t="shared" si="1"/>
        <v>2578.8588</v>
      </c>
      <c r="R49" s="21">
        <v>0</v>
      </c>
      <c r="S49" s="21">
        <v>2197.0100000000002</v>
      </c>
      <c r="T49" s="21">
        <v>0</v>
      </c>
      <c r="U49" s="15" t="s">
        <v>53</v>
      </c>
      <c r="V49" s="21">
        <v>0</v>
      </c>
      <c r="W49" s="21">
        <v>329.18</v>
      </c>
      <c r="X49" s="15" t="s">
        <v>53</v>
      </c>
      <c r="Y49" s="21">
        <f>+W49*0.16</f>
        <v>52.668800000000005</v>
      </c>
      <c r="Z49" s="21">
        <v>0</v>
      </c>
      <c r="AA49" s="15" t="s">
        <v>53</v>
      </c>
      <c r="AB49" s="21">
        <v>0</v>
      </c>
      <c r="AC49" s="21">
        <v>0</v>
      </c>
      <c r="AD49" s="15" t="s">
        <v>53</v>
      </c>
      <c r="AE49" s="21">
        <v>0</v>
      </c>
      <c r="AF49" s="15">
        <v>0</v>
      </c>
      <c r="AG49" s="15" t="s">
        <v>53</v>
      </c>
      <c r="AH49" s="21">
        <v>0</v>
      </c>
      <c r="AI49" s="21">
        <v>0</v>
      </c>
      <c r="AJ49" s="15" t="s">
        <v>53</v>
      </c>
      <c r="AK49" s="21">
        <v>0</v>
      </c>
      <c r="AL49" s="21">
        <v>0</v>
      </c>
      <c r="AM49" s="20" t="s">
        <v>51</v>
      </c>
      <c r="AN49" s="15" t="s">
        <v>51</v>
      </c>
      <c r="AO49" s="20" t="s">
        <v>51</v>
      </c>
      <c r="AP49" s="15" t="s">
        <v>51</v>
      </c>
    </row>
    <row r="50" spans="1:42" x14ac:dyDescent="0.25">
      <c r="A50" s="15" t="s">
        <v>131</v>
      </c>
      <c r="B50" s="20" t="s">
        <v>130</v>
      </c>
      <c r="C50" s="15" t="s">
        <v>47</v>
      </c>
      <c r="D50" s="15" t="s">
        <v>48</v>
      </c>
      <c r="E50" s="15" t="s">
        <v>49</v>
      </c>
      <c r="F50" s="15" t="s">
        <v>132</v>
      </c>
      <c r="G50" s="15" t="s">
        <v>50</v>
      </c>
      <c r="H50" s="15" t="s">
        <v>194</v>
      </c>
      <c r="I50" s="21" t="s">
        <v>51</v>
      </c>
      <c r="J50" s="21" t="s">
        <v>51</v>
      </c>
      <c r="K50" s="21" t="s">
        <v>51</v>
      </c>
      <c r="L50" s="21" t="s">
        <v>51</v>
      </c>
      <c r="M50" s="21">
        <v>0</v>
      </c>
      <c r="N50" s="15" t="s">
        <v>51</v>
      </c>
      <c r="O50" s="15" t="s">
        <v>52</v>
      </c>
      <c r="P50" s="15" t="s">
        <v>51</v>
      </c>
      <c r="Q50" s="21">
        <f t="shared" si="1"/>
        <v>3930.6987999999997</v>
      </c>
      <c r="R50" s="21">
        <v>0</v>
      </c>
      <c r="S50" s="21">
        <v>3117.04</v>
      </c>
      <c r="T50" s="21">
        <v>0</v>
      </c>
      <c r="U50" s="15" t="s">
        <v>53</v>
      </c>
      <c r="V50" s="21">
        <v>0</v>
      </c>
      <c r="W50" s="21">
        <v>701.43</v>
      </c>
      <c r="X50" s="15" t="s">
        <v>53</v>
      </c>
      <c r="Y50" s="21">
        <f>+W50*0.16</f>
        <v>112.22879999999999</v>
      </c>
      <c r="Z50" s="21">
        <v>0</v>
      </c>
      <c r="AA50" s="15" t="s">
        <v>53</v>
      </c>
      <c r="AB50" s="21">
        <v>0</v>
      </c>
      <c r="AC50" s="21">
        <v>0</v>
      </c>
      <c r="AD50" s="15" t="s">
        <v>53</v>
      </c>
      <c r="AE50" s="21">
        <v>0</v>
      </c>
      <c r="AF50" s="15">
        <v>0</v>
      </c>
      <c r="AG50" s="15" t="s">
        <v>53</v>
      </c>
      <c r="AH50" s="21">
        <v>0</v>
      </c>
      <c r="AI50" s="21">
        <v>0</v>
      </c>
      <c r="AJ50" s="15" t="s">
        <v>53</v>
      </c>
      <c r="AK50" s="21">
        <v>0</v>
      </c>
      <c r="AL50" s="21">
        <v>0</v>
      </c>
      <c r="AM50" s="20" t="s">
        <v>51</v>
      </c>
      <c r="AN50" s="15" t="s">
        <v>51</v>
      </c>
      <c r="AO50" s="20" t="s">
        <v>51</v>
      </c>
      <c r="AP50" s="15" t="s">
        <v>51</v>
      </c>
    </row>
    <row r="51" spans="1:42" customFormat="1" x14ac:dyDescent="0.25">
      <c r="A51" s="1" t="s">
        <v>133</v>
      </c>
      <c r="B51" s="2" t="s">
        <v>130</v>
      </c>
      <c r="C51" s="1" t="s">
        <v>47</v>
      </c>
      <c r="D51" s="1" t="s">
        <v>56</v>
      </c>
      <c r="E51" s="1" t="s">
        <v>57</v>
      </c>
      <c r="F51" s="1" t="s">
        <v>126</v>
      </c>
      <c r="G51" s="1" t="s">
        <v>50</v>
      </c>
      <c r="H51" s="1" t="s">
        <v>211</v>
      </c>
      <c r="I51" s="3" t="s">
        <v>51</v>
      </c>
      <c r="J51" s="3" t="s">
        <v>51</v>
      </c>
      <c r="K51" s="3" t="s">
        <v>51</v>
      </c>
      <c r="L51" s="3" t="s">
        <v>51</v>
      </c>
      <c r="M51" s="3">
        <v>0</v>
      </c>
      <c r="N51" s="1" t="s">
        <v>51</v>
      </c>
      <c r="O51" s="1" t="s">
        <v>52</v>
      </c>
      <c r="P51" s="1" t="s">
        <v>51</v>
      </c>
      <c r="Q51" s="4">
        <f t="shared" si="1"/>
        <v>2680.809272</v>
      </c>
      <c r="R51" s="3">
        <v>0</v>
      </c>
      <c r="S51" s="3">
        <v>2185.2001999999998</v>
      </c>
      <c r="T51" s="3">
        <v>0</v>
      </c>
      <c r="U51" s="1" t="s">
        <v>53</v>
      </c>
      <c r="V51" s="3">
        <v>0</v>
      </c>
      <c r="W51" s="3">
        <v>427.24920000000003</v>
      </c>
      <c r="X51" s="1" t="s">
        <v>54</v>
      </c>
      <c r="Y51" s="3">
        <v>68.359871999999996</v>
      </c>
      <c r="Z51" s="3">
        <v>0</v>
      </c>
      <c r="AA51" s="1" t="s">
        <v>53</v>
      </c>
      <c r="AB51" s="3">
        <v>0</v>
      </c>
      <c r="AC51" s="3">
        <v>0</v>
      </c>
      <c r="AD51" s="1" t="s">
        <v>53</v>
      </c>
      <c r="AE51" s="3">
        <v>0</v>
      </c>
      <c r="AF51" s="1">
        <v>0</v>
      </c>
      <c r="AG51" s="1" t="s">
        <v>53</v>
      </c>
      <c r="AH51" s="3">
        <v>0</v>
      </c>
      <c r="AI51" s="3">
        <v>0</v>
      </c>
      <c r="AJ51" s="1" t="s">
        <v>53</v>
      </c>
      <c r="AK51" s="3">
        <v>0</v>
      </c>
      <c r="AL51" s="3">
        <v>0</v>
      </c>
      <c r="AM51" s="2" t="s">
        <v>51</v>
      </c>
      <c r="AN51" s="1" t="s">
        <v>51</v>
      </c>
      <c r="AO51" s="2" t="s">
        <v>51</v>
      </c>
      <c r="AP51" s="1" t="s">
        <v>51</v>
      </c>
    </row>
    <row r="52" spans="1:42" customFormat="1" x14ac:dyDescent="0.25">
      <c r="A52" s="1" t="s">
        <v>134</v>
      </c>
      <c r="B52" s="2" t="s">
        <v>130</v>
      </c>
      <c r="C52" s="1" t="s">
        <v>47</v>
      </c>
      <c r="D52" s="1" t="s">
        <v>59</v>
      </c>
      <c r="E52" s="1" t="s">
        <v>60</v>
      </c>
      <c r="F52" s="1" t="s">
        <v>126</v>
      </c>
      <c r="G52" s="1" t="s">
        <v>50</v>
      </c>
      <c r="H52" s="1" t="s">
        <v>227</v>
      </c>
      <c r="I52" s="3" t="s">
        <v>51</v>
      </c>
      <c r="J52" s="3" t="s">
        <v>51</v>
      </c>
      <c r="K52" s="3" t="s">
        <v>51</v>
      </c>
      <c r="L52" s="3" t="s">
        <v>51</v>
      </c>
      <c r="M52" s="3">
        <v>0</v>
      </c>
      <c r="N52" s="1" t="s">
        <v>51</v>
      </c>
      <c r="O52" s="1" t="s">
        <v>52</v>
      </c>
      <c r="P52" s="1" t="s">
        <v>51</v>
      </c>
      <c r="Q52" s="4">
        <f t="shared" si="1"/>
        <v>1828.1736000000001</v>
      </c>
      <c r="R52" s="3">
        <v>0</v>
      </c>
      <c r="S52" s="3">
        <v>1587.81</v>
      </c>
      <c r="T52" s="3">
        <v>0</v>
      </c>
      <c r="U52" s="1" t="s">
        <v>53</v>
      </c>
      <c r="V52" s="3">
        <v>0</v>
      </c>
      <c r="W52" s="3">
        <v>207.21</v>
      </c>
      <c r="X52" s="1" t="s">
        <v>53</v>
      </c>
      <c r="Y52" s="3">
        <f>+W52*0.16</f>
        <v>33.153600000000004</v>
      </c>
      <c r="Z52" s="3">
        <v>0</v>
      </c>
      <c r="AA52" s="1" t="s">
        <v>53</v>
      </c>
      <c r="AB52" s="3">
        <v>0</v>
      </c>
      <c r="AC52" s="3">
        <v>0</v>
      </c>
      <c r="AD52" s="1" t="s">
        <v>53</v>
      </c>
      <c r="AE52" s="3">
        <v>0</v>
      </c>
      <c r="AF52" s="1">
        <v>0</v>
      </c>
      <c r="AG52" s="1" t="s">
        <v>53</v>
      </c>
      <c r="AH52" s="3">
        <v>0</v>
      </c>
      <c r="AI52" s="3">
        <v>0</v>
      </c>
      <c r="AJ52" s="1" t="s">
        <v>53</v>
      </c>
      <c r="AK52" s="3">
        <v>0</v>
      </c>
      <c r="AL52" s="3">
        <v>0</v>
      </c>
      <c r="AM52" s="2" t="s">
        <v>51</v>
      </c>
      <c r="AN52" s="1" t="s">
        <v>51</v>
      </c>
      <c r="AO52" s="2" t="s">
        <v>51</v>
      </c>
      <c r="AP52" s="1" t="s">
        <v>51</v>
      </c>
    </row>
    <row r="53" spans="1:42" x14ac:dyDescent="0.25">
      <c r="A53" s="15" t="s">
        <v>135</v>
      </c>
      <c r="B53" s="20" t="s">
        <v>136</v>
      </c>
      <c r="C53" s="15" t="s">
        <v>47</v>
      </c>
      <c r="D53" s="15" t="s">
        <v>62</v>
      </c>
      <c r="E53" s="15" t="s">
        <v>63</v>
      </c>
      <c r="F53" s="15" t="s">
        <v>97</v>
      </c>
      <c r="G53" s="15" t="s">
        <v>50</v>
      </c>
      <c r="H53" s="15" t="s">
        <v>178</v>
      </c>
      <c r="I53" s="21" t="s">
        <v>51</v>
      </c>
      <c r="J53" s="21" t="s">
        <v>51</v>
      </c>
      <c r="K53" s="21" t="s">
        <v>51</v>
      </c>
      <c r="L53" s="21" t="s">
        <v>51</v>
      </c>
      <c r="M53" s="21">
        <v>0</v>
      </c>
      <c r="N53" s="15" t="s">
        <v>51</v>
      </c>
      <c r="O53" s="15" t="s">
        <v>52</v>
      </c>
      <c r="P53" s="15" t="s">
        <v>51</v>
      </c>
      <c r="Q53" s="21">
        <f t="shared" si="1"/>
        <v>3138.8620400000013</v>
      </c>
      <c r="R53" s="21">
        <v>0</v>
      </c>
      <c r="S53" s="21">
        <v>2818.4451000000013</v>
      </c>
      <c r="T53" s="21">
        <v>0</v>
      </c>
      <c r="U53" s="15" t="s">
        <v>53</v>
      </c>
      <c r="V53" s="21">
        <v>0</v>
      </c>
      <c r="W53" s="21">
        <v>276.22149999999993</v>
      </c>
      <c r="X53" s="15" t="s">
        <v>54</v>
      </c>
      <c r="Y53" s="21">
        <v>44.195439999999998</v>
      </c>
      <c r="Z53" s="21">
        <v>0</v>
      </c>
      <c r="AA53" s="15" t="s">
        <v>53</v>
      </c>
      <c r="AB53" s="21">
        <v>0</v>
      </c>
      <c r="AC53" s="21">
        <v>0</v>
      </c>
      <c r="AD53" s="15" t="s">
        <v>53</v>
      </c>
      <c r="AE53" s="21">
        <v>0</v>
      </c>
      <c r="AF53" s="15">
        <v>0</v>
      </c>
      <c r="AG53" s="15" t="s">
        <v>53</v>
      </c>
      <c r="AH53" s="21">
        <v>0</v>
      </c>
      <c r="AI53" s="21">
        <v>0</v>
      </c>
      <c r="AJ53" s="15" t="s">
        <v>53</v>
      </c>
      <c r="AK53" s="21">
        <v>0</v>
      </c>
      <c r="AL53" s="21">
        <v>0</v>
      </c>
      <c r="AM53" s="20" t="s">
        <v>51</v>
      </c>
      <c r="AN53" s="15" t="s">
        <v>51</v>
      </c>
      <c r="AO53" s="20" t="s">
        <v>51</v>
      </c>
      <c r="AP53" s="15" t="s">
        <v>51</v>
      </c>
    </row>
    <row r="54" spans="1:42" x14ac:dyDescent="0.25">
      <c r="A54" s="15" t="s">
        <v>137</v>
      </c>
      <c r="B54" s="20" t="s">
        <v>136</v>
      </c>
      <c r="C54" s="15" t="s">
        <v>47</v>
      </c>
      <c r="D54" s="15" t="s">
        <v>48</v>
      </c>
      <c r="E54" s="15" t="s">
        <v>49</v>
      </c>
      <c r="F54" s="15" t="s">
        <v>195</v>
      </c>
      <c r="G54" s="15" t="s">
        <v>50</v>
      </c>
      <c r="H54" s="15" t="s">
        <v>196</v>
      </c>
      <c r="I54" s="21" t="s">
        <v>51</v>
      </c>
      <c r="J54" s="21" t="s">
        <v>51</v>
      </c>
      <c r="K54" s="21" t="s">
        <v>51</v>
      </c>
      <c r="L54" s="21" t="s">
        <v>51</v>
      </c>
      <c r="M54" s="21">
        <v>0</v>
      </c>
      <c r="N54" s="15" t="s">
        <v>51</v>
      </c>
      <c r="O54" s="15" t="s">
        <v>52</v>
      </c>
      <c r="P54" s="15" t="s">
        <v>51</v>
      </c>
      <c r="Q54" s="21">
        <f t="shared" si="1"/>
        <v>2522.7310179999999</v>
      </c>
      <c r="R54" s="21">
        <v>0</v>
      </c>
      <c r="S54" s="21">
        <v>2103.8606</v>
      </c>
      <c r="T54" s="21">
        <v>0</v>
      </c>
      <c r="U54" s="15" t="s">
        <v>53</v>
      </c>
      <c r="V54" s="21">
        <v>0</v>
      </c>
      <c r="W54" s="21">
        <v>361.09515000000005</v>
      </c>
      <c r="X54" s="15" t="s">
        <v>54</v>
      </c>
      <c r="Y54" s="21">
        <v>57.77526799999999</v>
      </c>
      <c r="Z54" s="21">
        <v>0</v>
      </c>
      <c r="AA54" s="15" t="s">
        <v>53</v>
      </c>
      <c r="AB54" s="21">
        <v>0</v>
      </c>
      <c r="AC54" s="21">
        <v>0</v>
      </c>
      <c r="AD54" s="15" t="s">
        <v>53</v>
      </c>
      <c r="AE54" s="21">
        <v>0</v>
      </c>
      <c r="AF54" s="15">
        <v>0</v>
      </c>
      <c r="AG54" s="15" t="s">
        <v>53</v>
      </c>
      <c r="AH54" s="21">
        <v>0</v>
      </c>
      <c r="AI54" s="21">
        <v>0</v>
      </c>
      <c r="AJ54" s="15" t="s">
        <v>53</v>
      </c>
      <c r="AK54" s="21">
        <v>0</v>
      </c>
      <c r="AL54" s="21">
        <v>0</v>
      </c>
      <c r="AM54" s="20" t="s">
        <v>51</v>
      </c>
      <c r="AN54" s="15" t="s">
        <v>51</v>
      </c>
      <c r="AO54" s="20" t="s">
        <v>51</v>
      </c>
      <c r="AP54" s="15" t="s">
        <v>51</v>
      </c>
    </row>
    <row r="55" spans="1:42" customFormat="1" x14ac:dyDescent="0.25">
      <c r="A55" s="1" t="s">
        <v>138</v>
      </c>
      <c r="B55" s="2" t="s">
        <v>136</v>
      </c>
      <c r="C55" s="1" t="s">
        <v>47</v>
      </c>
      <c r="D55" s="1" t="s">
        <v>56</v>
      </c>
      <c r="E55" s="1" t="s">
        <v>57</v>
      </c>
      <c r="F55" s="1" t="s">
        <v>132</v>
      </c>
      <c r="G55" s="1" t="s">
        <v>50</v>
      </c>
      <c r="H55" s="1" t="s">
        <v>212</v>
      </c>
      <c r="I55" s="3" t="s">
        <v>51</v>
      </c>
      <c r="J55" s="3" t="s">
        <v>51</v>
      </c>
      <c r="K55" s="3" t="s">
        <v>51</v>
      </c>
      <c r="L55" s="3" t="s">
        <v>51</v>
      </c>
      <c r="M55" s="3">
        <v>0</v>
      </c>
      <c r="N55" s="1" t="s">
        <v>51</v>
      </c>
      <c r="O55" s="1" t="s">
        <v>52</v>
      </c>
      <c r="P55" s="1" t="s">
        <v>51</v>
      </c>
      <c r="Q55" s="4">
        <f t="shared" si="1"/>
        <v>1648.1176819999998</v>
      </c>
      <c r="R55" s="3">
        <v>0</v>
      </c>
      <c r="S55" s="3">
        <v>1429.02775</v>
      </c>
      <c r="T55" s="3">
        <v>0</v>
      </c>
      <c r="U55" s="1" t="s">
        <v>53</v>
      </c>
      <c r="V55" s="3">
        <v>0</v>
      </c>
      <c r="W55" s="3">
        <v>188.8706</v>
      </c>
      <c r="X55" s="1" t="s">
        <v>53</v>
      </c>
      <c r="Y55" s="3">
        <v>30.219331999999991</v>
      </c>
      <c r="Z55" s="3">
        <v>0</v>
      </c>
      <c r="AA55" s="1" t="s">
        <v>53</v>
      </c>
      <c r="AB55" s="3">
        <v>0</v>
      </c>
      <c r="AC55" s="3">
        <v>0</v>
      </c>
      <c r="AD55" s="1" t="s">
        <v>53</v>
      </c>
      <c r="AE55" s="3">
        <v>0</v>
      </c>
      <c r="AF55" s="1">
        <v>0</v>
      </c>
      <c r="AG55" s="1" t="s">
        <v>53</v>
      </c>
      <c r="AH55" s="3">
        <v>0</v>
      </c>
      <c r="AI55" s="3">
        <v>0</v>
      </c>
      <c r="AJ55" s="1" t="s">
        <v>53</v>
      </c>
      <c r="AK55" s="3">
        <v>0</v>
      </c>
      <c r="AL55" s="3">
        <v>0</v>
      </c>
      <c r="AM55" s="2" t="s">
        <v>51</v>
      </c>
      <c r="AN55" s="1" t="s">
        <v>51</v>
      </c>
      <c r="AO55" s="2" t="s">
        <v>51</v>
      </c>
      <c r="AP55" s="1" t="s">
        <v>51</v>
      </c>
    </row>
    <row r="56" spans="1:42" customFormat="1" x14ac:dyDescent="0.25">
      <c r="A56" s="1" t="s">
        <v>139</v>
      </c>
      <c r="B56" s="2" t="s">
        <v>136</v>
      </c>
      <c r="C56" s="1" t="s">
        <v>47</v>
      </c>
      <c r="D56" s="1" t="s">
        <v>59</v>
      </c>
      <c r="E56" s="1" t="s">
        <v>60</v>
      </c>
      <c r="F56" s="1" t="s">
        <v>132</v>
      </c>
      <c r="G56" s="1" t="s">
        <v>50</v>
      </c>
      <c r="H56" s="1" t="s">
        <v>228</v>
      </c>
      <c r="I56" s="3" t="s">
        <v>51</v>
      </c>
      <c r="J56" s="3" t="s">
        <v>51</v>
      </c>
      <c r="K56" s="3" t="s">
        <v>51</v>
      </c>
      <c r="L56" s="3" t="s">
        <v>51</v>
      </c>
      <c r="M56" s="3">
        <v>0</v>
      </c>
      <c r="N56" s="1" t="s">
        <v>51</v>
      </c>
      <c r="O56" s="1" t="s">
        <v>52</v>
      </c>
      <c r="P56" s="1" t="s">
        <v>51</v>
      </c>
      <c r="Q56" s="4">
        <f t="shared" si="1"/>
        <v>1616.7748580000002</v>
      </c>
      <c r="R56" s="3">
        <v>0</v>
      </c>
      <c r="S56" s="3">
        <v>1321.0734000000002</v>
      </c>
      <c r="T56" s="3">
        <v>0</v>
      </c>
      <c r="U56" s="1" t="s">
        <v>53</v>
      </c>
      <c r="V56" s="3">
        <v>0</v>
      </c>
      <c r="W56" s="3">
        <v>254.91505000000004</v>
      </c>
      <c r="X56" s="1" t="s">
        <v>53</v>
      </c>
      <c r="Y56" s="3">
        <v>40.786407999999994</v>
      </c>
      <c r="Z56" s="3">
        <v>0</v>
      </c>
      <c r="AA56" s="1" t="s">
        <v>53</v>
      </c>
      <c r="AB56" s="3">
        <v>0</v>
      </c>
      <c r="AC56" s="3">
        <v>0</v>
      </c>
      <c r="AD56" s="1" t="s">
        <v>53</v>
      </c>
      <c r="AE56" s="3">
        <v>0</v>
      </c>
      <c r="AF56" s="1">
        <v>0</v>
      </c>
      <c r="AG56" s="1" t="s">
        <v>53</v>
      </c>
      <c r="AH56" s="3">
        <v>0</v>
      </c>
      <c r="AI56" s="3">
        <v>0</v>
      </c>
      <c r="AJ56" s="1" t="s">
        <v>53</v>
      </c>
      <c r="AK56" s="3">
        <v>0</v>
      </c>
      <c r="AL56" s="3">
        <v>0</v>
      </c>
      <c r="AM56" s="2" t="s">
        <v>51</v>
      </c>
      <c r="AN56" s="1" t="s">
        <v>51</v>
      </c>
      <c r="AO56" s="2" t="s">
        <v>51</v>
      </c>
      <c r="AP56" s="1" t="s">
        <v>51</v>
      </c>
    </row>
    <row r="57" spans="1:42" x14ac:dyDescent="0.25">
      <c r="A57" s="15" t="s">
        <v>140</v>
      </c>
      <c r="B57" s="20" t="s">
        <v>141</v>
      </c>
      <c r="C57" s="15" t="s">
        <v>47</v>
      </c>
      <c r="D57" s="15" t="s">
        <v>62</v>
      </c>
      <c r="E57" s="15" t="s">
        <v>63</v>
      </c>
      <c r="F57" s="15" t="s">
        <v>104</v>
      </c>
      <c r="G57" s="15" t="s">
        <v>50</v>
      </c>
      <c r="H57" s="15" t="s">
        <v>179</v>
      </c>
      <c r="I57" s="21" t="s">
        <v>51</v>
      </c>
      <c r="J57" s="21" t="s">
        <v>51</v>
      </c>
      <c r="K57" s="21" t="s">
        <v>51</v>
      </c>
      <c r="L57" s="21" t="s">
        <v>51</v>
      </c>
      <c r="M57" s="21">
        <v>0</v>
      </c>
      <c r="N57" s="15" t="s">
        <v>51</v>
      </c>
      <c r="O57" s="15" t="s">
        <v>52</v>
      </c>
      <c r="P57" s="15" t="s">
        <v>51</v>
      </c>
      <c r="Q57" s="21">
        <f t="shared" si="1"/>
        <v>1451.6254759999999</v>
      </c>
      <c r="R57" s="21">
        <v>0</v>
      </c>
      <c r="S57" s="21">
        <v>1284.6306</v>
      </c>
      <c r="T57" s="21">
        <v>0</v>
      </c>
      <c r="U57" s="15" t="s">
        <v>53</v>
      </c>
      <c r="V57" s="21">
        <v>0</v>
      </c>
      <c r="W57" s="21">
        <v>143.96110000000002</v>
      </c>
      <c r="X57" s="15" t="s">
        <v>53</v>
      </c>
      <c r="Y57" s="21">
        <v>23.033776</v>
      </c>
      <c r="Z57" s="21">
        <v>0</v>
      </c>
      <c r="AA57" s="15" t="s">
        <v>53</v>
      </c>
      <c r="AB57" s="21">
        <v>0</v>
      </c>
      <c r="AC57" s="21">
        <v>0</v>
      </c>
      <c r="AD57" s="15" t="s">
        <v>53</v>
      </c>
      <c r="AE57" s="21">
        <v>0</v>
      </c>
      <c r="AF57" s="15">
        <v>0</v>
      </c>
      <c r="AG57" s="15" t="s">
        <v>53</v>
      </c>
      <c r="AH57" s="21">
        <v>0</v>
      </c>
      <c r="AI57" s="21">
        <v>0</v>
      </c>
      <c r="AJ57" s="15" t="s">
        <v>53</v>
      </c>
      <c r="AK57" s="21">
        <v>0</v>
      </c>
      <c r="AL57" s="21">
        <v>0</v>
      </c>
      <c r="AM57" s="20" t="s">
        <v>51</v>
      </c>
      <c r="AN57" s="15" t="s">
        <v>51</v>
      </c>
      <c r="AO57" s="20" t="s">
        <v>51</v>
      </c>
      <c r="AP57" s="15" t="s">
        <v>51</v>
      </c>
    </row>
    <row r="58" spans="1:42" x14ac:dyDescent="0.25">
      <c r="A58" s="15" t="s">
        <v>142</v>
      </c>
      <c r="B58" s="20" t="s">
        <v>141</v>
      </c>
      <c r="C58" s="15" t="s">
        <v>47</v>
      </c>
      <c r="D58" s="15" t="s">
        <v>48</v>
      </c>
      <c r="E58" s="15" t="s">
        <v>49</v>
      </c>
      <c r="F58" s="15" t="s">
        <v>197</v>
      </c>
      <c r="G58" s="15" t="s">
        <v>50</v>
      </c>
      <c r="H58" s="15" t="s">
        <v>198</v>
      </c>
      <c r="I58" s="21" t="s">
        <v>51</v>
      </c>
      <c r="J58" s="21" t="s">
        <v>51</v>
      </c>
      <c r="K58" s="21" t="s">
        <v>51</v>
      </c>
      <c r="L58" s="21" t="s">
        <v>51</v>
      </c>
      <c r="M58" s="21">
        <v>0</v>
      </c>
      <c r="N58" s="15" t="s">
        <v>51</v>
      </c>
      <c r="O58" s="15" t="s">
        <v>52</v>
      </c>
      <c r="P58" s="15" t="s">
        <v>51</v>
      </c>
      <c r="Q58" s="21">
        <f t="shared" si="1"/>
        <v>1881.271524</v>
      </c>
      <c r="R58" s="21">
        <v>0</v>
      </c>
      <c r="S58" s="21">
        <v>1542.4513000000002</v>
      </c>
      <c r="T58" s="21">
        <v>0</v>
      </c>
      <c r="U58" s="15" t="s">
        <v>53</v>
      </c>
      <c r="V58" s="21">
        <v>0</v>
      </c>
      <c r="W58" s="21">
        <v>292.08639999999986</v>
      </c>
      <c r="X58" s="15" t="s">
        <v>53</v>
      </c>
      <c r="Y58" s="21">
        <v>46.733824000000013</v>
      </c>
      <c r="Z58" s="21">
        <v>0</v>
      </c>
      <c r="AA58" s="15" t="s">
        <v>53</v>
      </c>
      <c r="AB58" s="21">
        <v>0</v>
      </c>
      <c r="AC58" s="21">
        <v>0</v>
      </c>
      <c r="AD58" s="15" t="s">
        <v>53</v>
      </c>
      <c r="AE58" s="21">
        <v>0</v>
      </c>
      <c r="AF58" s="15">
        <v>0</v>
      </c>
      <c r="AG58" s="15" t="s">
        <v>53</v>
      </c>
      <c r="AH58" s="21">
        <v>0</v>
      </c>
      <c r="AI58" s="21">
        <v>0</v>
      </c>
      <c r="AJ58" s="15" t="s">
        <v>53</v>
      </c>
      <c r="AK58" s="21">
        <v>0</v>
      </c>
      <c r="AL58" s="21">
        <v>0</v>
      </c>
      <c r="AM58" s="20" t="s">
        <v>51</v>
      </c>
      <c r="AN58" s="15" t="s">
        <v>51</v>
      </c>
      <c r="AO58" s="20" t="s">
        <v>51</v>
      </c>
      <c r="AP58" s="15" t="s">
        <v>51</v>
      </c>
    </row>
    <row r="59" spans="1:42" customFormat="1" x14ac:dyDescent="0.25">
      <c r="A59" s="1" t="s">
        <v>143</v>
      </c>
      <c r="B59" s="2" t="s">
        <v>141</v>
      </c>
      <c r="C59" s="1" t="s">
        <v>47</v>
      </c>
      <c r="D59" s="1" t="s">
        <v>56</v>
      </c>
      <c r="E59" s="1" t="s">
        <v>57</v>
      </c>
      <c r="F59" s="1" t="s">
        <v>195</v>
      </c>
      <c r="G59" s="1" t="s">
        <v>50</v>
      </c>
      <c r="H59" s="1" t="s">
        <v>213</v>
      </c>
      <c r="I59" s="3" t="s">
        <v>51</v>
      </c>
      <c r="J59" s="3" t="s">
        <v>51</v>
      </c>
      <c r="K59" s="3" t="s">
        <v>51</v>
      </c>
      <c r="L59" s="3" t="s">
        <v>51</v>
      </c>
      <c r="M59" s="3">
        <v>0</v>
      </c>
      <c r="N59" s="1" t="s">
        <v>51</v>
      </c>
      <c r="O59" s="1" t="s">
        <v>52</v>
      </c>
      <c r="P59" s="1" t="s">
        <v>51</v>
      </c>
      <c r="Q59" s="4">
        <f t="shared" si="1"/>
        <v>1093.7773339999992</v>
      </c>
      <c r="R59" s="3">
        <v>0</v>
      </c>
      <c r="S59" s="3">
        <v>991.69164999999919</v>
      </c>
      <c r="T59" s="3">
        <v>0</v>
      </c>
      <c r="U59" s="1" t="s">
        <v>53</v>
      </c>
      <c r="V59" s="3">
        <v>0</v>
      </c>
      <c r="W59" s="3">
        <v>88.004900000000006</v>
      </c>
      <c r="X59" s="1" t="s">
        <v>53</v>
      </c>
      <c r="Y59" s="3">
        <v>14.080784000000001</v>
      </c>
      <c r="Z59" s="3">
        <v>0</v>
      </c>
      <c r="AA59" s="1" t="s">
        <v>53</v>
      </c>
      <c r="AB59" s="3">
        <v>0</v>
      </c>
      <c r="AC59" s="3">
        <v>0</v>
      </c>
      <c r="AD59" s="1" t="s">
        <v>53</v>
      </c>
      <c r="AE59" s="3">
        <v>0</v>
      </c>
      <c r="AF59" s="1">
        <v>0</v>
      </c>
      <c r="AG59" s="1" t="s">
        <v>53</v>
      </c>
      <c r="AH59" s="3">
        <v>0</v>
      </c>
      <c r="AI59" s="3">
        <v>0</v>
      </c>
      <c r="AJ59" s="1" t="s">
        <v>53</v>
      </c>
      <c r="AK59" s="3">
        <v>0</v>
      </c>
      <c r="AL59" s="3">
        <v>0</v>
      </c>
      <c r="AM59" s="2" t="s">
        <v>51</v>
      </c>
      <c r="AN59" s="1" t="s">
        <v>51</v>
      </c>
      <c r="AO59" s="2" t="s">
        <v>51</v>
      </c>
      <c r="AP59" s="1" t="s">
        <v>51</v>
      </c>
    </row>
    <row r="60" spans="1:42" customFormat="1" x14ac:dyDescent="0.25">
      <c r="A60" s="1" t="s">
        <v>144</v>
      </c>
      <c r="B60" s="2" t="s">
        <v>141</v>
      </c>
      <c r="C60" s="1" t="s">
        <v>47</v>
      </c>
      <c r="D60" s="1" t="s">
        <v>59</v>
      </c>
      <c r="E60" s="1" t="s">
        <v>60</v>
      </c>
      <c r="F60" s="1" t="s">
        <v>195</v>
      </c>
      <c r="G60" s="1" t="s">
        <v>50</v>
      </c>
      <c r="H60" s="1" t="s">
        <v>229</v>
      </c>
      <c r="I60" s="3" t="s">
        <v>51</v>
      </c>
      <c r="J60" s="3" t="s">
        <v>51</v>
      </c>
      <c r="K60" s="3" t="s">
        <v>51</v>
      </c>
      <c r="L60" s="3" t="s">
        <v>51</v>
      </c>
      <c r="M60" s="3">
        <v>0</v>
      </c>
      <c r="N60" s="1" t="s">
        <v>51</v>
      </c>
      <c r="O60" s="1" t="s">
        <v>52</v>
      </c>
      <c r="P60" s="1" t="s">
        <v>51</v>
      </c>
      <c r="Q60" s="4">
        <f t="shared" si="1"/>
        <v>1096.7446499999999</v>
      </c>
      <c r="R60" s="3">
        <v>0</v>
      </c>
      <c r="S60" s="3">
        <v>903.3146499999998</v>
      </c>
      <c r="T60" s="3">
        <v>0</v>
      </c>
      <c r="U60" s="1" t="s">
        <v>53</v>
      </c>
      <c r="V60" s="3">
        <v>0</v>
      </c>
      <c r="W60" s="3">
        <v>166.75</v>
      </c>
      <c r="X60" s="1" t="s">
        <v>54</v>
      </c>
      <c r="Y60" s="3">
        <v>26.68</v>
      </c>
      <c r="Z60" s="3">
        <v>0</v>
      </c>
      <c r="AA60" s="1" t="s">
        <v>53</v>
      </c>
      <c r="AB60" s="3">
        <v>0</v>
      </c>
      <c r="AC60" s="3">
        <v>0</v>
      </c>
      <c r="AD60" s="1" t="s">
        <v>53</v>
      </c>
      <c r="AE60" s="3">
        <v>0</v>
      </c>
      <c r="AF60" s="1">
        <v>0</v>
      </c>
      <c r="AG60" s="1" t="s">
        <v>53</v>
      </c>
      <c r="AH60" s="3">
        <v>0</v>
      </c>
      <c r="AI60" s="3">
        <v>0</v>
      </c>
      <c r="AJ60" s="1" t="s">
        <v>53</v>
      </c>
      <c r="AK60" s="3">
        <v>0</v>
      </c>
      <c r="AL60" s="3">
        <v>0</v>
      </c>
      <c r="AM60" s="2" t="s">
        <v>51</v>
      </c>
      <c r="AN60" s="1" t="s">
        <v>51</v>
      </c>
      <c r="AO60" s="2" t="s">
        <v>51</v>
      </c>
      <c r="AP60" s="1" t="s">
        <v>51</v>
      </c>
    </row>
    <row r="61" spans="1:42" x14ac:dyDescent="0.25">
      <c r="A61" s="15" t="s">
        <v>145</v>
      </c>
      <c r="B61" s="20" t="s">
        <v>146</v>
      </c>
      <c r="C61" s="15" t="s">
        <v>47</v>
      </c>
      <c r="D61" s="15" t="s">
        <v>62</v>
      </c>
      <c r="E61" s="15" t="s">
        <v>63</v>
      </c>
      <c r="F61" s="15" t="s">
        <v>180</v>
      </c>
      <c r="G61" s="15" t="s">
        <v>50</v>
      </c>
      <c r="H61" s="15" t="s">
        <v>181</v>
      </c>
      <c r="I61" s="21" t="s">
        <v>51</v>
      </c>
      <c r="J61" s="21" t="s">
        <v>51</v>
      </c>
      <c r="K61" s="21" t="s">
        <v>51</v>
      </c>
      <c r="L61" s="21" t="s">
        <v>51</v>
      </c>
      <c r="M61" s="21">
        <v>0</v>
      </c>
      <c r="N61" s="15" t="s">
        <v>51</v>
      </c>
      <c r="O61" s="15" t="s">
        <v>52</v>
      </c>
      <c r="P61" s="15" t="s">
        <v>51</v>
      </c>
      <c r="Q61" s="21">
        <f t="shared" si="1"/>
        <v>1770.0118999999995</v>
      </c>
      <c r="R61" s="21">
        <v>0</v>
      </c>
      <c r="S61" s="21">
        <v>1552.2769999999996</v>
      </c>
      <c r="T61" s="21">
        <v>0</v>
      </c>
      <c r="U61" s="15" t="s">
        <v>53</v>
      </c>
      <c r="V61" s="21">
        <v>0</v>
      </c>
      <c r="W61" s="21">
        <v>187.70249999999999</v>
      </c>
      <c r="X61" s="15" t="s">
        <v>54</v>
      </c>
      <c r="Y61" s="21">
        <v>30.032399999999999</v>
      </c>
      <c r="Z61" s="21">
        <v>0</v>
      </c>
      <c r="AA61" s="15" t="s">
        <v>53</v>
      </c>
      <c r="AB61" s="21">
        <v>0</v>
      </c>
      <c r="AC61" s="21">
        <v>0</v>
      </c>
      <c r="AD61" s="15" t="s">
        <v>53</v>
      </c>
      <c r="AE61" s="21">
        <v>0</v>
      </c>
      <c r="AF61" s="15">
        <v>0</v>
      </c>
      <c r="AG61" s="15" t="s">
        <v>53</v>
      </c>
      <c r="AH61" s="21">
        <v>0</v>
      </c>
      <c r="AI61" s="21">
        <v>0</v>
      </c>
      <c r="AJ61" s="15" t="s">
        <v>53</v>
      </c>
      <c r="AK61" s="21">
        <v>0</v>
      </c>
      <c r="AL61" s="21">
        <v>0</v>
      </c>
      <c r="AM61" s="20" t="s">
        <v>51</v>
      </c>
      <c r="AN61" s="15" t="s">
        <v>51</v>
      </c>
      <c r="AO61" s="20" t="s">
        <v>51</v>
      </c>
      <c r="AP61" s="15" t="s">
        <v>51</v>
      </c>
    </row>
    <row r="62" spans="1:42" x14ac:dyDescent="0.25">
      <c r="A62" s="15" t="s">
        <v>147</v>
      </c>
      <c r="B62" s="20" t="s">
        <v>146</v>
      </c>
      <c r="C62" s="15" t="s">
        <v>47</v>
      </c>
      <c r="D62" s="15" t="s">
        <v>48</v>
      </c>
      <c r="E62" s="15" t="s">
        <v>49</v>
      </c>
      <c r="F62" s="15" t="s">
        <v>155</v>
      </c>
      <c r="G62" s="15" t="s">
        <v>50</v>
      </c>
      <c r="H62" s="15" t="s">
        <v>199</v>
      </c>
      <c r="I62" s="21" t="s">
        <v>51</v>
      </c>
      <c r="J62" s="21" t="s">
        <v>51</v>
      </c>
      <c r="K62" s="21" t="s">
        <v>51</v>
      </c>
      <c r="L62" s="21" t="s">
        <v>51</v>
      </c>
      <c r="M62" s="21">
        <v>0</v>
      </c>
      <c r="N62" s="15" t="s">
        <v>51</v>
      </c>
      <c r="O62" s="15" t="s">
        <v>52</v>
      </c>
      <c r="P62" s="15" t="s">
        <v>51</v>
      </c>
      <c r="Q62" s="21">
        <f t="shared" si="1"/>
        <v>1989.5666000000006</v>
      </c>
      <c r="R62" s="21">
        <v>0</v>
      </c>
      <c r="S62" s="21">
        <v>1647.4130000000005</v>
      </c>
      <c r="T62" s="21">
        <v>0</v>
      </c>
      <c r="U62" s="15" t="s">
        <v>53</v>
      </c>
      <c r="V62" s="21">
        <v>0</v>
      </c>
      <c r="W62" s="21">
        <v>294.95999999999998</v>
      </c>
      <c r="X62" s="15" t="s">
        <v>54</v>
      </c>
      <c r="Y62" s="21">
        <v>47.193599999999989</v>
      </c>
      <c r="Z62" s="21">
        <v>0</v>
      </c>
      <c r="AA62" s="15" t="s">
        <v>53</v>
      </c>
      <c r="AB62" s="21">
        <v>0</v>
      </c>
      <c r="AC62" s="21">
        <v>0</v>
      </c>
      <c r="AD62" s="15" t="s">
        <v>53</v>
      </c>
      <c r="AE62" s="21">
        <v>0</v>
      </c>
      <c r="AF62" s="15">
        <v>0</v>
      </c>
      <c r="AG62" s="15" t="s">
        <v>53</v>
      </c>
      <c r="AH62" s="21">
        <v>0</v>
      </c>
      <c r="AI62" s="21">
        <v>0</v>
      </c>
      <c r="AJ62" s="15" t="s">
        <v>53</v>
      </c>
      <c r="AK62" s="21">
        <v>0</v>
      </c>
      <c r="AL62" s="21">
        <v>0</v>
      </c>
      <c r="AM62" s="20" t="s">
        <v>51</v>
      </c>
      <c r="AN62" s="15" t="s">
        <v>51</v>
      </c>
      <c r="AO62" s="20" t="s">
        <v>51</v>
      </c>
      <c r="AP62" s="15" t="s">
        <v>51</v>
      </c>
    </row>
    <row r="63" spans="1:42" customFormat="1" x14ac:dyDescent="0.25">
      <c r="A63" s="1" t="s">
        <v>148</v>
      </c>
      <c r="B63" s="2" t="s">
        <v>146</v>
      </c>
      <c r="C63" s="1" t="s">
        <v>47</v>
      </c>
      <c r="D63" s="1" t="s">
        <v>56</v>
      </c>
      <c r="E63" s="1" t="s">
        <v>57</v>
      </c>
      <c r="F63" s="1" t="s">
        <v>197</v>
      </c>
      <c r="G63" s="1" t="s">
        <v>50</v>
      </c>
      <c r="H63" s="1" t="s">
        <v>214</v>
      </c>
      <c r="I63" s="3" t="s">
        <v>51</v>
      </c>
      <c r="J63" s="3" t="s">
        <v>51</v>
      </c>
      <c r="K63" s="3" t="s">
        <v>51</v>
      </c>
      <c r="L63" s="3" t="s">
        <v>51</v>
      </c>
      <c r="M63" s="3">
        <v>0</v>
      </c>
      <c r="N63" s="1" t="s">
        <v>51</v>
      </c>
      <c r="O63" s="1" t="s">
        <v>52</v>
      </c>
      <c r="P63" s="1" t="s">
        <v>51</v>
      </c>
      <c r="Q63" s="4">
        <f t="shared" si="1"/>
        <v>1465.44633</v>
      </c>
      <c r="R63" s="3">
        <v>0</v>
      </c>
      <c r="S63" s="3">
        <v>1129.2008999999998</v>
      </c>
      <c r="T63" s="3">
        <v>0</v>
      </c>
      <c r="U63" s="1" t="s">
        <v>53</v>
      </c>
      <c r="V63" s="3">
        <v>0</v>
      </c>
      <c r="W63" s="3">
        <v>289.86675000000002</v>
      </c>
      <c r="X63" s="1" t="s">
        <v>54</v>
      </c>
      <c r="Y63" s="3">
        <v>46.378679999999996</v>
      </c>
      <c r="Z63" s="3">
        <v>0</v>
      </c>
      <c r="AA63" s="1" t="s">
        <v>53</v>
      </c>
      <c r="AB63" s="3">
        <v>0</v>
      </c>
      <c r="AC63" s="3">
        <v>0</v>
      </c>
      <c r="AD63" s="1" t="s">
        <v>53</v>
      </c>
      <c r="AE63" s="3">
        <v>0</v>
      </c>
      <c r="AF63" s="1">
        <v>0</v>
      </c>
      <c r="AG63" s="1" t="s">
        <v>53</v>
      </c>
      <c r="AH63" s="3">
        <v>0</v>
      </c>
      <c r="AI63" s="3">
        <v>0</v>
      </c>
      <c r="AJ63" s="1" t="s">
        <v>53</v>
      </c>
      <c r="AK63" s="3">
        <v>0</v>
      </c>
      <c r="AL63" s="3">
        <v>0</v>
      </c>
      <c r="AM63" s="2" t="s">
        <v>51</v>
      </c>
      <c r="AN63" s="1" t="s">
        <v>51</v>
      </c>
      <c r="AO63" s="2" t="s">
        <v>51</v>
      </c>
      <c r="AP63" s="1" t="s">
        <v>51</v>
      </c>
    </row>
    <row r="64" spans="1:42" customFormat="1" x14ac:dyDescent="0.25">
      <c r="A64" s="1" t="s">
        <v>149</v>
      </c>
      <c r="B64" s="2" t="s">
        <v>146</v>
      </c>
      <c r="C64" s="1" t="s">
        <v>47</v>
      </c>
      <c r="D64" s="1" t="s">
        <v>59</v>
      </c>
      <c r="E64" s="1" t="s">
        <v>60</v>
      </c>
      <c r="F64" s="1" t="s">
        <v>197</v>
      </c>
      <c r="G64" s="1" t="s">
        <v>50</v>
      </c>
      <c r="H64" s="1" t="s">
        <v>230</v>
      </c>
      <c r="I64" s="3" t="s">
        <v>51</v>
      </c>
      <c r="J64" s="3" t="s">
        <v>51</v>
      </c>
      <c r="K64" s="3" t="s">
        <v>51</v>
      </c>
      <c r="L64" s="3" t="s">
        <v>51</v>
      </c>
      <c r="M64" s="3">
        <v>0</v>
      </c>
      <c r="N64" s="1" t="s">
        <v>51</v>
      </c>
      <c r="O64" s="1" t="s">
        <v>52</v>
      </c>
      <c r="P64" s="1" t="s">
        <v>51</v>
      </c>
      <c r="Q64" s="4">
        <f t="shared" si="1"/>
        <v>983.68636599999968</v>
      </c>
      <c r="R64" s="3">
        <v>0</v>
      </c>
      <c r="S64" s="3">
        <v>864.68474999999978</v>
      </c>
      <c r="T64" s="3">
        <v>0</v>
      </c>
      <c r="U64" s="1" t="s">
        <v>53</v>
      </c>
      <c r="V64" s="3">
        <v>0</v>
      </c>
      <c r="W64" s="3">
        <v>102.58759999999998</v>
      </c>
      <c r="X64" s="1" t="s">
        <v>53</v>
      </c>
      <c r="Y64" s="3">
        <v>16.414016</v>
      </c>
      <c r="Z64" s="3">
        <v>0</v>
      </c>
      <c r="AA64" s="1" t="s">
        <v>53</v>
      </c>
      <c r="AB64" s="3">
        <v>0</v>
      </c>
      <c r="AC64" s="3">
        <v>0</v>
      </c>
      <c r="AD64" s="1" t="s">
        <v>53</v>
      </c>
      <c r="AE64" s="3">
        <v>0</v>
      </c>
      <c r="AF64" s="1">
        <v>0</v>
      </c>
      <c r="AG64" s="1" t="s">
        <v>53</v>
      </c>
      <c r="AH64" s="3">
        <v>0</v>
      </c>
      <c r="AI64" s="3">
        <v>0</v>
      </c>
      <c r="AJ64" s="1" t="s">
        <v>53</v>
      </c>
      <c r="AK64" s="3">
        <v>0</v>
      </c>
      <c r="AL64" s="3">
        <v>0</v>
      </c>
      <c r="AM64" s="2" t="s">
        <v>51</v>
      </c>
      <c r="AN64" s="1" t="s">
        <v>51</v>
      </c>
      <c r="AO64" s="2" t="s">
        <v>51</v>
      </c>
      <c r="AP64" s="1" t="s">
        <v>51</v>
      </c>
    </row>
    <row r="65" spans="1:42" x14ac:dyDescent="0.25">
      <c r="A65" s="15" t="s">
        <v>150</v>
      </c>
      <c r="B65" s="20" t="s">
        <v>151</v>
      </c>
      <c r="C65" s="15" t="s">
        <v>47</v>
      </c>
      <c r="D65" s="15" t="s">
        <v>62</v>
      </c>
      <c r="E65" s="15" t="s">
        <v>63</v>
      </c>
      <c r="F65" s="15" t="s">
        <v>121</v>
      </c>
      <c r="G65" s="15" t="s">
        <v>50</v>
      </c>
      <c r="H65" s="15" t="s">
        <v>182</v>
      </c>
      <c r="I65" s="21" t="s">
        <v>51</v>
      </c>
      <c r="J65" s="21" t="s">
        <v>51</v>
      </c>
      <c r="K65" s="21" t="s">
        <v>51</v>
      </c>
      <c r="L65" s="21" t="s">
        <v>51</v>
      </c>
      <c r="M65" s="21">
        <v>0</v>
      </c>
      <c r="N65" s="15" t="s">
        <v>51</v>
      </c>
      <c r="O65" s="15" t="s">
        <v>52</v>
      </c>
      <c r="P65" s="15" t="s">
        <v>51</v>
      </c>
      <c r="Q65" s="21">
        <f t="shared" si="1"/>
        <v>2585.1771920000006</v>
      </c>
      <c r="R65" s="21">
        <v>0</v>
      </c>
      <c r="S65" s="21">
        <v>1858.4624500000009</v>
      </c>
      <c r="T65" s="21">
        <v>0</v>
      </c>
      <c r="U65" s="15" t="s">
        <v>53</v>
      </c>
      <c r="V65" s="21">
        <v>0</v>
      </c>
      <c r="W65" s="21">
        <v>626.47824999999978</v>
      </c>
      <c r="X65" s="15" t="s">
        <v>54</v>
      </c>
      <c r="Y65" s="21">
        <v>100.23649199999997</v>
      </c>
      <c r="Z65" s="21">
        <v>0</v>
      </c>
      <c r="AA65" s="15" t="s">
        <v>53</v>
      </c>
      <c r="AB65" s="21">
        <v>0</v>
      </c>
      <c r="AC65" s="21">
        <v>0</v>
      </c>
      <c r="AD65" s="15" t="s">
        <v>53</v>
      </c>
      <c r="AE65" s="21">
        <v>0</v>
      </c>
      <c r="AF65" s="15">
        <v>0</v>
      </c>
      <c r="AG65" s="15" t="s">
        <v>53</v>
      </c>
      <c r="AH65" s="21">
        <v>0</v>
      </c>
      <c r="AI65" s="21">
        <v>0</v>
      </c>
      <c r="AJ65" s="15" t="s">
        <v>53</v>
      </c>
      <c r="AK65" s="21">
        <v>0</v>
      </c>
      <c r="AL65" s="21">
        <v>0</v>
      </c>
      <c r="AM65" s="20" t="s">
        <v>51</v>
      </c>
      <c r="AN65" s="15" t="s">
        <v>51</v>
      </c>
      <c r="AO65" s="20" t="s">
        <v>51</v>
      </c>
      <c r="AP65" s="15" t="s">
        <v>51</v>
      </c>
    </row>
    <row r="66" spans="1:42" x14ac:dyDescent="0.25">
      <c r="A66" s="15" t="s">
        <v>152</v>
      </c>
      <c r="B66" s="20" t="s">
        <v>151</v>
      </c>
      <c r="C66" s="15" t="s">
        <v>47</v>
      </c>
      <c r="D66" s="15" t="s">
        <v>48</v>
      </c>
      <c r="E66" s="15" t="s">
        <v>49</v>
      </c>
      <c r="F66" s="15" t="s">
        <v>153</v>
      </c>
      <c r="G66" s="15" t="s">
        <v>50</v>
      </c>
      <c r="H66" s="15" t="s">
        <v>200</v>
      </c>
      <c r="I66" s="21" t="s">
        <v>51</v>
      </c>
      <c r="J66" s="21" t="s">
        <v>51</v>
      </c>
      <c r="K66" s="21" t="s">
        <v>51</v>
      </c>
      <c r="L66" s="21" t="s">
        <v>51</v>
      </c>
      <c r="M66" s="21">
        <v>0</v>
      </c>
      <c r="N66" s="15" t="s">
        <v>51</v>
      </c>
      <c r="O66" s="15" t="s">
        <v>52</v>
      </c>
      <c r="P66" s="15" t="s">
        <v>51</v>
      </c>
      <c r="Q66" s="21">
        <f t="shared" si="1"/>
        <v>1825.3683999999998</v>
      </c>
      <c r="R66" s="21">
        <v>0</v>
      </c>
      <c r="S66" s="21">
        <v>1502.61</v>
      </c>
      <c r="T66" s="21">
        <v>0</v>
      </c>
      <c r="U66" s="15" t="s">
        <v>53</v>
      </c>
      <c r="V66" s="21">
        <v>0</v>
      </c>
      <c r="W66" s="21">
        <v>278.24</v>
      </c>
      <c r="X66" s="15" t="s">
        <v>53</v>
      </c>
      <c r="Y66" s="21">
        <f>+W66*0.16</f>
        <v>44.5184</v>
      </c>
      <c r="Z66" s="21">
        <v>0</v>
      </c>
      <c r="AA66" s="15" t="s">
        <v>53</v>
      </c>
      <c r="AB66" s="21">
        <v>0</v>
      </c>
      <c r="AC66" s="21">
        <v>0</v>
      </c>
      <c r="AD66" s="15" t="s">
        <v>53</v>
      </c>
      <c r="AE66" s="21">
        <v>0</v>
      </c>
      <c r="AF66" s="15">
        <v>0</v>
      </c>
      <c r="AG66" s="15" t="s">
        <v>53</v>
      </c>
      <c r="AH66" s="21">
        <v>0</v>
      </c>
      <c r="AI66" s="21">
        <v>0</v>
      </c>
      <c r="AJ66" s="15" t="s">
        <v>53</v>
      </c>
      <c r="AK66" s="21">
        <v>0</v>
      </c>
      <c r="AL66" s="21">
        <v>0</v>
      </c>
      <c r="AM66" s="20" t="s">
        <v>51</v>
      </c>
      <c r="AN66" s="15" t="s">
        <v>51</v>
      </c>
      <c r="AO66" s="20" t="s">
        <v>51</v>
      </c>
      <c r="AP66" s="15" t="s">
        <v>51</v>
      </c>
    </row>
    <row r="67" spans="1:42" customFormat="1" x14ac:dyDescent="0.25">
      <c r="A67" s="1" t="s">
        <v>154</v>
      </c>
      <c r="B67" s="2" t="s">
        <v>151</v>
      </c>
      <c r="C67" s="1" t="s">
        <v>47</v>
      </c>
      <c r="D67" s="1" t="s">
        <v>56</v>
      </c>
      <c r="E67" s="1" t="s">
        <v>57</v>
      </c>
      <c r="F67" s="1" t="s">
        <v>155</v>
      </c>
      <c r="G67" s="1" t="s">
        <v>50</v>
      </c>
      <c r="H67" s="1" t="s">
        <v>215</v>
      </c>
      <c r="I67" s="3" t="s">
        <v>51</v>
      </c>
      <c r="J67" s="3" t="s">
        <v>51</v>
      </c>
      <c r="K67" s="3" t="s">
        <v>51</v>
      </c>
      <c r="L67" s="3" t="s">
        <v>51</v>
      </c>
      <c r="M67" s="3">
        <v>0</v>
      </c>
      <c r="N67" s="1" t="s">
        <v>51</v>
      </c>
      <c r="O67" s="1" t="s">
        <v>52</v>
      </c>
      <c r="P67" s="1" t="s">
        <v>51</v>
      </c>
      <c r="Q67" s="4">
        <f t="shared" si="1"/>
        <v>1442.3348000000001</v>
      </c>
      <c r="R67" s="3">
        <v>0</v>
      </c>
      <c r="S67" s="3">
        <v>1218.71</v>
      </c>
      <c r="T67" s="3">
        <v>0</v>
      </c>
      <c r="U67" s="1" t="s">
        <v>53</v>
      </c>
      <c r="V67" s="3">
        <v>0</v>
      </c>
      <c r="W67" s="3">
        <v>192.78</v>
      </c>
      <c r="X67" s="1" t="s">
        <v>53</v>
      </c>
      <c r="Y67" s="3">
        <f>+W67*0.16</f>
        <v>30.844799999999999</v>
      </c>
      <c r="Z67" s="3">
        <v>0</v>
      </c>
      <c r="AA67" s="1" t="s">
        <v>53</v>
      </c>
      <c r="AB67" s="3">
        <v>0</v>
      </c>
      <c r="AC67" s="3">
        <v>0</v>
      </c>
      <c r="AD67" s="1" t="s">
        <v>53</v>
      </c>
      <c r="AE67" s="3">
        <v>0</v>
      </c>
      <c r="AF67" s="1">
        <v>0</v>
      </c>
      <c r="AG67" s="1" t="s">
        <v>53</v>
      </c>
      <c r="AH67" s="3">
        <v>0</v>
      </c>
      <c r="AI67" s="3">
        <v>0</v>
      </c>
      <c r="AJ67" s="1" t="s">
        <v>53</v>
      </c>
      <c r="AK67" s="3">
        <v>0</v>
      </c>
      <c r="AL67" s="3">
        <v>0</v>
      </c>
      <c r="AM67" s="2" t="s">
        <v>51</v>
      </c>
      <c r="AN67" s="1" t="s">
        <v>51</v>
      </c>
      <c r="AO67" s="2" t="s">
        <v>51</v>
      </c>
      <c r="AP67" s="1" t="s">
        <v>51</v>
      </c>
    </row>
    <row r="68" spans="1:42" customFormat="1" x14ac:dyDescent="0.25">
      <c r="A68" s="1" t="s">
        <v>156</v>
      </c>
      <c r="B68" s="2" t="s">
        <v>151</v>
      </c>
      <c r="C68" s="1" t="s">
        <v>47</v>
      </c>
      <c r="D68" s="1" t="s">
        <v>59</v>
      </c>
      <c r="E68" s="1" t="s">
        <v>60</v>
      </c>
      <c r="F68" s="1" t="s">
        <v>155</v>
      </c>
      <c r="G68" s="1" t="s">
        <v>50</v>
      </c>
      <c r="H68" s="1" t="s">
        <v>231</v>
      </c>
      <c r="I68" s="3" t="s">
        <v>51</v>
      </c>
      <c r="J68" s="3" t="s">
        <v>51</v>
      </c>
      <c r="K68" s="3" t="s">
        <v>51</v>
      </c>
      <c r="L68" s="3" t="s">
        <v>51</v>
      </c>
      <c r="M68" s="3">
        <v>0</v>
      </c>
      <c r="N68" s="1" t="s">
        <v>51</v>
      </c>
      <c r="O68" s="1" t="s">
        <v>52</v>
      </c>
      <c r="P68" s="1" t="s">
        <v>51</v>
      </c>
      <c r="Q68" s="4">
        <f t="shared" si="1"/>
        <v>823.40910400000007</v>
      </c>
      <c r="R68" s="3">
        <v>0</v>
      </c>
      <c r="S68" s="3">
        <v>636.55845000000011</v>
      </c>
      <c r="T68" s="3">
        <v>0</v>
      </c>
      <c r="U68" s="1" t="s">
        <v>53</v>
      </c>
      <c r="V68" s="3">
        <v>0</v>
      </c>
      <c r="W68" s="3">
        <v>161.07814999999997</v>
      </c>
      <c r="X68" s="1" t="s">
        <v>53</v>
      </c>
      <c r="Y68" s="3">
        <v>25.772503999999998</v>
      </c>
      <c r="Z68" s="3">
        <v>0</v>
      </c>
      <c r="AA68" s="1" t="s">
        <v>53</v>
      </c>
      <c r="AB68" s="3">
        <v>0</v>
      </c>
      <c r="AC68" s="3">
        <v>0</v>
      </c>
      <c r="AD68" s="1" t="s">
        <v>53</v>
      </c>
      <c r="AE68" s="3">
        <v>0</v>
      </c>
      <c r="AF68" s="1">
        <v>0</v>
      </c>
      <c r="AG68" s="1" t="s">
        <v>53</v>
      </c>
      <c r="AH68" s="3">
        <v>0</v>
      </c>
      <c r="AI68" s="3">
        <v>0</v>
      </c>
      <c r="AJ68" s="1" t="s">
        <v>53</v>
      </c>
      <c r="AK68" s="3">
        <v>0</v>
      </c>
      <c r="AL68" s="3">
        <v>0</v>
      </c>
      <c r="AM68" s="2" t="s">
        <v>51</v>
      </c>
      <c r="AN68" s="1" t="s">
        <v>51</v>
      </c>
      <c r="AO68" s="2" t="s">
        <v>51</v>
      </c>
      <c r="AP68" s="1" t="s">
        <v>51</v>
      </c>
    </row>
    <row r="70" spans="1:42" x14ac:dyDescent="0.25">
      <c r="Q70" s="22">
        <f>SUM(Q2:Q68)</f>
        <v>109725.29210800001</v>
      </c>
      <c r="R70" s="22">
        <f>SUM(R2:R68)</f>
        <v>0</v>
      </c>
      <c r="S70" s="22">
        <f>SUM(S2:S68)</f>
        <v>92033.663350000003</v>
      </c>
      <c r="T70" s="22">
        <f>SUM(T2:T68)</f>
        <v>0</v>
      </c>
      <c r="V70" s="22">
        <f>SUM(V2:V68)</f>
        <v>0</v>
      </c>
      <c r="W70" s="22">
        <f>SUM(W2:W68)</f>
        <v>15251.402349999995</v>
      </c>
      <c r="Y70" s="22">
        <f>SUM(Y2:Y68)</f>
        <v>2440.2264079999995</v>
      </c>
      <c r="Z70" s="22">
        <f>SUM(Z2:Z68)</f>
        <v>0</v>
      </c>
      <c r="AB70" s="22">
        <f>SUM(AB2:AB68)</f>
        <v>0</v>
      </c>
      <c r="AC70" s="22">
        <f>SUM(AC2:AC68)</f>
        <v>0</v>
      </c>
      <c r="AE70" s="22">
        <f>SUM(AE2:AE68)</f>
        <v>0</v>
      </c>
      <c r="AI70" s="22">
        <f>SUM(AI2:AI68)</f>
        <v>0</v>
      </c>
      <c r="AK70" s="22">
        <f>SUM(AK2:AK68)</f>
        <v>0</v>
      </c>
      <c r="AL70" s="22">
        <f>SUM(AL2:AL68)</f>
        <v>0</v>
      </c>
    </row>
    <row r="72" spans="1:42" x14ac:dyDescent="0.25">
      <c r="J72" s="7" t="s">
        <v>157</v>
      </c>
    </row>
    <row r="74" spans="1:42" x14ac:dyDescent="0.25">
      <c r="J74" s="7" t="s">
        <v>158</v>
      </c>
      <c r="K74" s="7" t="s">
        <v>159</v>
      </c>
      <c r="L74" s="7" t="s">
        <v>160</v>
      </c>
    </row>
    <row r="76" spans="1:42" x14ac:dyDescent="0.25">
      <c r="I76" s="7" t="s">
        <v>161</v>
      </c>
      <c r="J76" s="7">
        <f>S70</f>
        <v>92033.663350000003</v>
      </c>
    </row>
    <row r="78" spans="1:42" x14ac:dyDescent="0.25">
      <c r="I78" s="7" t="s">
        <v>162</v>
      </c>
      <c r="J78" s="7">
        <f>W70</f>
        <v>15251.402349999995</v>
      </c>
      <c r="K78" s="7">
        <f>+Y70</f>
        <v>2440.2264079999995</v>
      </c>
    </row>
    <row r="80" spans="1:42" x14ac:dyDescent="0.25">
      <c r="I80" s="7" t="s">
        <v>163</v>
      </c>
      <c r="J80" s="7">
        <v>0</v>
      </c>
      <c r="K80" s="7">
        <v>0</v>
      </c>
      <c r="L80" s="7">
        <v>0</v>
      </c>
    </row>
    <row r="82" spans="9:13" x14ac:dyDescent="0.25">
      <c r="I82" s="7" t="s">
        <v>164</v>
      </c>
      <c r="J82" s="7">
        <v>0</v>
      </c>
      <c r="K82" s="7">
        <v>0</v>
      </c>
    </row>
    <row r="84" spans="9:13" x14ac:dyDescent="0.25">
      <c r="I84" s="7" t="s">
        <v>165</v>
      </c>
      <c r="J84" s="7">
        <f>SUM(J76:J83)</f>
        <v>107285.06569999999</v>
      </c>
      <c r="K84" s="7">
        <f>SUM(K76:K83)</f>
        <v>2440.2264079999995</v>
      </c>
      <c r="L84" s="7">
        <f>SUM(L76:L83)</f>
        <v>0</v>
      </c>
      <c r="M84" s="7">
        <f>+J84+K84</f>
        <v>109725.29210799999</v>
      </c>
    </row>
  </sheetData>
  <autoFilter ref="A8:AP68" xr:uid="{A083DB7B-D610-4DF8-8773-FB6ABC5F8B51}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2021-12-17T14:25:14Z</dcterms:created>
  <dcterms:modified xsi:type="dcterms:W3CDTF">2021-12-17T17:06:50Z</dcterms:modified>
</cp:coreProperties>
</file>