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VENTAS\2022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Hoja1!$A$7:$AP$61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70" i="1" l="1"/>
  <c r="Y49" i="1"/>
  <c r="Y45" i="1"/>
  <c r="Y36" i="1"/>
  <c r="Y31" i="1"/>
  <c r="Y23" i="1"/>
  <c r="Y10" i="1"/>
  <c r="Y59" i="1"/>
  <c r="Y55" i="1"/>
  <c r="Y38" i="1"/>
  <c r="Y30" i="1"/>
  <c r="Y54" i="1" l="1"/>
  <c r="Y41" i="1"/>
  <c r="Y29" i="1"/>
  <c r="Y21" i="1"/>
  <c r="Y8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8" i="1"/>
  <c r="AL63" i="1" l="1"/>
  <c r="AK63" i="1"/>
  <c r="AI63" i="1"/>
  <c r="AE63" i="1"/>
  <c r="AC63" i="1"/>
  <c r="AB63" i="1"/>
  <c r="Z63" i="1"/>
  <c r="Y63" i="1"/>
  <c r="K67" i="1" s="1"/>
  <c r="K70" i="1" s="1"/>
  <c r="W63" i="1"/>
  <c r="J67" i="1" s="1"/>
  <c r="V63" i="1"/>
  <c r="T63" i="1"/>
  <c r="S63" i="1"/>
  <c r="J66" i="1" s="1"/>
  <c r="R63" i="1"/>
  <c r="Q63" i="1"/>
  <c r="J70" i="1" l="1"/>
  <c r="M70" i="1" s="1"/>
</calcChain>
</file>

<file path=xl/sharedStrings.xml><?xml version="1.0" encoding="utf-8"?>
<sst xmlns="http://schemas.openxmlformats.org/spreadsheetml/2006/main" count="1404" uniqueCount="224">
  <si>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</si>
  <si>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</si>
  <si>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</si>
  <si>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</si>
  <si>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</si>
  <si>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</si>
  <si>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</si>
  <si>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</si>
  <si>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</si>
  <si>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</si>
  <si>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</si>
  <si>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</si>
  <si>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</si>
  <si>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</si>
  <si>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</si>
  <si>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</si>
  <si>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</si>
  <si>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</si>
  <si>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</si>
  <si>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</si>
  <si>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</si>
  <si>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</si>
  <si>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</si>
  <si>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</si>
  <si>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</si>
  <si>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</si>
  <si>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</si>
  <si>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</si>
  <si>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</si>
  <si>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</si>
  <si>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</si>
  <si>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</si>
  <si>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</si>
  <si>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</si>
  <si>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</si>
  <si>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</si>
  <si>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</si>
  <si>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</si>
  <si>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</si>
  <si>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</si>
  <si>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</si>
  <si>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</si>
  <si>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</si>
  <si>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</si>
  <si>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</si>
  <si>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16-02-2022</t>
  </si>
  <si>
    <t>0901</t>
  </si>
  <si>
    <t>001</t>
  </si>
  <si>
    <t>Z1F2000328</t>
  </si>
  <si>
    <t>FC</t>
  </si>
  <si>
    <t/>
  </si>
  <si>
    <t>VENTAS NO CONTRIBUYENTES</t>
  </si>
  <si>
    <t>-</t>
  </si>
  <si>
    <t>16</t>
  </si>
  <si>
    <t>0721</t>
  </si>
  <si>
    <t>6</t>
  </si>
  <si>
    <t>002</t>
  </si>
  <si>
    <t>Z1F2000323</t>
  </si>
  <si>
    <t>7</t>
  </si>
  <si>
    <t>003</t>
  </si>
  <si>
    <t>Z1F2000324</t>
  </si>
  <si>
    <t>8</t>
  </si>
  <si>
    <t>0734</t>
  </si>
  <si>
    <t>9</t>
  </si>
  <si>
    <t>10</t>
  </si>
  <si>
    <t>11</t>
  </si>
  <si>
    <t>12</t>
  </si>
  <si>
    <t>004</t>
  </si>
  <si>
    <t>Z1F2000322</t>
  </si>
  <si>
    <t>13</t>
  </si>
  <si>
    <t>17-02-2022</t>
  </si>
  <si>
    <t>14</t>
  </si>
  <si>
    <t>15</t>
  </si>
  <si>
    <t>17</t>
  </si>
  <si>
    <t>18-02-2022</t>
  </si>
  <si>
    <t>18</t>
  </si>
  <si>
    <t>0723</t>
  </si>
  <si>
    <t>NC</t>
  </si>
  <si>
    <t>00000135</t>
  </si>
  <si>
    <t>88361000</t>
  </si>
  <si>
    <t>VEN</t>
  </si>
  <si>
    <t>ODALIS AVILAN</t>
  </si>
  <si>
    <t>V17534658</t>
  </si>
  <si>
    <t>19</t>
  </si>
  <si>
    <t>20</t>
  </si>
  <si>
    <t>21</t>
  </si>
  <si>
    <t>22</t>
  </si>
  <si>
    <t>19-02-2022</t>
  </si>
  <si>
    <t>23</t>
  </si>
  <si>
    <t>24</t>
  </si>
  <si>
    <t>25</t>
  </si>
  <si>
    <t>0737</t>
  </si>
  <si>
    <t>26</t>
  </si>
  <si>
    <t>27</t>
  </si>
  <si>
    <t>28</t>
  </si>
  <si>
    <t>29</t>
  </si>
  <si>
    <t>30</t>
  </si>
  <si>
    <t>20-02-2022</t>
  </si>
  <si>
    <t>31</t>
  </si>
  <si>
    <t>32</t>
  </si>
  <si>
    <t>33</t>
  </si>
  <si>
    <t>34</t>
  </si>
  <si>
    <t>21-02-2022</t>
  </si>
  <si>
    <t>37</t>
  </si>
  <si>
    <t>38</t>
  </si>
  <si>
    <t>0740</t>
  </si>
  <si>
    <t>39</t>
  </si>
  <si>
    <t>40</t>
  </si>
  <si>
    <t>41</t>
  </si>
  <si>
    <t>0739</t>
  </si>
  <si>
    <t>42</t>
  </si>
  <si>
    <t>43</t>
  </si>
  <si>
    <t>44</t>
  </si>
  <si>
    <t>22-02-2022</t>
  </si>
  <si>
    <t>45</t>
  </si>
  <si>
    <t>46</t>
  </si>
  <si>
    <t>47</t>
  </si>
  <si>
    <t>48</t>
  </si>
  <si>
    <t>49</t>
  </si>
  <si>
    <t>0738</t>
  </si>
  <si>
    <t>50</t>
  </si>
  <si>
    <t>51</t>
  </si>
  <si>
    <t>23-02-2022</t>
  </si>
  <si>
    <t>52</t>
  </si>
  <si>
    <t>53</t>
  </si>
  <si>
    <t>0742</t>
  </si>
  <si>
    <t>54</t>
  </si>
  <si>
    <t>24-02-2022</t>
  </si>
  <si>
    <t>0729</t>
  </si>
  <si>
    <t>0743</t>
  </si>
  <si>
    <t>00000150</t>
  </si>
  <si>
    <t>05965001</t>
  </si>
  <si>
    <t>FLOR RAMIREZ</t>
  </si>
  <si>
    <t>V18538784</t>
  </si>
  <si>
    <t>25-02-2022</t>
  </si>
  <si>
    <t>0741</t>
  </si>
  <si>
    <t>26-02-2022</t>
  </si>
  <si>
    <t>27-02-2022</t>
  </si>
  <si>
    <t>0732</t>
  </si>
  <si>
    <t>28-02-2022</t>
  </si>
  <si>
    <t>0733</t>
  </si>
  <si>
    <t>0747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</si>
  <si>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</si>
  <si>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</si>
  <si>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</si>
  <si>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</si>
  <si>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</si>
  <si>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</si>
  <si>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</si>
  <si>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</si>
  <si>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</si>
  <si>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00088277-00088353</t>
  </si>
  <si>
    <t>0722</t>
  </si>
  <si>
    <t>00088354-00088360</t>
  </si>
  <si>
    <t>00088361-00088361</t>
  </si>
  <si>
    <t>0724</t>
  </si>
  <si>
    <t>00088362-00088579</t>
  </si>
  <si>
    <t>0725</t>
  </si>
  <si>
    <t>0726</t>
  </si>
  <si>
    <t>00088580-00088664</t>
  </si>
  <si>
    <t>00088665-00088782</t>
  </si>
  <si>
    <t>0727</t>
  </si>
  <si>
    <t>00088783-00088907</t>
  </si>
  <si>
    <t>0728</t>
  </si>
  <si>
    <t>00088908-00088990</t>
  </si>
  <si>
    <t>00088991-00089077</t>
  </si>
  <si>
    <t>0730</t>
  </si>
  <si>
    <t>00089078-00089176</t>
  </si>
  <si>
    <t>0731</t>
  </si>
  <si>
    <t>00089177-00089316</t>
  </si>
  <si>
    <t>00089317-00089379</t>
  </si>
  <si>
    <t>00089380-00089481</t>
  </si>
  <si>
    <t>00104531-00104748</t>
  </si>
  <si>
    <t>0735</t>
  </si>
  <si>
    <t>0736</t>
  </si>
  <si>
    <t>00104749-00104947</t>
  </si>
  <si>
    <t>00104948-00105172</t>
  </si>
  <si>
    <t>00105173-00105371</t>
  </si>
  <si>
    <t>00105372-00105520</t>
  </si>
  <si>
    <t>00105521-00105673</t>
  </si>
  <si>
    <t>00105674-00105855</t>
  </si>
  <si>
    <t>00105856-00105993</t>
  </si>
  <si>
    <t>00105994-00106153</t>
  </si>
  <si>
    <t>0744</t>
  </si>
  <si>
    <t>00106154-00106265</t>
  </si>
  <si>
    <t>0745</t>
  </si>
  <si>
    <t>00106266-00106415</t>
  </si>
  <si>
    <t>0746</t>
  </si>
  <si>
    <t>00106416-00106483</t>
  </si>
  <si>
    <t>00106484-00106706</t>
  </si>
  <si>
    <t>00077579-00077738</t>
  </si>
  <si>
    <t>00077739-00077923</t>
  </si>
  <si>
    <t>00077924-00078108</t>
  </si>
  <si>
    <t>00078109-00078254</t>
  </si>
  <si>
    <t>00078255-00078395</t>
  </si>
  <si>
    <t>00078396-00078523</t>
  </si>
  <si>
    <t>00078524-00078611</t>
  </si>
  <si>
    <t>00078612-00078718</t>
  </si>
  <si>
    <t>00078719-00078810</t>
  </si>
  <si>
    <t>00078985-00079118</t>
  </si>
  <si>
    <t>00078811-00078911</t>
  </si>
  <si>
    <t>00078912-00078984</t>
  </si>
  <si>
    <t>00079119-00079183</t>
  </si>
  <si>
    <t>00069227-00069329</t>
  </si>
  <si>
    <t>00069330-00069438</t>
  </si>
  <si>
    <t>00069439-00069600</t>
  </si>
  <si>
    <t>00069601-00069746</t>
  </si>
  <si>
    <t>00069747-00069857</t>
  </si>
  <si>
    <t>00069858-00069963</t>
  </si>
  <si>
    <t>00069964-00070063</t>
  </si>
  <si>
    <t>00070064-00070147</t>
  </si>
  <si>
    <t>00070148-00070225</t>
  </si>
  <si>
    <t>00070226-00070315</t>
  </si>
  <si>
    <t>00070316-00070382</t>
  </si>
  <si>
    <t>00070383-00070456</t>
  </si>
  <si>
    <t>00070457-00070527</t>
  </si>
  <si>
    <t>2</t>
  </si>
  <si>
    <t>3</t>
  </si>
  <si>
    <t>4</t>
  </si>
  <si>
    <t>5</t>
  </si>
  <si>
    <t>35</t>
  </si>
  <si>
    <t>36</t>
  </si>
  <si>
    <t>CALLE BOLIVAR EDIF N°40 SECTOR CARRIZAL LOS TEQUES EDO MRIRANDA</t>
  </si>
  <si>
    <t>LIBRO DE VENTAS DESDE 16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</si>
</sst>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/>
    <xf numFmtId="49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0"/>
  <sheetViews>
    <sheetView tabSelected="1" workbookViewId="0">
      <selection activeCell="M66" sqref="M66"/>
    </sheetView>
  </sheetViews>
  <sheetFormatPr baseColWidth="10" defaultRowHeight="15" x14ac:dyDescent="0.25"/>
  <cols>
    <col min="1" max="1" width="6.28515625" style="6" bestFit="1" customWidth="1"/>
    <col min="2" max="2" width="10.42578125" style="7" bestFit="1" customWidth="1"/>
    <col min="3" max="3" width="9" style="6" bestFit="1" customWidth="1"/>
    <col min="4" max="4" width="5.5703125" style="6" bestFit="1" customWidth="1"/>
    <col min="5" max="5" width="12" style="6" bestFit="1" customWidth="1"/>
    <col min="6" max="6" width="9.7109375" style="6" bestFit="1" customWidth="1"/>
    <col min="7" max="7" width="9.85546875" style="6" bestFit="1" customWidth="1"/>
    <col min="8" max="8" width="17.85546875" style="6" bestFit="1" customWidth="1"/>
    <col min="9" max="9" width="12.140625" style="8" customWidth="1"/>
    <col min="10" max="10" width="15.85546875" style="8" customWidth="1"/>
    <col min="11" max="11" width="14" style="8" customWidth="1"/>
    <col min="12" max="12" width="11" style="8" customWidth="1"/>
    <col min="13" max="13" width="11.42578125" style="8" customWidth="1"/>
    <col min="14" max="14" width="18.140625" style="6" bestFit="1" customWidth="1"/>
    <col min="15" max="15" width="34.140625" style="6" bestFit="1" customWidth="1"/>
    <col min="16" max="16" width="11.28515625" style="6" bestFit="1" customWidth="1"/>
    <col min="17" max="17" width="9.7109375" style="8" bestFit="1" customWidth="1"/>
    <col min="18" max="18" width="5.140625" style="8" customWidth="1"/>
    <col min="19" max="19" width="9.7109375" style="8" bestFit="1" customWidth="1"/>
    <col min="20" max="20" width="6.140625" style="8" customWidth="1"/>
    <col min="21" max="21" width="17" style="6" bestFit="1" customWidth="1"/>
    <col min="22" max="22" width="5.140625" style="8" customWidth="1"/>
    <col min="23" max="23" width="9.7109375" style="8" customWidth="1"/>
    <col min="24" max="24" width="20" style="6" bestFit="1" customWidth="1"/>
    <col min="25" max="25" width="8.7109375" style="8" customWidth="1"/>
    <col min="26" max="26" width="5.140625" style="8" hidden="1" customWidth="1"/>
    <col min="27" max="27" width="18.140625" style="6" hidden="1" customWidth="1"/>
    <col min="28" max="29" width="5.140625" style="8" hidden="1" customWidth="1"/>
    <col min="30" max="30" width="21.140625" style="6" hidden="1" customWidth="1"/>
    <col min="31" max="31" width="5.140625" style="8" hidden="1" customWidth="1"/>
    <col min="32" max="32" width="27.5703125" style="6" hidden="1" customWidth="1"/>
    <col min="33" max="33" width="18.42578125" style="6" hidden="1" customWidth="1"/>
    <col min="34" max="34" width="30.85546875" style="8" hidden="1" customWidth="1"/>
    <col min="35" max="35" width="5.140625" style="8" hidden="1" customWidth="1"/>
    <col min="36" max="36" width="21.5703125" style="6" hidden="1" customWidth="1"/>
    <col min="37" max="38" width="5.140625" style="8" hidden="1" customWidth="1"/>
    <col min="39" max="39" width="31.85546875" style="7" hidden="1" customWidth="1"/>
    <col min="40" max="40" width="17.42578125" style="6" hidden="1" customWidth="1"/>
    <col min="41" max="41" width="29" style="7" hidden="1" customWidth="1"/>
    <col min="42" max="42" width="11.7109375" style="6" hidden="1" customWidth="1"/>
    <col min="43" max="16384" width="11.42578125" style="9"/>
  </cols>
  <sheetData>
    <row r="1" spans="1:42" x14ac:dyDescent="0.25">
      <c r="K1" s="5"/>
    </row>
    <row r="2" spans="1:42" s="1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0"/>
      <c r="L2" s="10"/>
      <c r="M2" s="10"/>
      <c r="N2" s="12"/>
      <c r="O2" s="12"/>
      <c r="P2" s="12"/>
      <c r="Q2" s="10"/>
      <c r="R2" s="10"/>
      <c r="S2" s="10"/>
      <c r="T2" s="10"/>
      <c r="U2" s="12"/>
      <c r="V2" s="10"/>
      <c r="W2" s="10"/>
      <c r="X2" s="12"/>
      <c r="Y2" s="10"/>
      <c r="Z2" s="10"/>
      <c r="AA2" s="12"/>
      <c r="AB2" s="10"/>
      <c r="AC2" s="10"/>
      <c r="AD2" s="12"/>
      <c r="AE2" s="10"/>
      <c r="AF2" s="12"/>
      <c r="AG2" s="12"/>
      <c r="AH2" s="10"/>
      <c r="AI2" s="10"/>
      <c r="AJ2" s="12"/>
      <c r="AK2" s="10"/>
      <c r="AL2" s="10"/>
      <c r="AM2" s="13"/>
      <c r="AN2" s="12"/>
      <c r="AO2" s="13"/>
      <c r="AP2" s="12"/>
    </row>
    <row r="3" spans="1:42" s="11" customFormat="1" x14ac:dyDescent="0.25">
      <c r="A3" s="22" t="s">
        <v>223</v>
      </c>
      <c r="B3" s="22"/>
      <c r="C3" s="22"/>
      <c r="D3" s="22"/>
      <c r="E3" s="22"/>
      <c r="F3" s="22"/>
      <c r="G3" s="22"/>
      <c r="H3" s="22"/>
      <c r="I3" s="22"/>
      <c r="J3" s="10"/>
      <c r="L3" s="10"/>
      <c r="M3" s="10"/>
      <c r="N3" s="12"/>
      <c r="O3" s="12"/>
      <c r="P3" s="12"/>
      <c r="Q3" s="10"/>
      <c r="R3" s="10"/>
      <c r="S3" s="10"/>
      <c r="T3" s="10"/>
      <c r="U3" s="12"/>
      <c r="V3" s="10"/>
      <c r="W3" s="10"/>
      <c r="X3" s="12"/>
      <c r="Y3" s="10"/>
      <c r="Z3" s="10"/>
      <c r="AA3" s="12"/>
      <c r="AB3" s="10"/>
      <c r="AC3" s="10"/>
      <c r="AD3" s="12"/>
      <c r="AE3" s="10"/>
      <c r="AF3" s="12"/>
      <c r="AG3" s="12"/>
      <c r="AH3" s="10"/>
      <c r="AI3" s="10"/>
      <c r="AJ3" s="12"/>
      <c r="AK3" s="10"/>
      <c r="AL3" s="10"/>
      <c r="AM3" s="13"/>
      <c r="AN3" s="12"/>
      <c r="AO3" s="13"/>
      <c r="AP3" s="12"/>
    </row>
    <row r="4" spans="1:42" s="11" customFormat="1" x14ac:dyDescent="0.2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10"/>
      <c r="L4" s="10"/>
      <c r="M4" s="10"/>
      <c r="N4" s="12"/>
      <c r="O4" s="12"/>
      <c r="P4" s="12"/>
      <c r="Q4" s="10"/>
      <c r="R4" s="10"/>
      <c r="S4" s="10"/>
      <c r="T4" s="10"/>
      <c r="U4" s="12"/>
      <c r="V4" s="10"/>
      <c r="W4" s="10"/>
      <c r="X4" s="12"/>
      <c r="Y4" s="10"/>
      <c r="Z4" s="10"/>
      <c r="AA4" s="12"/>
      <c r="AB4" s="10"/>
      <c r="AC4" s="10"/>
      <c r="AD4" s="12"/>
      <c r="AE4" s="10"/>
      <c r="AF4" s="12"/>
      <c r="AG4" s="12"/>
      <c r="AH4" s="10"/>
      <c r="AI4" s="10"/>
      <c r="AJ4" s="12"/>
      <c r="AK4" s="10"/>
      <c r="AL4" s="10"/>
      <c r="AM4" s="13"/>
      <c r="AN4" s="12"/>
      <c r="AO4" s="13"/>
      <c r="AP4" s="12"/>
    </row>
    <row r="5" spans="1:42" s="11" customFormat="1" x14ac:dyDescent="0.25">
      <c r="A5" s="21" t="s">
        <v>222</v>
      </c>
      <c r="B5" s="21"/>
      <c r="C5" s="21"/>
      <c r="D5" s="21"/>
      <c r="E5" s="21"/>
      <c r="F5" s="21"/>
      <c r="G5" s="21"/>
      <c r="H5" s="21"/>
      <c r="I5" s="21"/>
      <c r="J5" s="10"/>
      <c r="K5" s="10"/>
      <c r="L5" s="10"/>
      <c r="M5" s="10"/>
      <c r="N5" s="12"/>
      <c r="O5" s="12"/>
      <c r="P5" s="12"/>
      <c r="Q5" s="10"/>
      <c r="R5" s="10"/>
      <c r="S5" s="10"/>
      <c r="T5" s="10"/>
      <c r="U5" s="12"/>
      <c r="V5" s="10"/>
      <c r="W5" s="10"/>
      <c r="X5" s="12"/>
      <c r="Y5" s="10"/>
      <c r="Z5" s="10"/>
      <c r="AA5" s="12"/>
      <c r="AB5" s="10"/>
      <c r="AC5" s="10"/>
      <c r="AD5" s="12"/>
      <c r="AE5" s="10"/>
      <c r="AF5" s="12"/>
      <c r="AG5" s="12"/>
      <c r="AH5" s="10"/>
      <c r="AI5" s="10"/>
      <c r="AJ5" s="12"/>
      <c r="AK5" s="10"/>
      <c r="AL5" s="10"/>
      <c r="AM5" s="13"/>
      <c r="AN5" s="12"/>
      <c r="AO5" s="13"/>
      <c r="AP5" s="12"/>
    </row>
    <row r="7" spans="1:42" s="20" customFormat="1" ht="53.25" customHeight="1" x14ac:dyDescent="0.25">
      <c r="A7" s="17" t="s">
        <v>2</v>
      </c>
      <c r="B7" s="18" t="s">
        <v>3</v>
      </c>
      <c r="C7" s="17" t="s">
        <v>4</v>
      </c>
      <c r="D7" s="17" t="s">
        <v>5</v>
      </c>
      <c r="E7" s="17" t="s">
        <v>6</v>
      </c>
      <c r="F7" s="17" t="s">
        <v>7</v>
      </c>
      <c r="G7" s="17" t="s">
        <v>8</v>
      </c>
      <c r="H7" s="17" t="s">
        <v>9</v>
      </c>
      <c r="I7" s="19" t="s">
        <v>10</v>
      </c>
      <c r="J7" s="19" t="s">
        <v>11</v>
      </c>
      <c r="K7" s="19" t="s">
        <v>12</v>
      </c>
      <c r="L7" s="19" t="s">
        <v>13</v>
      </c>
      <c r="M7" s="19" t="s">
        <v>14</v>
      </c>
      <c r="N7" s="17" t="s">
        <v>15</v>
      </c>
      <c r="O7" s="17" t="s">
        <v>16</v>
      </c>
      <c r="P7" s="17" t="s">
        <v>17</v>
      </c>
      <c r="Q7" s="19" t="s">
        <v>18</v>
      </c>
      <c r="R7" s="19" t="s">
        <v>19</v>
      </c>
      <c r="S7" s="19" t="s">
        <v>20</v>
      </c>
      <c r="T7" s="19" t="s">
        <v>21</v>
      </c>
      <c r="U7" s="17" t="s">
        <v>22</v>
      </c>
      <c r="V7" s="19" t="s">
        <v>23</v>
      </c>
      <c r="W7" s="19" t="s">
        <v>24</v>
      </c>
      <c r="X7" s="17" t="s">
        <v>25</v>
      </c>
      <c r="Y7" s="19" t="s">
        <v>26</v>
      </c>
      <c r="Z7" s="19" t="s">
        <v>27</v>
      </c>
      <c r="AA7" s="17" t="s">
        <v>28</v>
      </c>
      <c r="AB7" s="19" t="s">
        <v>29</v>
      </c>
      <c r="AC7" s="19" t="s">
        <v>30</v>
      </c>
      <c r="AD7" s="17" t="s">
        <v>31</v>
      </c>
      <c r="AE7" s="19" t="s">
        <v>32</v>
      </c>
      <c r="AF7" s="17" t="s">
        <v>33</v>
      </c>
      <c r="AG7" s="17" t="s">
        <v>34</v>
      </c>
      <c r="AH7" s="19" t="s">
        <v>35</v>
      </c>
      <c r="AI7" s="19" t="s">
        <v>36</v>
      </c>
      <c r="AJ7" s="17" t="s">
        <v>37</v>
      </c>
      <c r="AK7" s="19" t="s">
        <v>38</v>
      </c>
      <c r="AL7" s="19" t="s">
        <v>39</v>
      </c>
      <c r="AM7" s="18" t="s">
        <v>40</v>
      </c>
      <c r="AN7" s="17" t="s">
        <v>41</v>
      </c>
      <c r="AO7" s="18" t="s">
        <v>42</v>
      </c>
      <c r="AP7" s="17" t="s">
        <v>43</v>
      </c>
    </row>
    <row r="8" spans="1:42" customFormat="1" x14ac:dyDescent="0.25">
      <c r="A8" s="1" t="s">
        <v>44</v>
      </c>
      <c r="B8" s="2" t="s">
        <v>45</v>
      </c>
      <c r="C8" s="1" t="s">
        <v>46</v>
      </c>
      <c r="D8" s="1" t="s">
        <v>47</v>
      </c>
      <c r="E8" s="1" t="s">
        <v>48</v>
      </c>
      <c r="F8" s="1" t="s">
        <v>54</v>
      </c>
      <c r="G8" s="1" t="s">
        <v>49</v>
      </c>
      <c r="H8" s="1" t="s">
        <v>151</v>
      </c>
      <c r="I8" s="3" t="s">
        <v>50</v>
      </c>
      <c r="J8" s="3" t="s">
        <v>50</v>
      </c>
      <c r="K8" s="3" t="s">
        <v>50</v>
      </c>
      <c r="L8" s="3" t="s">
        <v>50</v>
      </c>
      <c r="M8" s="3">
        <v>0</v>
      </c>
      <c r="N8" s="1" t="s">
        <v>50</v>
      </c>
      <c r="O8" s="1" t="s">
        <v>51</v>
      </c>
      <c r="P8" s="1" t="s">
        <v>50</v>
      </c>
      <c r="Q8" s="3">
        <f t="shared" ref="Q8:Q39" si="0">SUM(S8:AP8)</f>
        <v>773.05520000000001</v>
      </c>
      <c r="R8" s="3">
        <v>0</v>
      </c>
      <c r="S8" s="3">
        <v>685.22</v>
      </c>
      <c r="T8" s="3">
        <v>0</v>
      </c>
      <c r="U8" s="1" t="s">
        <v>52</v>
      </c>
      <c r="V8" s="3">
        <v>0</v>
      </c>
      <c r="W8" s="3">
        <v>75.72</v>
      </c>
      <c r="X8" s="1" t="s">
        <v>52</v>
      </c>
      <c r="Y8" s="3">
        <f>+W8*0.16</f>
        <v>12.1152</v>
      </c>
      <c r="Z8" s="3">
        <v>0</v>
      </c>
      <c r="AA8" s="1" t="s">
        <v>52</v>
      </c>
      <c r="AB8" s="3">
        <v>0</v>
      </c>
      <c r="AC8" s="3">
        <v>0</v>
      </c>
      <c r="AD8" s="1" t="s">
        <v>52</v>
      </c>
      <c r="AE8" s="3">
        <v>0</v>
      </c>
      <c r="AF8" s="1">
        <v>0</v>
      </c>
      <c r="AG8" s="1" t="s">
        <v>52</v>
      </c>
      <c r="AH8" s="3">
        <v>0</v>
      </c>
      <c r="AI8" s="3">
        <v>0</v>
      </c>
      <c r="AJ8" s="1" t="s">
        <v>52</v>
      </c>
      <c r="AK8" s="3">
        <v>0</v>
      </c>
      <c r="AL8" s="3">
        <v>0</v>
      </c>
      <c r="AM8" s="2" t="s">
        <v>50</v>
      </c>
      <c r="AN8" s="1" t="s">
        <v>50</v>
      </c>
      <c r="AO8" s="2" t="s">
        <v>50</v>
      </c>
      <c r="AP8" s="1" t="s">
        <v>50</v>
      </c>
    </row>
    <row r="9" spans="1:42" x14ac:dyDescent="0.25">
      <c r="A9" s="4" t="s">
        <v>216</v>
      </c>
      <c r="B9" s="14" t="s">
        <v>45</v>
      </c>
      <c r="C9" s="5" t="s">
        <v>46</v>
      </c>
      <c r="D9" s="5" t="s">
        <v>56</v>
      </c>
      <c r="E9" s="5" t="s">
        <v>57</v>
      </c>
      <c r="F9" s="5" t="s">
        <v>173</v>
      </c>
      <c r="G9" s="5" t="s">
        <v>49</v>
      </c>
      <c r="H9" s="5" t="s">
        <v>172</v>
      </c>
      <c r="I9" s="15" t="s">
        <v>50</v>
      </c>
      <c r="J9" s="15" t="s">
        <v>50</v>
      </c>
      <c r="K9" s="15" t="s">
        <v>50</v>
      </c>
      <c r="L9" s="15" t="s">
        <v>50</v>
      </c>
      <c r="M9" s="15">
        <v>0</v>
      </c>
      <c r="N9" s="5" t="s">
        <v>50</v>
      </c>
      <c r="O9" s="5" t="s">
        <v>51</v>
      </c>
      <c r="P9" s="5" t="s">
        <v>50</v>
      </c>
      <c r="Q9" s="15">
        <f t="shared" si="0"/>
        <v>3057.9400560000004</v>
      </c>
      <c r="R9" s="15">
        <v>0</v>
      </c>
      <c r="S9" s="15">
        <v>2493.3850500000008</v>
      </c>
      <c r="T9" s="15">
        <v>0</v>
      </c>
      <c r="U9" s="5" t="s">
        <v>52</v>
      </c>
      <c r="V9" s="15">
        <v>0</v>
      </c>
      <c r="W9" s="15">
        <v>486.68534999999997</v>
      </c>
      <c r="X9" s="5" t="s">
        <v>53</v>
      </c>
      <c r="Y9" s="15">
        <v>77.869656000000049</v>
      </c>
      <c r="Z9" s="15">
        <v>0</v>
      </c>
      <c r="AA9" s="5" t="s">
        <v>52</v>
      </c>
      <c r="AB9" s="15">
        <v>0</v>
      </c>
      <c r="AC9" s="15">
        <v>0</v>
      </c>
      <c r="AD9" s="5" t="s">
        <v>52</v>
      </c>
      <c r="AE9" s="15">
        <v>0</v>
      </c>
      <c r="AF9" s="5">
        <v>0</v>
      </c>
      <c r="AG9" s="5" t="s">
        <v>52</v>
      </c>
      <c r="AH9" s="15">
        <v>0</v>
      </c>
      <c r="AI9" s="15">
        <v>0</v>
      </c>
      <c r="AJ9" s="5" t="s">
        <v>52</v>
      </c>
      <c r="AK9" s="15">
        <v>0</v>
      </c>
      <c r="AL9" s="15">
        <v>0</v>
      </c>
      <c r="AM9" s="14" t="s">
        <v>50</v>
      </c>
      <c r="AN9" s="5" t="s">
        <v>50</v>
      </c>
      <c r="AO9" s="14" t="s">
        <v>50</v>
      </c>
      <c r="AP9" s="5" t="s">
        <v>50</v>
      </c>
    </row>
    <row r="10" spans="1:42" x14ac:dyDescent="0.25">
      <c r="A10" s="4" t="s">
        <v>217</v>
      </c>
      <c r="B10" s="14" t="s">
        <v>45</v>
      </c>
      <c r="C10" s="5" t="s">
        <v>46</v>
      </c>
      <c r="D10" s="5" t="s">
        <v>59</v>
      </c>
      <c r="E10" s="5" t="s">
        <v>60</v>
      </c>
      <c r="F10" s="5" t="s">
        <v>62</v>
      </c>
      <c r="G10" s="5" t="s">
        <v>49</v>
      </c>
      <c r="H10" s="5" t="s">
        <v>190</v>
      </c>
      <c r="I10" s="15" t="s">
        <v>50</v>
      </c>
      <c r="J10" s="15" t="s">
        <v>50</v>
      </c>
      <c r="K10" s="15" t="s">
        <v>50</v>
      </c>
      <c r="L10" s="15" t="s">
        <v>50</v>
      </c>
      <c r="M10" s="15">
        <v>0</v>
      </c>
      <c r="N10" s="5" t="s">
        <v>50</v>
      </c>
      <c r="O10" s="5" t="s">
        <v>51</v>
      </c>
      <c r="P10" s="5" t="s">
        <v>50</v>
      </c>
      <c r="Q10" s="15">
        <f t="shared" si="0"/>
        <v>2820.8728000000001</v>
      </c>
      <c r="R10" s="15">
        <v>0</v>
      </c>
      <c r="S10" s="15">
        <v>2259.63</v>
      </c>
      <c r="T10" s="15">
        <v>0</v>
      </c>
      <c r="U10" s="5" t="s">
        <v>52</v>
      </c>
      <c r="V10" s="15">
        <v>0</v>
      </c>
      <c r="W10" s="15">
        <v>483.83</v>
      </c>
      <c r="X10" s="5" t="s">
        <v>52</v>
      </c>
      <c r="Y10" s="15">
        <f>+W10*0.16</f>
        <v>77.412800000000004</v>
      </c>
      <c r="Z10" s="15">
        <v>0</v>
      </c>
      <c r="AA10" s="5" t="s">
        <v>52</v>
      </c>
      <c r="AB10" s="15">
        <v>0</v>
      </c>
      <c r="AC10" s="15">
        <v>0</v>
      </c>
      <c r="AD10" s="5" t="s">
        <v>52</v>
      </c>
      <c r="AE10" s="15">
        <v>0</v>
      </c>
      <c r="AF10" s="5">
        <v>0</v>
      </c>
      <c r="AG10" s="5" t="s">
        <v>52</v>
      </c>
      <c r="AH10" s="15">
        <v>0</v>
      </c>
      <c r="AI10" s="15">
        <v>0</v>
      </c>
      <c r="AJ10" s="5" t="s">
        <v>52</v>
      </c>
      <c r="AK10" s="15">
        <v>0</v>
      </c>
      <c r="AL10" s="15">
        <v>0</v>
      </c>
      <c r="AM10" s="14" t="s">
        <v>50</v>
      </c>
      <c r="AN10" s="5" t="s">
        <v>50</v>
      </c>
      <c r="AO10" s="14" t="s">
        <v>50</v>
      </c>
      <c r="AP10" s="5" t="s">
        <v>50</v>
      </c>
    </row>
    <row r="11" spans="1:42" customFormat="1" x14ac:dyDescent="0.25">
      <c r="A11" s="4" t="s">
        <v>218</v>
      </c>
      <c r="B11" s="2" t="s">
        <v>45</v>
      </c>
      <c r="C11" s="1" t="s">
        <v>46</v>
      </c>
      <c r="D11" s="1" t="s">
        <v>67</v>
      </c>
      <c r="E11" s="1" t="s">
        <v>68</v>
      </c>
      <c r="F11" s="1" t="s">
        <v>138</v>
      </c>
      <c r="G11" s="1" t="s">
        <v>49</v>
      </c>
      <c r="H11" s="5" t="s">
        <v>203</v>
      </c>
      <c r="I11" s="3" t="s">
        <v>50</v>
      </c>
      <c r="J11" s="3" t="s">
        <v>50</v>
      </c>
      <c r="K11" s="3" t="s">
        <v>50</v>
      </c>
      <c r="L11" s="3" t="s">
        <v>50</v>
      </c>
      <c r="M11" s="3">
        <v>0</v>
      </c>
      <c r="N11" s="1" t="s">
        <v>50</v>
      </c>
      <c r="O11" s="1" t="s">
        <v>51</v>
      </c>
      <c r="P11" s="1" t="s">
        <v>50</v>
      </c>
      <c r="Q11" s="3">
        <f t="shared" si="0"/>
        <v>1197.8926639999997</v>
      </c>
      <c r="R11" s="3">
        <v>0</v>
      </c>
      <c r="S11" s="3">
        <v>974.87579999999969</v>
      </c>
      <c r="T11" s="3">
        <v>0</v>
      </c>
      <c r="U11" s="1" t="s">
        <v>52</v>
      </c>
      <c r="V11" s="3">
        <v>0</v>
      </c>
      <c r="W11" s="3">
        <v>192.2559</v>
      </c>
      <c r="X11" s="1" t="s">
        <v>53</v>
      </c>
      <c r="Y11" s="3">
        <v>30.760964000000001</v>
      </c>
      <c r="Z11" s="3">
        <v>0</v>
      </c>
      <c r="AA11" s="1" t="s">
        <v>52</v>
      </c>
      <c r="AB11" s="3">
        <v>0</v>
      </c>
      <c r="AC11" s="3">
        <v>0</v>
      </c>
      <c r="AD11" s="1" t="s">
        <v>52</v>
      </c>
      <c r="AE11" s="3">
        <v>0</v>
      </c>
      <c r="AF11" s="1">
        <v>0</v>
      </c>
      <c r="AG11" s="1" t="s">
        <v>52</v>
      </c>
      <c r="AH11" s="3">
        <v>0</v>
      </c>
      <c r="AI11" s="3">
        <v>0</v>
      </c>
      <c r="AJ11" s="1" t="s">
        <v>52</v>
      </c>
      <c r="AK11" s="3">
        <v>0</v>
      </c>
      <c r="AL11" s="3">
        <v>0</v>
      </c>
      <c r="AM11" s="2" t="s">
        <v>50</v>
      </c>
      <c r="AN11" s="1" t="s">
        <v>50</v>
      </c>
      <c r="AO11" s="2" t="s">
        <v>50</v>
      </c>
      <c r="AP11" s="1" t="s">
        <v>50</v>
      </c>
    </row>
    <row r="12" spans="1:42" customFormat="1" x14ac:dyDescent="0.25">
      <c r="A12" s="4" t="s">
        <v>219</v>
      </c>
      <c r="B12" s="2" t="s">
        <v>70</v>
      </c>
      <c r="C12" s="1" t="s">
        <v>46</v>
      </c>
      <c r="D12" s="1" t="s">
        <v>47</v>
      </c>
      <c r="E12" s="1" t="s">
        <v>48</v>
      </c>
      <c r="F12" s="1" t="s">
        <v>152</v>
      </c>
      <c r="G12" s="1" t="s">
        <v>49</v>
      </c>
      <c r="H12" s="1" t="s">
        <v>153</v>
      </c>
      <c r="I12" s="3" t="s">
        <v>50</v>
      </c>
      <c r="J12" s="3" t="s">
        <v>50</v>
      </c>
      <c r="K12" s="3" t="s">
        <v>50</v>
      </c>
      <c r="L12" s="3" t="s">
        <v>50</v>
      </c>
      <c r="M12" s="3">
        <v>0</v>
      </c>
      <c r="N12" s="1" t="s">
        <v>50</v>
      </c>
      <c r="O12" s="1" t="s">
        <v>51</v>
      </c>
      <c r="P12" s="1" t="s">
        <v>50</v>
      </c>
      <c r="Q12" s="3">
        <f t="shared" si="0"/>
        <v>261.30304599999999</v>
      </c>
      <c r="R12" s="3">
        <v>0</v>
      </c>
      <c r="S12" s="3">
        <v>203.22229999999999</v>
      </c>
      <c r="T12" s="3">
        <v>0</v>
      </c>
      <c r="U12" s="1" t="s">
        <v>52</v>
      </c>
      <c r="V12" s="3">
        <v>0</v>
      </c>
      <c r="W12" s="3">
        <v>50.069649999999996</v>
      </c>
      <c r="X12" s="1" t="s">
        <v>52</v>
      </c>
      <c r="Y12" s="3">
        <v>8.0110959999999984</v>
      </c>
      <c r="Z12" s="3">
        <v>0</v>
      </c>
      <c r="AA12" s="1" t="s">
        <v>52</v>
      </c>
      <c r="AB12" s="3">
        <v>0</v>
      </c>
      <c r="AC12" s="3">
        <v>0</v>
      </c>
      <c r="AD12" s="1" t="s">
        <v>52</v>
      </c>
      <c r="AE12" s="3">
        <v>0</v>
      </c>
      <c r="AF12" s="1">
        <v>0</v>
      </c>
      <c r="AG12" s="1" t="s">
        <v>52</v>
      </c>
      <c r="AH12" s="3">
        <v>0</v>
      </c>
      <c r="AI12" s="3">
        <v>0</v>
      </c>
      <c r="AJ12" s="1" t="s">
        <v>52</v>
      </c>
      <c r="AK12" s="3">
        <v>0</v>
      </c>
      <c r="AL12" s="3">
        <v>0</v>
      </c>
      <c r="AM12" s="2" t="s">
        <v>50</v>
      </c>
      <c r="AN12" s="1" t="s">
        <v>50</v>
      </c>
      <c r="AO12" s="2" t="s">
        <v>50</v>
      </c>
      <c r="AP12" s="1" t="s">
        <v>50</v>
      </c>
    </row>
    <row r="13" spans="1:42" x14ac:dyDescent="0.25">
      <c r="A13" s="4" t="s">
        <v>55</v>
      </c>
      <c r="B13" s="14" t="s">
        <v>70</v>
      </c>
      <c r="C13" s="5" t="s">
        <v>46</v>
      </c>
      <c r="D13" s="5" t="s">
        <v>56</v>
      </c>
      <c r="E13" s="5" t="s">
        <v>57</v>
      </c>
      <c r="F13" s="5" t="s">
        <v>174</v>
      </c>
      <c r="G13" s="5" t="s">
        <v>49</v>
      </c>
      <c r="H13" s="5" t="s">
        <v>175</v>
      </c>
      <c r="I13" s="15" t="s">
        <v>50</v>
      </c>
      <c r="J13" s="15" t="s">
        <v>50</v>
      </c>
      <c r="K13" s="15" t="s">
        <v>50</v>
      </c>
      <c r="L13" s="15" t="s">
        <v>50</v>
      </c>
      <c r="M13" s="15">
        <v>0</v>
      </c>
      <c r="N13" s="5" t="s">
        <v>50</v>
      </c>
      <c r="O13" s="5" t="s">
        <v>51</v>
      </c>
      <c r="P13" s="5" t="s">
        <v>50</v>
      </c>
      <c r="Q13" s="15">
        <f t="shared" si="0"/>
        <v>3075.0860860000012</v>
      </c>
      <c r="R13" s="15">
        <v>0</v>
      </c>
      <c r="S13" s="15">
        <v>2529.8111000000008</v>
      </c>
      <c r="T13" s="15">
        <v>0</v>
      </c>
      <c r="U13" s="5" t="s">
        <v>52</v>
      </c>
      <c r="V13" s="15">
        <v>0</v>
      </c>
      <c r="W13" s="15">
        <v>470.06465000000003</v>
      </c>
      <c r="X13" s="5" t="s">
        <v>52</v>
      </c>
      <c r="Y13" s="15">
        <v>75.210335999999998</v>
      </c>
      <c r="Z13" s="15">
        <v>0</v>
      </c>
      <c r="AA13" s="5" t="s">
        <v>52</v>
      </c>
      <c r="AB13" s="15">
        <v>0</v>
      </c>
      <c r="AC13" s="15">
        <v>0</v>
      </c>
      <c r="AD13" s="5" t="s">
        <v>52</v>
      </c>
      <c r="AE13" s="15">
        <v>0</v>
      </c>
      <c r="AF13" s="5">
        <v>0</v>
      </c>
      <c r="AG13" s="5" t="s">
        <v>52</v>
      </c>
      <c r="AH13" s="15">
        <v>0</v>
      </c>
      <c r="AI13" s="15">
        <v>0</v>
      </c>
      <c r="AJ13" s="5" t="s">
        <v>52</v>
      </c>
      <c r="AK13" s="15">
        <v>0</v>
      </c>
      <c r="AL13" s="15">
        <v>0</v>
      </c>
      <c r="AM13" s="14" t="s">
        <v>50</v>
      </c>
      <c r="AN13" s="5" t="s">
        <v>50</v>
      </c>
      <c r="AO13" s="14" t="s">
        <v>50</v>
      </c>
      <c r="AP13" s="5" t="s">
        <v>50</v>
      </c>
    </row>
    <row r="14" spans="1:42" x14ac:dyDescent="0.25">
      <c r="A14" s="4" t="s">
        <v>58</v>
      </c>
      <c r="B14" s="14" t="s">
        <v>70</v>
      </c>
      <c r="C14" s="5" t="s">
        <v>46</v>
      </c>
      <c r="D14" s="5" t="s">
        <v>59</v>
      </c>
      <c r="E14" s="5" t="s">
        <v>60</v>
      </c>
      <c r="F14" s="5" t="s">
        <v>173</v>
      </c>
      <c r="G14" s="5" t="s">
        <v>49</v>
      </c>
      <c r="H14" s="5" t="s">
        <v>191</v>
      </c>
      <c r="I14" s="15" t="s">
        <v>50</v>
      </c>
      <c r="J14" s="15" t="s">
        <v>50</v>
      </c>
      <c r="K14" s="15" t="s">
        <v>50</v>
      </c>
      <c r="L14" s="15" t="s">
        <v>50</v>
      </c>
      <c r="M14" s="15">
        <v>0</v>
      </c>
      <c r="N14" s="5" t="s">
        <v>50</v>
      </c>
      <c r="O14" s="5" t="s">
        <v>51</v>
      </c>
      <c r="P14" s="5" t="s">
        <v>50</v>
      </c>
      <c r="Q14" s="15">
        <f t="shared" si="0"/>
        <v>2220.5175640000011</v>
      </c>
      <c r="R14" s="15">
        <v>0</v>
      </c>
      <c r="S14" s="15">
        <v>1848.761150000001</v>
      </c>
      <c r="T14" s="15">
        <v>0</v>
      </c>
      <c r="U14" s="5" t="s">
        <v>52</v>
      </c>
      <c r="V14" s="15">
        <v>0</v>
      </c>
      <c r="W14" s="15">
        <v>320.47965000000005</v>
      </c>
      <c r="X14" s="5" t="s">
        <v>53</v>
      </c>
      <c r="Y14" s="15">
        <v>51.276764000000021</v>
      </c>
      <c r="Z14" s="15">
        <v>0</v>
      </c>
      <c r="AA14" s="5" t="s">
        <v>52</v>
      </c>
      <c r="AB14" s="15">
        <v>0</v>
      </c>
      <c r="AC14" s="15">
        <v>0</v>
      </c>
      <c r="AD14" s="5" t="s">
        <v>52</v>
      </c>
      <c r="AE14" s="15">
        <v>0</v>
      </c>
      <c r="AF14" s="5">
        <v>0</v>
      </c>
      <c r="AG14" s="5" t="s">
        <v>52</v>
      </c>
      <c r="AH14" s="15">
        <v>0</v>
      </c>
      <c r="AI14" s="15">
        <v>0</v>
      </c>
      <c r="AJ14" s="5" t="s">
        <v>52</v>
      </c>
      <c r="AK14" s="15">
        <v>0</v>
      </c>
      <c r="AL14" s="15">
        <v>0</v>
      </c>
      <c r="AM14" s="14" t="s">
        <v>50</v>
      </c>
      <c r="AN14" s="5" t="s">
        <v>50</v>
      </c>
      <c r="AO14" s="14" t="s">
        <v>50</v>
      </c>
      <c r="AP14" s="5" t="s">
        <v>50</v>
      </c>
    </row>
    <row r="15" spans="1:42" customFormat="1" x14ac:dyDescent="0.25">
      <c r="A15" s="4" t="s">
        <v>61</v>
      </c>
      <c r="B15" s="2" t="s">
        <v>70</v>
      </c>
      <c r="C15" s="1" t="s">
        <v>46</v>
      </c>
      <c r="D15" s="1" t="s">
        <v>67</v>
      </c>
      <c r="E15" s="1" t="s">
        <v>68</v>
      </c>
      <c r="F15" s="1" t="s">
        <v>140</v>
      </c>
      <c r="G15" s="1" t="s">
        <v>49</v>
      </c>
      <c r="H15" s="1" t="s">
        <v>204</v>
      </c>
      <c r="I15" s="3" t="s">
        <v>50</v>
      </c>
      <c r="J15" s="3" t="s">
        <v>50</v>
      </c>
      <c r="K15" s="3" t="s">
        <v>50</v>
      </c>
      <c r="L15" s="3" t="s">
        <v>50</v>
      </c>
      <c r="M15" s="3">
        <v>0</v>
      </c>
      <c r="N15" s="1" t="s">
        <v>50</v>
      </c>
      <c r="O15" s="1" t="s">
        <v>51</v>
      </c>
      <c r="P15" s="1" t="s">
        <v>50</v>
      </c>
      <c r="Q15" s="3">
        <f t="shared" si="0"/>
        <v>1642.484432</v>
      </c>
      <c r="R15" s="3">
        <v>0</v>
      </c>
      <c r="S15" s="3">
        <v>1443.0801999999999</v>
      </c>
      <c r="T15" s="3">
        <v>0</v>
      </c>
      <c r="U15" s="1" t="s">
        <v>52</v>
      </c>
      <c r="V15" s="3">
        <v>0</v>
      </c>
      <c r="W15" s="3">
        <v>171.90020000000004</v>
      </c>
      <c r="X15" s="1" t="s">
        <v>52</v>
      </c>
      <c r="Y15" s="3">
        <v>27.504031999999999</v>
      </c>
      <c r="Z15" s="3">
        <v>0</v>
      </c>
      <c r="AA15" s="1" t="s">
        <v>52</v>
      </c>
      <c r="AB15" s="3">
        <v>0</v>
      </c>
      <c r="AC15" s="3">
        <v>0</v>
      </c>
      <c r="AD15" s="1" t="s">
        <v>52</v>
      </c>
      <c r="AE15" s="3">
        <v>0</v>
      </c>
      <c r="AF15" s="1">
        <v>0</v>
      </c>
      <c r="AG15" s="1" t="s">
        <v>52</v>
      </c>
      <c r="AH15" s="3">
        <v>0</v>
      </c>
      <c r="AI15" s="3">
        <v>0</v>
      </c>
      <c r="AJ15" s="1" t="s">
        <v>52</v>
      </c>
      <c r="AK15" s="3">
        <v>0</v>
      </c>
      <c r="AL15" s="3">
        <v>0</v>
      </c>
      <c r="AM15" s="2" t="s">
        <v>50</v>
      </c>
      <c r="AN15" s="1" t="s">
        <v>50</v>
      </c>
      <c r="AO15" s="2" t="s">
        <v>50</v>
      </c>
      <c r="AP15" s="1" t="s">
        <v>50</v>
      </c>
    </row>
    <row r="16" spans="1:42" customFormat="1" x14ac:dyDescent="0.25">
      <c r="A16" s="4" t="s">
        <v>63</v>
      </c>
      <c r="B16" s="2" t="s">
        <v>74</v>
      </c>
      <c r="C16" s="1" t="s">
        <v>46</v>
      </c>
      <c r="D16" s="1" t="s">
        <v>47</v>
      </c>
      <c r="E16" s="1" t="s">
        <v>48</v>
      </c>
      <c r="F16" s="1" t="s">
        <v>76</v>
      </c>
      <c r="G16" s="1" t="s">
        <v>49</v>
      </c>
      <c r="H16" s="1" t="s">
        <v>154</v>
      </c>
      <c r="I16" s="3" t="s">
        <v>50</v>
      </c>
      <c r="J16" s="3" t="s">
        <v>50</v>
      </c>
      <c r="K16" s="3" t="s">
        <v>50</v>
      </c>
      <c r="L16" s="3" t="s">
        <v>50</v>
      </c>
      <c r="M16" s="3">
        <v>0</v>
      </c>
      <c r="N16" s="1" t="s">
        <v>50</v>
      </c>
      <c r="O16" s="1" t="s">
        <v>51</v>
      </c>
      <c r="P16" s="1" t="s">
        <v>50</v>
      </c>
      <c r="Q16" s="3">
        <f t="shared" si="0"/>
        <v>0.22</v>
      </c>
      <c r="R16" s="3">
        <v>0</v>
      </c>
      <c r="S16" s="3">
        <v>0.22</v>
      </c>
      <c r="T16" s="3">
        <v>0</v>
      </c>
      <c r="U16" s="1" t="s">
        <v>52</v>
      </c>
      <c r="V16" s="3">
        <v>0</v>
      </c>
      <c r="W16" s="3">
        <v>0</v>
      </c>
      <c r="X16" s="1" t="s">
        <v>52</v>
      </c>
      <c r="Y16" s="3">
        <v>0</v>
      </c>
      <c r="Z16" s="3">
        <v>0</v>
      </c>
      <c r="AA16" s="1" t="s">
        <v>52</v>
      </c>
      <c r="AB16" s="3">
        <v>0</v>
      </c>
      <c r="AC16" s="3">
        <v>0</v>
      </c>
      <c r="AD16" s="1" t="s">
        <v>52</v>
      </c>
      <c r="AE16" s="3">
        <v>0</v>
      </c>
      <c r="AF16" s="1">
        <v>0</v>
      </c>
      <c r="AG16" s="1" t="s">
        <v>52</v>
      </c>
      <c r="AH16" s="3">
        <v>0</v>
      </c>
      <c r="AI16" s="3">
        <v>0</v>
      </c>
      <c r="AJ16" s="1" t="s">
        <v>52</v>
      </c>
      <c r="AK16" s="3">
        <v>0</v>
      </c>
      <c r="AL16" s="3">
        <v>0</v>
      </c>
      <c r="AM16" s="2" t="s">
        <v>50</v>
      </c>
      <c r="AN16" s="1" t="s">
        <v>50</v>
      </c>
      <c r="AO16" s="2" t="s">
        <v>50</v>
      </c>
      <c r="AP16" s="1" t="s">
        <v>50</v>
      </c>
    </row>
    <row r="17" spans="1:42" customFormat="1" x14ac:dyDescent="0.25">
      <c r="A17" s="4" t="s">
        <v>64</v>
      </c>
      <c r="B17" s="2" t="s">
        <v>74</v>
      </c>
      <c r="C17" s="1" t="s">
        <v>46</v>
      </c>
      <c r="D17" s="1" t="s">
        <v>47</v>
      </c>
      <c r="E17" s="1" t="s">
        <v>48</v>
      </c>
      <c r="F17" s="1" t="s">
        <v>76</v>
      </c>
      <c r="G17" s="1" t="s">
        <v>77</v>
      </c>
      <c r="H17" s="1" t="s">
        <v>50</v>
      </c>
      <c r="I17" s="3" t="s">
        <v>78</v>
      </c>
      <c r="J17" s="3" t="s">
        <v>50</v>
      </c>
      <c r="K17" s="3" t="s">
        <v>79</v>
      </c>
      <c r="L17" s="3" t="s">
        <v>74</v>
      </c>
      <c r="M17" s="3">
        <v>0.22</v>
      </c>
      <c r="N17" s="1" t="s">
        <v>80</v>
      </c>
      <c r="O17" s="1" t="s">
        <v>81</v>
      </c>
      <c r="P17" s="1" t="s">
        <v>82</v>
      </c>
      <c r="Q17" s="3">
        <f t="shared" si="0"/>
        <v>-0.22</v>
      </c>
      <c r="R17" s="3">
        <v>0</v>
      </c>
      <c r="S17" s="3">
        <v>-0.22</v>
      </c>
      <c r="T17" s="3">
        <v>0</v>
      </c>
      <c r="U17" s="1" t="s">
        <v>52</v>
      </c>
      <c r="V17" s="3">
        <v>0</v>
      </c>
      <c r="W17" s="3">
        <v>0</v>
      </c>
      <c r="X17" s="1" t="s">
        <v>52</v>
      </c>
      <c r="Y17" s="3">
        <v>0</v>
      </c>
      <c r="Z17" s="3">
        <v>0</v>
      </c>
      <c r="AA17" s="1" t="s">
        <v>52</v>
      </c>
      <c r="AB17" s="3">
        <v>0</v>
      </c>
      <c r="AC17" s="3">
        <v>0</v>
      </c>
      <c r="AD17" s="1" t="s">
        <v>52</v>
      </c>
      <c r="AE17" s="3">
        <v>0</v>
      </c>
      <c r="AF17" s="1">
        <v>0</v>
      </c>
      <c r="AG17" s="1" t="s">
        <v>52</v>
      </c>
      <c r="AH17" s="3">
        <v>0</v>
      </c>
      <c r="AI17" s="3">
        <v>0</v>
      </c>
      <c r="AJ17" s="1" t="s">
        <v>52</v>
      </c>
      <c r="AK17" s="3">
        <v>0</v>
      </c>
      <c r="AL17" s="3">
        <v>0</v>
      </c>
      <c r="AM17" s="2" t="s">
        <v>50</v>
      </c>
      <c r="AN17" s="1" t="s">
        <v>50</v>
      </c>
      <c r="AO17" s="2" t="s">
        <v>50</v>
      </c>
      <c r="AP17" s="1" t="s">
        <v>50</v>
      </c>
    </row>
    <row r="18" spans="1:42" x14ac:dyDescent="0.25">
      <c r="A18" s="4" t="s">
        <v>65</v>
      </c>
      <c r="B18" s="14" t="s">
        <v>74</v>
      </c>
      <c r="C18" s="5" t="s">
        <v>46</v>
      </c>
      <c r="D18" s="5" t="s">
        <v>56</v>
      </c>
      <c r="E18" s="5" t="s">
        <v>57</v>
      </c>
      <c r="F18" s="5" t="s">
        <v>91</v>
      </c>
      <c r="G18" s="5" t="s">
        <v>49</v>
      </c>
      <c r="H18" s="5" t="s">
        <v>176</v>
      </c>
      <c r="I18" s="15" t="s">
        <v>50</v>
      </c>
      <c r="J18" s="15" t="s">
        <v>50</v>
      </c>
      <c r="K18" s="15" t="s">
        <v>50</v>
      </c>
      <c r="L18" s="15" t="s">
        <v>50</v>
      </c>
      <c r="M18" s="15">
        <v>0</v>
      </c>
      <c r="N18" s="5" t="s">
        <v>50</v>
      </c>
      <c r="O18" s="5" t="s">
        <v>51</v>
      </c>
      <c r="P18" s="5" t="s">
        <v>50</v>
      </c>
      <c r="Q18" s="15">
        <f t="shared" si="0"/>
        <v>3570.5675939999978</v>
      </c>
      <c r="R18" s="15">
        <v>0</v>
      </c>
      <c r="S18" s="15">
        <v>2817.8792999999978</v>
      </c>
      <c r="T18" s="15">
        <v>0</v>
      </c>
      <c r="U18" s="5" t="s">
        <v>52</v>
      </c>
      <c r="V18" s="15">
        <v>0</v>
      </c>
      <c r="W18" s="15">
        <v>648.86925000000008</v>
      </c>
      <c r="X18" s="5" t="s">
        <v>53</v>
      </c>
      <c r="Y18" s="15">
        <v>103.81904400000002</v>
      </c>
      <c r="Z18" s="15">
        <v>0</v>
      </c>
      <c r="AA18" s="5" t="s">
        <v>52</v>
      </c>
      <c r="AB18" s="15">
        <v>0</v>
      </c>
      <c r="AC18" s="15">
        <v>0</v>
      </c>
      <c r="AD18" s="5" t="s">
        <v>52</v>
      </c>
      <c r="AE18" s="15">
        <v>0</v>
      </c>
      <c r="AF18" s="5">
        <v>0</v>
      </c>
      <c r="AG18" s="5" t="s">
        <v>52</v>
      </c>
      <c r="AH18" s="15">
        <v>0</v>
      </c>
      <c r="AI18" s="15">
        <v>0</v>
      </c>
      <c r="AJ18" s="5" t="s">
        <v>52</v>
      </c>
      <c r="AK18" s="15">
        <v>0</v>
      </c>
      <c r="AL18" s="15">
        <v>0</v>
      </c>
      <c r="AM18" s="14" t="s">
        <v>50</v>
      </c>
      <c r="AN18" s="5" t="s">
        <v>50</v>
      </c>
      <c r="AO18" s="14" t="s">
        <v>50</v>
      </c>
      <c r="AP18" s="5" t="s">
        <v>50</v>
      </c>
    </row>
    <row r="19" spans="1:42" x14ac:dyDescent="0.25">
      <c r="A19" s="4" t="s">
        <v>66</v>
      </c>
      <c r="B19" s="14" t="s">
        <v>74</v>
      </c>
      <c r="C19" s="5" t="s">
        <v>46</v>
      </c>
      <c r="D19" s="5" t="s">
        <v>59</v>
      </c>
      <c r="E19" s="5" t="s">
        <v>60</v>
      </c>
      <c r="F19" s="5" t="s">
        <v>174</v>
      </c>
      <c r="G19" s="5" t="s">
        <v>49</v>
      </c>
      <c r="H19" s="5" t="s">
        <v>192</v>
      </c>
      <c r="I19" s="15" t="s">
        <v>50</v>
      </c>
      <c r="J19" s="15" t="s">
        <v>50</v>
      </c>
      <c r="K19" s="15" t="s">
        <v>50</v>
      </c>
      <c r="L19" s="15" t="s">
        <v>50</v>
      </c>
      <c r="M19" s="15">
        <v>0</v>
      </c>
      <c r="N19" s="5" t="s">
        <v>50</v>
      </c>
      <c r="O19" s="5" t="s">
        <v>51</v>
      </c>
      <c r="P19" s="5" t="s">
        <v>50</v>
      </c>
      <c r="Q19" s="15">
        <f t="shared" si="0"/>
        <v>2533.4303640000007</v>
      </c>
      <c r="R19" s="15">
        <v>0</v>
      </c>
      <c r="S19" s="15">
        <v>2172.440900000001</v>
      </c>
      <c r="T19" s="15">
        <v>0</v>
      </c>
      <c r="U19" s="5" t="s">
        <v>52</v>
      </c>
      <c r="V19" s="15">
        <v>0</v>
      </c>
      <c r="W19" s="15">
        <v>311.19779999999997</v>
      </c>
      <c r="X19" s="5" t="s">
        <v>52</v>
      </c>
      <c r="Y19" s="15">
        <v>49.791663999999983</v>
      </c>
      <c r="Z19" s="15">
        <v>0</v>
      </c>
      <c r="AA19" s="5" t="s">
        <v>52</v>
      </c>
      <c r="AB19" s="15">
        <v>0</v>
      </c>
      <c r="AC19" s="15">
        <v>0</v>
      </c>
      <c r="AD19" s="5" t="s">
        <v>52</v>
      </c>
      <c r="AE19" s="15">
        <v>0</v>
      </c>
      <c r="AF19" s="5">
        <v>0</v>
      </c>
      <c r="AG19" s="5" t="s">
        <v>52</v>
      </c>
      <c r="AH19" s="15">
        <v>0</v>
      </c>
      <c r="AI19" s="15">
        <v>0</v>
      </c>
      <c r="AJ19" s="5" t="s">
        <v>52</v>
      </c>
      <c r="AK19" s="15">
        <v>0</v>
      </c>
      <c r="AL19" s="15">
        <v>0</v>
      </c>
      <c r="AM19" s="14" t="s">
        <v>50</v>
      </c>
      <c r="AN19" s="5" t="s">
        <v>50</v>
      </c>
      <c r="AO19" s="14" t="s">
        <v>50</v>
      </c>
      <c r="AP19" s="5" t="s">
        <v>50</v>
      </c>
    </row>
    <row r="20" spans="1:42" customFormat="1" x14ac:dyDescent="0.25">
      <c r="A20" s="4" t="s">
        <v>69</v>
      </c>
      <c r="B20" s="2" t="s">
        <v>74</v>
      </c>
      <c r="C20" s="1" t="s">
        <v>46</v>
      </c>
      <c r="D20" s="1" t="s">
        <v>67</v>
      </c>
      <c r="E20" s="1" t="s">
        <v>68</v>
      </c>
      <c r="F20" s="1" t="s">
        <v>62</v>
      </c>
      <c r="G20" s="1" t="s">
        <v>49</v>
      </c>
      <c r="H20" s="1" t="s">
        <v>205</v>
      </c>
      <c r="I20" s="3" t="s">
        <v>50</v>
      </c>
      <c r="J20" s="3" t="s">
        <v>50</v>
      </c>
      <c r="K20" s="3" t="s">
        <v>50</v>
      </c>
      <c r="L20" s="3" t="s">
        <v>50</v>
      </c>
      <c r="M20" s="3">
        <v>0</v>
      </c>
      <c r="N20" s="1" t="s">
        <v>50</v>
      </c>
      <c r="O20" s="1" t="s">
        <v>51</v>
      </c>
      <c r="P20" s="1" t="s">
        <v>50</v>
      </c>
      <c r="Q20" s="3">
        <f t="shared" si="0"/>
        <v>2224.3085520000013</v>
      </c>
      <c r="R20" s="3">
        <v>0</v>
      </c>
      <c r="S20" s="3">
        <v>1920.6310500000013</v>
      </c>
      <c r="T20" s="3">
        <v>0</v>
      </c>
      <c r="U20" s="1" t="s">
        <v>52</v>
      </c>
      <c r="V20" s="3">
        <v>0</v>
      </c>
      <c r="W20" s="3">
        <v>261.79094999999995</v>
      </c>
      <c r="X20" s="1" t="s">
        <v>52</v>
      </c>
      <c r="Y20" s="3">
        <v>41.886551999999995</v>
      </c>
      <c r="Z20" s="3">
        <v>0</v>
      </c>
      <c r="AA20" s="1" t="s">
        <v>52</v>
      </c>
      <c r="AB20" s="3">
        <v>0</v>
      </c>
      <c r="AC20" s="3">
        <v>0</v>
      </c>
      <c r="AD20" s="1" t="s">
        <v>52</v>
      </c>
      <c r="AE20" s="3">
        <v>0</v>
      </c>
      <c r="AF20" s="1">
        <v>0</v>
      </c>
      <c r="AG20" s="1" t="s">
        <v>52</v>
      </c>
      <c r="AH20" s="3">
        <v>0</v>
      </c>
      <c r="AI20" s="3">
        <v>0</v>
      </c>
      <c r="AJ20" s="1" t="s">
        <v>52</v>
      </c>
      <c r="AK20" s="3">
        <v>0</v>
      </c>
      <c r="AL20" s="3">
        <v>0</v>
      </c>
      <c r="AM20" s="2" t="s">
        <v>50</v>
      </c>
      <c r="AN20" s="1" t="s">
        <v>50</v>
      </c>
      <c r="AO20" s="2" t="s">
        <v>50</v>
      </c>
      <c r="AP20" s="1" t="s">
        <v>50</v>
      </c>
    </row>
    <row r="21" spans="1:42" customFormat="1" x14ac:dyDescent="0.25">
      <c r="A21" s="4" t="s">
        <v>71</v>
      </c>
      <c r="B21" s="2" t="s">
        <v>87</v>
      </c>
      <c r="C21" s="1" t="s">
        <v>46</v>
      </c>
      <c r="D21" s="1" t="s">
        <v>47</v>
      </c>
      <c r="E21" s="1" t="s">
        <v>48</v>
      </c>
      <c r="F21" s="1" t="s">
        <v>155</v>
      </c>
      <c r="G21" s="1" t="s">
        <v>49</v>
      </c>
      <c r="H21" s="1" t="s">
        <v>156</v>
      </c>
      <c r="I21" s="3" t="s">
        <v>50</v>
      </c>
      <c r="J21" s="3" t="s">
        <v>50</v>
      </c>
      <c r="K21" s="3" t="s">
        <v>50</v>
      </c>
      <c r="L21" s="3" t="s">
        <v>50</v>
      </c>
      <c r="M21" s="3">
        <v>0</v>
      </c>
      <c r="N21" s="1" t="s">
        <v>50</v>
      </c>
      <c r="O21" s="1" t="s">
        <v>51</v>
      </c>
      <c r="P21" s="1" t="s">
        <v>50</v>
      </c>
      <c r="Q21" s="3">
        <f t="shared" si="0"/>
        <v>3286.2455999999997</v>
      </c>
      <c r="R21" s="3">
        <v>0</v>
      </c>
      <c r="S21" s="3">
        <v>2789</v>
      </c>
      <c r="T21" s="3">
        <v>0</v>
      </c>
      <c r="U21" s="1" t="s">
        <v>52</v>
      </c>
      <c r="V21" s="3">
        <v>0</v>
      </c>
      <c r="W21" s="3">
        <v>428.66</v>
      </c>
      <c r="X21" s="1" t="s">
        <v>52</v>
      </c>
      <c r="Y21" s="3">
        <f>+W21*0.16</f>
        <v>68.585599999999999</v>
      </c>
      <c r="Z21" s="3">
        <v>0</v>
      </c>
      <c r="AA21" s="1" t="s">
        <v>52</v>
      </c>
      <c r="AB21" s="3">
        <v>0</v>
      </c>
      <c r="AC21" s="3">
        <v>0</v>
      </c>
      <c r="AD21" s="1" t="s">
        <v>52</v>
      </c>
      <c r="AE21" s="3">
        <v>0</v>
      </c>
      <c r="AF21" s="1">
        <v>0</v>
      </c>
      <c r="AG21" s="1" t="s">
        <v>52</v>
      </c>
      <c r="AH21" s="3">
        <v>0</v>
      </c>
      <c r="AI21" s="3">
        <v>0</v>
      </c>
      <c r="AJ21" s="1" t="s">
        <v>52</v>
      </c>
      <c r="AK21" s="3">
        <v>0</v>
      </c>
      <c r="AL21" s="3">
        <v>0</v>
      </c>
      <c r="AM21" s="2" t="s">
        <v>50</v>
      </c>
      <c r="AN21" s="1" t="s">
        <v>50</v>
      </c>
      <c r="AO21" s="2" t="s">
        <v>50</v>
      </c>
      <c r="AP21" s="1" t="s">
        <v>50</v>
      </c>
    </row>
    <row r="22" spans="1:42" x14ac:dyDescent="0.25">
      <c r="A22" s="4" t="s">
        <v>72</v>
      </c>
      <c r="B22" s="14" t="s">
        <v>87</v>
      </c>
      <c r="C22" s="5" t="s">
        <v>46</v>
      </c>
      <c r="D22" s="5" t="s">
        <v>56</v>
      </c>
      <c r="E22" s="5" t="s">
        <v>57</v>
      </c>
      <c r="F22" s="5" t="s">
        <v>119</v>
      </c>
      <c r="G22" s="5" t="s">
        <v>49</v>
      </c>
      <c r="H22" s="5" t="s">
        <v>177</v>
      </c>
      <c r="I22" s="15" t="s">
        <v>50</v>
      </c>
      <c r="J22" s="15" t="s">
        <v>50</v>
      </c>
      <c r="K22" s="15" t="s">
        <v>50</v>
      </c>
      <c r="L22" s="15" t="s">
        <v>50</v>
      </c>
      <c r="M22" s="15">
        <v>0</v>
      </c>
      <c r="N22" s="5" t="s">
        <v>50</v>
      </c>
      <c r="O22" s="5" t="s">
        <v>51</v>
      </c>
      <c r="P22" s="5" t="s">
        <v>50</v>
      </c>
      <c r="Q22" s="15">
        <f t="shared" si="0"/>
        <v>3460.1949999999997</v>
      </c>
      <c r="R22" s="15">
        <v>0</v>
      </c>
      <c r="S22" s="15">
        <v>2764.0079499999997</v>
      </c>
      <c r="T22" s="15">
        <v>0</v>
      </c>
      <c r="U22" s="5" t="s">
        <v>52</v>
      </c>
      <c r="V22" s="15">
        <v>0</v>
      </c>
      <c r="W22" s="15">
        <v>600.16125000000011</v>
      </c>
      <c r="X22" s="5" t="s">
        <v>52</v>
      </c>
      <c r="Y22" s="15">
        <v>96.025800000000018</v>
      </c>
      <c r="Z22" s="15">
        <v>0</v>
      </c>
      <c r="AA22" s="5" t="s">
        <v>52</v>
      </c>
      <c r="AB22" s="15">
        <v>0</v>
      </c>
      <c r="AC22" s="15">
        <v>0</v>
      </c>
      <c r="AD22" s="5" t="s">
        <v>52</v>
      </c>
      <c r="AE22" s="15">
        <v>0</v>
      </c>
      <c r="AF22" s="5">
        <v>0</v>
      </c>
      <c r="AG22" s="5" t="s">
        <v>52</v>
      </c>
      <c r="AH22" s="15">
        <v>0</v>
      </c>
      <c r="AI22" s="15">
        <v>0</v>
      </c>
      <c r="AJ22" s="5" t="s">
        <v>52</v>
      </c>
      <c r="AK22" s="15">
        <v>0</v>
      </c>
      <c r="AL22" s="15">
        <v>0</v>
      </c>
      <c r="AM22" s="14" t="s">
        <v>50</v>
      </c>
      <c r="AN22" s="5" t="s">
        <v>50</v>
      </c>
      <c r="AO22" s="14" t="s">
        <v>50</v>
      </c>
      <c r="AP22" s="5" t="s">
        <v>50</v>
      </c>
    </row>
    <row r="23" spans="1:42" x14ac:dyDescent="0.25">
      <c r="A23" s="4" t="s">
        <v>53</v>
      </c>
      <c r="B23" s="14" t="s">
        <v>87</v>
      </c>
      <c r="C23" s="5" t="s">
        <v>46</v>
      </c>
      <c r="D23" s="5" t="s">
        <v>59</v>
      </c>
      <c r="E23" s="5" t="s">
        <v>60</v>
      </c>
      <c r="F23" s="5" t="s">
        <v>91</v>
      </c>
      <c r="G23" s="5" t="s">
        <v>49</v>
      </c>
      <c r="H23" s="5" t="s">
        <v>193</v>
      </c>
      <c r="I23" s="15" t="s">
        <v>50</v>
      </c>
      <c r="J23" s="15" t="s">
        <v>50</v>
      </c>
      <c r="K23" s="15" t="s">
        <v>50</v>
      </c>
      <c r="L23" s="15" t="s">
        <v>50</v>
      </c>
      <c r="M23" s="15">
        <v>0</v>
      </c>
      <c r="N23" s="5" t="s">
        <v>50</v>
      </c>
      <c r="O23" s="5" t="s">
        <v>51</v>
      </c>
      <c r="P23" s="5" t="s">
        <v>50</v>
      </c>
      <c r="Q23" s="15">
        <f t="shared" si="0"/>
        <v>2202.4576000000002</v>
      </c>
      <c r="R23" s="15">
        <v>0</v>
      </c>
      <c r="S23" s="15">
        <v>1759.79</v>
      </c>
      <c r="T23" s="15">
        <v>0</v>
      </c>
      <c r="U23" s="5" t="s">
        <v>52</v>
      </c>
      <c r="V23" s="15">
        <v>0</v>
      </c>
      <c r="W23" s="15">
        <v>381.61</v>
      </c>
      <c r="X23" s="5" t="s">
        <v>52</v>
      </c>
      <c r="Y23" s="15">
        <f>+W23*0.16</f>
        <v>61.057600000000001</v>
      </c>
      <c r="Z23" s="15">
        <v>0</v>
      </c>
      <c r="AA23" s="5" t="s">
        <v>52</v>
      </c>
      <c r="AB23" s="15">
        <v>0</v>
      </c>
      <c r="AC23" s="15">
        <v>0</v>
      </c>
      <c r="AD23" s="5" t="s">
        <v>52</v>
      </c>
      <c r="AE23" s="15">
        <v>0</v>
      </c>
      <c r="AF23" s="5">
        <v>0</v>
      </c>
      <c r="AG23" s="5" t="s">
        <v>52</v>
      </c>
      <c r="AH23" s="15">
        <v>0</v>
      </c>
      <c r="AI23" s="15">
        <v>0</v>
      </c>
      <c r="AJ23" s="5" t="s">
        <v>52</v>
      </c>
      <c r="AK23" s="15">
        <v>0</v>
      </c>
      <c r="AL23" s="15">
        <v>0</v>
      </c>
      <c r="AM23" s="14" t="s">
        <v>50</v>
      </c>
      <c r="AN23" s="5" t="s">
        <v>50</v>
      </c>
      <c r="AO23" s="14" t="s">
        <v>50</v>
      </c>
      <c r="AP23" s="5" t="s">
        <v>50</v>
      </c>
    </row>
    <row r="24" spans="1:42" customFormat="1" x14ac:dyDescent="0.25">
      <c r="A24" s="4" t="s">
        <v>73</v>
      </c>
      <c r="B24" s="2" t="s">
        <v>87</v>
      </c>
      <c r="C24" s="1" t="s">
        <v>46</v>
      </c>
      <c r="D24" s="1" t="s">
        <v>67</v>
      </c>
      <c r="E24" s="1" t="s">
        <v>68</v>
      </c>
      <c r="F24" s="1" t="s">
        <v>173</v>
      </c>
      <c r="G24" s="1" t="s">
        <v>49</v>
      </c>
      <c r="H24" s="1" t="s">
        <v>206</v>
      </c>
      <c r="I24" s="3" t="s">
        <v>50</v>
      </c>
      <c r="J24" s="3" t="s">
        <v>50</v>
      </c>
      <c r="K24" s="3" t="s">
        <v>50</v>
      </c>
      <c r="L24" s="3" t="s">
        <v>50</v>
      </c>
      <c r="M24" s="3">
        <v>0</v>
      </c>
      <c r="N24" s="1" t="s">
        <v>50</v>
      </c>
      <c r="O24" s="1" t="s">
        <v>51</v>
      </c>
      <c r="P24" s="1" t="s">
        <v>50</v>
      </c>
      <c r="Q24" s="3">
        <f t="shared" si="0"/>
        <v>1764.9058500000008</v>
      </c>
      <c r="R24" s="3">
        <v>0</v>
      </c>
      <c r="S24" s="3">
        <v>1536.1126000000006</v>
      </c>
      <c r="T24" s="3">
        <v>0</v>
      </c>
      <c r="U24" s="1" t="s">
        <v>52</v>
      </c>
      <c r="V24" s="3">
        <v>0</v>
      </c>
      <c r="W24" s="3">
        <v>197.23555000000002</v>
      </c>
      <c r="X24" s="1" t="s">
        <v>52</v>
      </c>
      <c r="Y24" s="3">
        <v>31.557699999999997</v>
      </c>
      <c r="Z24" s="3">
        <v>0</v>
      </c>
      <c r="AA24" s="1" t="s">
        <v>52</v>
      </c>
      <c r="AB24" s="3">
        <v>0</v>
      </c>
      <c r="AC24" s="3">
        <v>0</v>
      </c>
      <c r="AD24" s="1" t="s">
        <v>52</v>
      </c>
      <c r="AE24" s="3">
        <v>0</v>
      </c>
      <c r="AF24" s="1">
        <v>0</v>
      </c>
      <c r="AG24" s="1" t="s">
        <v>52</v>
      </c>
      <c r="AH24" s="3">
        <v>0</v>
      </c>
      <c r="AI24" s="3">
        <v>0</v>
      </c>
      <c r="AJ24" s="1" t="s">
        <v>52</v>
      </c>
      <c r="AK24" s="3">
        <v>0</v>
      </c>
      <c r="AL24" s="3">
        <v>0</v>
      </c>
      <c r="AM24" s="2" t="s">
        <v>50</v>
      </c>
      <c r="AN24" s="1" t="s">
        <v>50</v>
      </c>
      <c r="AO24" s="2" t="s">
        <v>50</v>
      </c>
      <c r="AP24" s="1" t="s">
        <v>50</v>
      </c>
    </row>
    <row r="25" spans="1:42" customFormat="1" x14ac:dyDescent="0.25">
      <c r="A25" s="4" t="s">
        <v>75</v>
      </c>
      <c r="B25" s="2" t="s">
        <v>97</v>
      </c>
      <c r="C25" s="1" t="s">
        <v>46</v>
      </c>
      <c r="D25" s="1" t="s">
        <v>47</v>
      </c>
      <c r="E25" s="1" t="s">
        <v>48</v>
      </c>
      <c r="F25" s="1" t="s">
        <v>157</v>
      </c>
      <c r="G25" s="1" t="s">
        <v>49</v>
      </c>
      <c r="H25" s="1" t="s">
        <v>159</v>
      </c>
      <c r="I25" s="3" t="s">
        <v>50</v>
      </c>
      <c r="J25" s="3" t="s">
        <v>50</v>
      </c>
      <c r="K25" s="3" t="s">
        <v>50</v>
      </c>
      <c r="L25" s="3" t="s">
        <v>50</v>
      </c>
      <c r="M25" s="3">
        <v>0</v>
      </c>
      <c r="N25" s="1" t="s">
        <v>50</v>
      </c>
      <c r="O25" s="1" t="s">
        <v>51</v>
      </c>
      <c r="P25" s="1" t="s">
        <v>50</v>
      </c>
      <c r="Q25" s="3">
        <f t="shared" si="0"/>
        <v>1192.3613000000003</v>
      </c>
      <c r="R25" s="3">
        <v>0</v>
      </c>
      <c r="S25" s="3">
        <v>893.01460000000031</v>
      </c>
      <c r="T25" s="3">
        <v>0</v>
      </c>
      <c r="U25" s="1" t="s">
        <v>52</v>
      </c>
      <c r="V25" s="3">
        <v>0</v>
      </c>
      <c r="W25" s="3">
        <v>258.0575</v>
      </c>
      <c r="X25" s="1" t="s">
        <v>52</v>
      </c>
      <c r="Y25" s="3">
        <v>41.289199999999994</v>
      </c>
      <c r="Z25" s="3">
        <v>0</v>
      </c>
      <c r="AA25" s="1" t="s">
        <v>52</v>
      </c>
      <c r="AB25" s="3">
        <v>0</v>
      </c>
      <c r="AC25" s="3">
        <v>0</v>
      </c>
      <c r="AD25" s="1" t="s">
        <v>52</v>
      </c>
      <c r="AE25" s="3">
        <v>0</v>
      </c>
      <c r="AF25" s="1">
        <v>0</v>
      </c>
      <c r="AG25" s="1" t="s">
        <v>52</v>
      </c>
      <c r="AH25" s="3">
        <v>0</v>
      </c>
      <c r="AI25" s="3">
        <v>0</v>
      </c>
      <c r="AJ25" s="1" t="s">
        <v>52</v>
      </c>
      <c r="AK25" s="3">
        <v>0</v>
      </c>
      <c r="AL25" s="3">
        <v>0</v>
      </c>
      <c r="AM25" s="2" t="s">
        <v>50</v>
      </c>
      <c r="AN25" s="1" t="s">
        <v>50</v>
      </c>
      <c r="AO25" s="2" t="s">
        <v>50</v>
      </c>
      <c r="AP25" s="1" t="s">
        <v>50</v>
      </c>
    </row>
    <row r="26" spans="1:42" x14ac:dyDescent="0.25">
      <c r="A26" s="4" t="s">
        <v>83</v>
      </c>
      <c r="B26" s="14" t="s">
        <v>97</v>
      </c>
      <c r="C26" s="5" t="s">
        <v>46</v>
      </c>
      <c r="D26" s="5" t="s">
        <v>56</v>
      </c>
      <c r="E26" s="5" t="s">
        <v>57</v>
      </c>
      <c r="F26" s="5" t="s">
        <v>109</v>
      </c>
      <c r="G26" s="5" t="s">
        <v>49</v>
      </c>
      <c r="H26" s="5" t="s">
        <v>178</v>
      </c>
      <c r="I26" s="15" t="s">
        <v>50</v>
      </c>
      <c r="J26" s="15" t="s">
        <v>50</v>
      </c>
      <c r="K26" s="15" t="s">
        <v>50</v>
      </c>
      <c r="L26" s="15" t="s">
        <v>50</v>
      </c>
      <c r="M26" s="15">
        <v>0</v>
      </c>
      <c r="N26" s="5" t="s">
        <v>50</v>
      </c>
      <c r="O26" s="5" t="s">
        <v>51</v>
      </c>
      <c r="P26" s="5" t="s">
        <v>50</v>
      </c>
      <c r="Q26" s="15">
        <f t="shared" si="0"/>
        <v>2218.3922500000008</v>
      </c>
      <c r="R26" s="15">
        <v>0</v>
      </c>
      <c r="S26" s="15">
        <v>1791.0497000000007</v>
      </c>
      <c r="T26" s="15">
        <v>0</v>
      </c>
      <c r="U26" s="5" t="s">
        <v>52</v>
      </c>
      <c r="V26" s="15">
        <v>0</v>
      </c>
      <c r="W26" s="15">
        <v>368.39875000000006</v>
      </c>
      <c r="X26" s="5" t="s">
        <v>52</v>
      </c>
      <c r="Y26" s="15">
        <v>58.943799999999989</v>
      </c>
      <c r="Z26" s="15">
        <v>0</v>
      </c>
      <c r="AA26" s="5" t="s">
        <v>52</v>
      </c>
      <c r="AB26" s="15">
        <v>0</v>
      </c>
      <c r="AC26" s="15">
        <v>0</v>
      </c>
      <c r="AD26" s="5" t="s">
        <v>52</v>
      </c>
      <c r="AE26" s="15">
        <v>0</v>
      </c>
      <c r="AF26" s="5">
        <v>0</v>
      </c>
      <c r="AG26" s="5" t="s">
        <v>52</v>
      </c>
      <c r="AH26" s="15">
        <v>0</v>
      </c>
      <c r="AI26" s="15">
        <v>0</v>
      </c>
      <c r="AJ26" s="5" t="s">
        <v>52</v>
      </c>
      <c r="AK26" s="15">
        <v>0</v>
      </c>
      <c r="AL26" s="15">
        <v>0</v>
      </c>
      <c r="AM26" s="14" t="s">
        <v>50</v>
      </c>
      <c r="AN26" s="5" t="s">
        <v>50</v>
      </c>
      <c r="AO26" s="14" t="s">
        <v>50</v>
      </c>
      <c r="AP26" s="5" t="s">
        <v>50</v>
      </c>
    </row>
    <row r="27" spans="1:42" x14ac:dyDescent="0.25">
      <c r="A27" s="4" t="s">
        <v>84</v>
      </c>
      <c r="B27" s="14" t="s">
        <v>97</v>
      </c>
      <c r="C27" s="5" t="s">
        <v>46</v>
      </c>
      <c r="D27" s="5" t="s">
        <v>59</v>
      </c>
      <c r="E27" s="5" t="s">
        <v>60</v>
      </c>
      <c r="F27" s="5" t="s">
        <v>119</v>
      </c>
      <c r="G27" s="5" t="s">
        <v>49</v>
      </c>
      <c r="H27" s="5" t="s">
        <v>194</v>
      </c>
      <c r="I27" s="15" t="s">
        <v>50</v>
      </c>
      <c r="J27" s="15" t="s">
        <v>50</v>
      </c>
      <c r="K27" s="15" t="s">
        <v>50</v>
      </c>
      <c r="L27" s="15" t="s">
        <v>50</v>
      </c>
      <c r="M27" s="15">
        <v>0</v>
      </c>
      <c r="N27" s="5" t="s">
        <v>50</v>
      </c>
      <c r="O27" s="5" t="s">
        <v>51</v>
      </c>
      <c r="P27" s="5" t="s">
        <v>50</v>
      </c>
      <c r="Q27" s="15">
        <f t="shared" si="0"/>
        <v>2457.4105840000011</v>
      </c>
      <c r="R27" s="15">
        <v>0</v>
      </c>
      <c r="S27" s="15">
        <v>1882.0739000000012</v>
      </c>
      <c r="T27" s="15">
        <v>0</v>
      </c>
      <c r="U27" s="5" t="s">
        <v>52</v>
      </c>
      <c r="V27" s="15">
        <v>0</v>
      </c>
      <c r="W27" s="15">
        <v>495.97989999999993</v>
      </c>
      <c r="X27" s="5" t="s">
        <v>53</v>
      </c>
      <c r="Y27" s="15">
        <v>79.356784000000005</v>
      </c>
      <c r="Z27" s="15">
        <v>0</v>
      </c>
      <c r="AA27" s="5" t="s">
        <v>52</v>
      </c>
      <c r="AB27" s="15">
        <v>0</v>
      </c>
      <c r="AC27" s="15">
        <v>0</v>
      </c>
      <c r="AD27" s="5" t="s">
        <v>52</v>
      </c>
      <c r="AE27" s="15">
        <v>0</v>
      </c>
      <c r="AF27" s="5">
        <v>0</v>
      </c>
      <c r="AG27" s="5" t="s">
        <v>52</v>
      </c>
      <c r="AH27" s="15">
        <v>0</v>
      </c>
      <c r="AI27" s="15">
        <v>0</v>
      </c>
      <c r="AJ27" s="5" t="s">
        <v>52</v>
      </c>
      <c r="AK27" s="15">
        <v>0</v>
      </c>
      <c r="AL27" s="15">
        <v>0</v>
      </c>
      <c r="AM27" s="14" t="s">
        <v>50</v>
      </c>
      <c r="AN27" s="5" t="s">
        <v>50</v>
      </c>
      <c r="AO27" s="14" t="s">
        <v>50</v>
      </c>
      <c r="AP27" s="5" t="s">
        <v>50</v>
      </c>
    </row>
    <row r="28" spans="1:42" customFormat="1" x14ac:dyDescent="0.25">
      <c r="A28" s="4" t="s">
        <v>85</v>
      </c>
      <c r="B28" s="2" t="s">
        <v>97</v>
      </c>
      <c r="C28" s="1" t="s">
        <v>46</v>
      </c>
      <c r="D28" s="1" t="s">
        <v>67</v>
      </c>
      <c r="E28" s="1" t="s">
        <v>68</v>
      </c>
      <c r="F28" s="1" t="s">
        <v>174</v>
      </c>
      <c r="G28" s="1" t="s">
        <v>49</v>
      </c>
      <c r="H28" s="1" t="s">
        <v>207</v>
      </c>
      <c r="I28" s="3" t="s">
        <v>50</v>
      </c>
      <c r="J28" s="3" t="s">
        <v>50</v>
      </c>
      <c r="K28" s="3" t="s">
        <v>50</v>
      </c>
      <c r="L28" s="3" t="s">
        <v>50</v>
      </c>
      <c r="M28" s="3">
        <v>0</v>
      </c>
      <c r="N28" s="1" t="s">
        <v>50</v>
      </c>
      <c r="O28" s="1" t="s">
        <v>51</v>
      </c>
      <c r="P28" s="1" t="s">
        <v>50</v>
      </c>
      <c r="Q28" s="3">
        <f t="shared" si="0"/>
        <v>1633.1028600000004</v>
      </c>
      <c r="R28" s="3">
        <v>0</v>
      </c>
      <c r="S28" s="3">
        <v>1328.2029500000003</v>
      </c>
      <c r="T28" s="3">
        <v>0</v>
      </c>
      <c r="U28" s="1" t="s">
        <v>52</v>
      </c>
      <c r="V28" s="3">
        <v>0</v>
      </c>
      <c r="W28" s="3">
        <v>262.84475000000009</v>
      </c>
      <c r="X28" s="1" t="s">
        <v>53</v>
      </c>
      <c r="Y28" s="3">
        <v>42.055159999999979</v>
      </c>
      <c r="Z28" s="3">
        <v>0</v>
      </c>
      <c r="AA28" s="1" t="s">
        <v>52</v>
      </c>
      <c r="AB28" s="3">
        <v>0</v>
      </c>
      <c r="AC28" s="3">
        <v>0</v>
      </c>
      <c r="AD28" s="1" t="s">
        <v>52</v>
      </c>
      <c r="AE28" s="3">
        <v>0</v>
      </c>
      <c r="AF28" s="1">
        <v>0</v>
      </c>
      <c r="AG28" s="1" t="s">
        <v>52</v>
      </c>
      <c r="AH28" s="3">
        <v>0</v>
      </c>
      <c r="AI28" s="3">
        <v>0</v>
      </c>
      <c r="AJ28" s="1" t="s">
        <v>52</v>
      </c>
      <c r="AK28" s="3">
        <v>0</v>
      </c>
      <c r="AL28" s="3">
        <v>0</v>
      </c>
      <c r="AM28" s="2" t="s">
        <v>50</v>
      </c>
      <c r="AN28" s="1" t="s">
        <v>50</v>
      </c>
      <c r="AO28" s="2" t="s">
        <v>50</v>
      </c>
      <c r="AP28" s="1" t="s">
        <v>50</v>
      </c>
    </row>
    <row r="29" spans="1:42" customFormat="1" x14ac:dyDescent="0.25">
      <c r="A29" s="4" t="s">
        <v>86</v>
      </c>
      <c r="B29" s="2" t="s">
        <v>102</v>
      </c>
      <c r="C29" s="1" t="s">
        <v>46</v>
      </c>
      <c r="D29" s="1" t="s">
        <v>47</v>
      </c>
      <c r="E29" s="1" t="s">
        <v>48</v>
      </c>
      <c r="F29" s="1" t="s">
        <v>158</v>
      </c>
      <c r="G29" s="1" t="s">
        <v>49</v>
      </c>
      <c r="H29" s="1" t="s">
        <v>160</v>
      </c>
      <c r="I29" s="3" t="s">
        <v>50</v>
      </c>
      <c r="J29" s="3" t="s">
        <v>50</v>
      </c>
      <c r="K29" s="3" t="s">
        <v>50</v>
      </c>
      <c r="L29" s="3" t="s">
        <v>50</v>
      </c>
      <c r="M29" s="3">
        <v>0</v>
      </c>
      <c r="N29" s="1" t="s">
        <v>50</v>
      </c>
      <c r="O29" s="1" t="s">
        <v>51</v>
      </c>
      <c r="P29" s="1"/>
      <c r="Q29" s="3">
        <f t="shared" si="0"/>
        <v>1481.8327999999999</v>
      </c>
      <c r="R29" s="3">
        <v>0</v>
      </c>
      <c r="S29" s="3">
        <v>1141.57</v>
      </c>
      <c r="T29" s="3">
        <v>0</v>
      </c>
      <c r="U29" s="1" t="s">
        <v>52</v>
      </c>
      <c r="V29" s="3">
        <v>0</v>
      </c>
      <c r="W29" s="3">
        <v>293.33</v>
      </c>
      <c r="X29" s="1" t="s">
        <v>53</v>
      </c>
      <c r="Y29" s="3">
        <f>+W29*0.16</f>
        <v>46.9328</v>
      </c>
      <c r="Z29" s="3">
        <v>0</v>
      </c>
      <c r="AA29" s="1" t="s">
        <v>52</v>
      </c>
      <c r="AB29" s="3">
        <v>0</v>
      </c>
      <c r="AC29" s="3">
        <v>0</v>
      </c>
      <c r="AD29" s="1" t="s">
        <v>52</v>
      </c>
      <c r="AE29" s="3">
        <v>0</v>
      </c>
      <c r="AF29" s="1">
        <v>0</v>
      </c>
      <c r="AG29" s="1" t="s">
        <v>52</v>
      </c>
      <c r="AH29" s="3">
        <v>0</v>
      </c>
      <c r="AI29" s="3">
        <v>0</v>
      </c>
      <c r="AJ29" s="1" t="s">
        <v>52</v>
      </c>
      <c r="AK29" s="3">
        <v>0</v>
      </c>
      <c r="AL29" s="3">
        <v>0</v>
      </c>
      <c r="AM29" s="2" t="s">
        <v>50</v>
      </c>
      <c r="AN29" s="1" t="s">
        <v>50</v>
      </c>
      <c r="AO29" s="2" t="s">
        <v>50</v>
      </c>
      <c r="AP29" s="1" t="s">
        <v>50</v>
      </c>
    </row>
    <row r="30" spans="1:42" x14ac:dyDescent="0.25">
      <c r="A30" s="4" t="s">
        <v>88</v>
      </c>
      <c r="B30" s="14" t="s">
        <v>102</v>
      </c>
      <c r="C30" s="5" t="s">
        <v>46</v>
      </c>
      <c r="D30" s="5" t="s">
        <v>56</v>
      </c>
      <c r="E30" s="5" t="s">
        <v>57</v>
      </c>
      <c r="F30" s="5" t="s">
        <v>105</v>
      </c>
      <c r="G30" s="5" t="s">
        <v>49</v>
      </c>
      <c r="H30" s="5" t="s">
        <v>179</v>
      </c>
      <c r="I30" s="15" t="s">
        <v>50</v>
      </c>
      <c r="J30" s="15" t="s">
        <v>50</v>
      </c>
      <c r="K30" s="15" t="s">
        <v>50</v>
      </c>
      <c r="L30" s="15" t="s">
        <v>50</v>
      </c>
      <c r="M30" s="15">
        <v>0</v>
      </c>
      <c r="N30" s="5" t="s">
        <v>50</v>
      </c>
      <c r="O30" s="5" t="s">
        <v>51</v>
      </c>
      <c r="P30" s="5" t="s">
        <v>50</v>
      </c>
      <c r="Q30" s="15">
        <f t="shared" si="0"/>
        <v>2251.4755999999998</v>
      </c>
      <c r="R30" s="15">
        <v>0</v>
      </c>
      <c r="S30" s="15">
        <v>1903.87</v>
      </c>
      <c r="T30" s="15">
        <v>0</v>
      </c>
      <c r="U30" s="5" t="s">
        <v>52</v>
      </c>
      <c r="V30" s="15">
        <v>0</v>
      </c>
      <c r="W30" s="15">
        <v>299.66000000000003</v>
      </c>
      <c r="X30" s="5" t="s">
        <v>52</v>
      </c>
      <c r="Y30" s="15">
        <f>+W30*0.16</f>
        <v>47.945600000000006</v>
      </c>
      <c r="Z30" s="15">
        <v>0</v>
      </c>
      <c r="AA30" s="5" t="s">
        <v>52</v>
      </c>
      <c r="AB30" s="15">
        <v>0</v>
      </c>
      <c r="AC30" s="15">
        <v>0</v>
      </c>
      <c r="AD30" s="5" t="s">
        <v>52</v>
      </c>
      <c r="AE30" s="15">
        <v>0</v>
      </c>
      <c r="AF30" s="5">
        <v>0</v>
      </c>
      <c r="AG30" s="5" t="s">
        <v>52</v>
      </c>
      <c r="AH30" s="15">
        <v>0</v>
      </c>
      <c r="AI30" s="15">
        <v>0</v>
      </c>
      <c r="AJ30" s="5" t="s">
        <v>52</v>
      </c>
      <c r="AK30" s="15">
        <v>0</v>
      </c>
      <c r="AL30" s="15">
        <v>0</v>
      </c>
      <c r="AM30" s="14" t="s">
        <v>50</v>
      </c>
      <c r="AN30" s="5" t="s">
        <v>50</v>
      </c>
      <c r="AO30" s="14" t="s">
        <v>50</v>
      </c>
      <c r="AP30" s="5" t="s">
        <v>50</v>
      </c>
    </row>
    <row r="31" spans="1:42" x14ac:dyDescent="0.25">
      <c r="A31" s="4" t="s">
        <v>89</v>
      </c>
      <c r="B31" s="14" t="s">
        <v>102</v>
      </c>
      <c r="C31" s="5" t="s">
        <v>46</v>
      </c>
      <c r="D31" s="5" t="s">
        <v>59</v>
      </c>
      <c r="E31" s="5" t="s">
        <v>60</v>
      </c>
      <c r="F31" s="5" t="s">
        <v>109</v>
      </c>
      <c r="G31" s="5" t="s">
        <v>49</v>
      </c>
      <c r="H31" s="5" t="s">
        <v>195</v>
      </c>
      <c r="I31" s="15" t="s">
        <v>50</v>
      </c>
      <c r="J31" s="15" t="s">
        <v>50</v>
      </c>
      <c r="K31" s="15" t="s">
        <v>50</v>
      </c>
      <c r="L31" s="15" t="s">
        <v>50</v>
      </c>
      <c r="M31" s="15">
        <v>0</v>
      </c>
      <c r="N31" s="5" t="s">
        <v>50</v>
      </c>
      <c r="O31" s="5" t="s">
        <v>51</v>
      </c>
      <c r="P31" s="5" t="s">
        <v>50</v>
      </c>
      <c r="Q31" s="15">
        <f t="shared" si="0"/>
        <v>1693.8304000000001</v>
      </c>
      <c r="R31" s="15">
        <v>0</v>
      </c>
      <c r="S31" s="15">
        <v>1341.26</v>
      </c>
      <c r="T31" s="15">
        <v>0</v>
      </c>
      <c r="U31" s="5" t="s">
        <v>52</v>
      </c>
      <c r="V31" s="15">
        <v>0</v>
      </c>
      <c r="W31" s="15">
        <v>303.94</v>
      </c>
      <c r="X31" s="5" t="s">
        <v>52</v>
      </c>
      <c r="Y31" s="15">
        <f>+W31*0.16</f>
        <v>48.630400000000002</v>
      </c>
      <c r="Z31" s="15">
        <v>0</v>
      </c>
      <c r="AA31" s="5" t="s">
        <v>52</v>
      </c>
      <c r="AB31" s="15">
        <v>0</v>
      </c>
      <c r="AC31" s="15">
        <v>0</v>
      </c>
      <c r="AD31" s="5" t="s">
        <v>52</v>
      </c>
      <c r="AE31" s="15">
        <v>0</v>
      </c>
      <c r="AF31" s="5">
        <v>0</v>
      </c>
      <c r="AG31" s="5" t="s">
        <v>52</v>
      </c>
      <c r="AH31" s="15">
        <v>0</v>
      </c>
      <c r="AI31" s="15">
        <v>0</v>
      </c>
      <c r="AJ31" s="5" t="s">
        <v>52</v>
      </c>
      <c r="AK31" s="15">
        <v>0</v>
      </c>
      <c r="AL31" s="15">
        <v>0</v>
      </c>
      <c r="AM31" s="14" t="s">
        <v>50</v>
      </c>
      <c r="AN31" s="5" t="s">
        <v>50</v>
      </c>
      <c r="AO31" s="14" t="s">
        <v>50</v>
      </c>
      <c r="AP31" s="5" t="s">
        <v>50</v>
      </c>
    </row>
    <row r="32" spans="1:42" customFormat="1" x14ac:dyDescent="0.25">
      <c r="A32" s="4" t="s">
        <v>90</v>
      </c>
      <c r="B32" s="2" t="s">
        <v>102</v>
      </c>
      <c r="C32" s="1" t="s">
        <v>46</v>
      </c>
      <c r="D32" s="1" t="s">
        <v>67</v>
      </c>
      <c r="E32" s="1" t="s">
        <v>68</v>
      </c>
      <c r="F32" s="1" t="s">
        <v>91</v>
      </c>
      <c r="G32" s="1" t="s">
        <v>49</v>
      </c>
      <c r="H32" s="1" t="s">
        <v>208</v>
      </c>
      <c r="I32" s="3" t="s">
        <v>50</v>
      </c>
      <c r="J32" s="3" t="s">
        <v>50</v>
      </c>
      <c r="K32" s="3" t="s">
        <v>50</v>
      </c>
      <c r="L32" s="3" t="s">
        <v>50</v>
      </c>
      <c r="M32" s="3">
        <v>0</v>
      </c>
      <c r="N32" s="1" t="s">
        <v>50</v>
      </c>
      <c r="O32" s="1" t="s">
        <v>51</v>
      </c>
      <c r="P32" s="1" t="s">
        <v>50</v>
      </c>
      <c r="Q32" s="3">
        <f t="shared" si="0"/>
        <v>1416.3884000000003</v>
      </c>
      <c r="R32" s="3">
        <v>0</v>
      </c>
      <c r="S32" s="3">
        <v>1162.1048000000003</v>
      </c>
      <c r="T32" s="3">
        <v>0</v>
      </c>
      <c r="U32" s="1" t="s">
        <v>52</v>
      </c>
      <c r="V32" s="3">
        <v>0</v>
      </c>
      <c r="W32" s="3">
        <v>219.21</v>
      </c>
      <c r="X32" s="1" t="s">
        <v>53</v>
      </c>
      <c r="Y32" s="3">
        <v>35.073599999999985</v>
      </c>
      <c r="Z32" s="3">
        <v>0</v>
      </c>
      <c r="AA32" s="1" t="s">
        <v>52</v>
      </c>
      <c r="AB32" s="3">
        <v>0</v>
      </c>
      <c r="AC32" s="3">
        <v>0</v>
      </c>
      <c r="AD32" s="1" t="s">
        <v>52</v>
      </c>
      <c r="AE32" s="3">
        <v>0</v>
      </c>
      <c r="AF32" s="1">
        <v>0</v>
      </c>
      <c r="AG32" s="1" t="s">
        <v>52</v>
      </c>
      <c r="AH32" s="3">
        <v>0</v>
      </c>
      <c r="AI32" s="3">
        <v>0</v>
      </c>
      <c r="AJ32" s="1" t="s">
        <v>52</v>
      </c>
      <c r="AK32" s="3">
        <v>0</v>
      </c>
      <c r="AL32" s="3">
        <v>0</v>
      </c>
      <c r="AM32" s="2" t="s">
        <v>50</v>
      </c>
      <c r="AN32" s="1" t="s">
        <v>50</v>
      </c>
      <c r="AO32" s="2" t="s">
        <v>50</v>
      </c>
      <c r="AP32" s="1" t="s">
        <v>50</v>
      </c>
    </row>
    <row r="33" spans="1:42" customFormat="1" x14ac:dyDescent="0.25">
      <c r="A33" s="4" t="s">
        <v>92</v>
      </c>
      <c r="B33" s="2" t="s">
        <v>113</v>
      </c>
      <c r="C33" s="1" t="s">
        <v>46</v>
      </c>
      <c r="D33" s="1" t="s">
        <v>47</v>
      </c>
      <c r="E33" s="1" t="s">
        <v>48</v>
      </c>
      <c r="F33" s="1" t="s">
        <v>161</v>
      </c>
      <c r="G33" s="1" t="s">
        <v>49</v>
      </c>
      <c r="H33" s="1" t="s">
        <v>162</v>
      </c>
      <c r="I33" s="3" t="s">
        <v>50</v>
      </c>
      <c r="J33" s="3" t="s">
        <v>50</v>
      </c>
      <c r="K33" s="3" t="s">
        <v>50</v>
      </c>
      <c r="L33" s="3" t="s">
        <v>50</v>
      </c>
      <c r="M33" s="3">
        <v>0</v>
      </c>
      <c r="N33" s="1" t="s">
        <v>50</v>
      </c>
      <c r="O33" s="1" t="s">
        <v>51</v>
      </c>
      <c r="P33" s="1" t="s">
        <v>50</v>
      </c>
      <c r="Q33" s="3">
        <f t="shared" si="0"/>
        <v>1430.0291080000006</v>
      </c>
      <c r="R33" s="3">
        <v>0</v>
      </c>
      <c r="S33" s="3">
        <v>1057.8909000000006</v>
      </c>
      <c r="T33" s="3">
        <v>0</v>
      </c>
      <c r="U33" s="1" t="s">
        <v>52</v>
      </c>
      <c r="V33" s="3">
        <v>0</v>
      </c>
      <c r="W33" s="3">
        <v>320.80880000000002</v>
      </c>
      <c r="X33" s="1" t="s">
        <v>53</v>
      </c>
      <c r="Y33" s="3">
        <v>51.329407999999994</v>
      </c>
      <c r="Z33" s="3">
        <v>0</v>
      </c>
      <c r="AA33" s="1" t="s">
        <v>52</v>
      </c>
      <c r="AB33" s="3">
        <v>0</v>
      </c>
      <c r="AC33" s="3">
        <v>0</v>
      </c>
      <c r="AD33" s="1" t="s">
        <v>52</v>
      </c>
      <c r="AE33" s="3">
        <v>0</v>
      </c>
      <c r="AF33" s="1">
        <v>0</v>
      </c>
      <c r="AG33" s="1" t="s">
        <v>52</v>
      </c>
      <c r="AH33" s="3">
        <v>0</v>
      </c>
      <c r="AI33" s="3">
        <v>0</v>
      </c>
      <c r="AJ33" s="1" t="s">
        <v>52</v>
      </c>
      <c r="AK33" s="3">
        <v>0</v>
      </c>
      <c r="AL33" s="3">
        <v>0</v>
      </c>
      <c r="AM33" s="2" t="s">
        <v>50</v>
      </c>
      <c r="AN33" s="1" t="s">
        <v>50</v>
      </c>
      <c r="AO33" s="2" t="s">
        <v>50</v>
      </c>
      <c r="AP33" s="1" t="s">
        <v>50</v>
      </c>
    </row>
    <row r="34" spans="1:42" x14ac:dyDescent="0.25">
      <c r="A34" s="4" t="s">
        <v>93</v>
      </c>
      <c r="B34" s="14" t="s">
        <v>113</v>
      </c>
      <c r="C34" s="5" t="s">
        <v>46</v>
      </c>
      <c r="D34" s="5" t="s">
        <v>56</v>
      </c>
      <c r="E34" s="5" t="s">
        <v>57</v>
      </c>
      <c r="F34" s="5" t="s">
        <v>135</v>
      </c>
      <c r="G34" s="5" t="s">
        <v>49</v>
      </c>
      <c r="H34" s="5" t="s">
        <v>180</v>
      </c>
      <c r="I34" s="15" t="s">
        <v>50</v>
      </c>
      <c r="J34" s="15" t="s">
        <v>50</v>
      </c>
      <c r="K34" s="15" t="s">
        <v>50</v>
      </c>
      <c r="L34" s="15" t="s">
        <v>50</v>
      </c>
      <c r="M34" s="15">
        <v>0</v>
      </c>
      <c r="N34" s="5" t="s">
        <v>50</v>
      </c>
      <c r="O34" s="5" t="s">
        <v>51</v>
      </c>
      <c r="P34" s="5" t="s">
        <v>50</v>
      </c>
      <c r="Q34" s="15">
        <f t="shared" si="0"/>
        <v>2710.2950939999996</v>
      </c>
      <c r="R34" s="15">
        <v>0</v>
      </c>
      <c r="S34" s="15">
        <v>2306.4951499999997</v>
      </c>
      <c r="T34" s="15">
        <v>0</v>
      </c>
      <c r="U34" s="5" t="s">
        <v>52</v>
      </c>
      <c r="V34" s="15">
        <v>0</v>
      </c>
      <c r="W34" s="15">
        <v>348.10340000000019</v>
      </c>
      <c r="X34" s="5" t="s">
        <v>52</v>
      </c>
      <c r="Y34" s="15">
        <v>55.696543999999982</v>
      </c>
      <c r="Z34" s="15">
        <v>0</v>
      </c>
      <c r="AA34" s="5" t="s">
        <v>52</v>
      </c>
      <c r="AB34" s="15">
        <v>0</v>
      </c>
      <c r="AC34" s="15">
        <v>0</v>
      </c>
      <c r="AD34" s="5" t="s">
        <v>52</v>
      </c>
      <c r="AE34" s="15">
        <v>0</v>
      </c>
      <c r="AF34" s="5">
        <v>0</v>
      </c>
      <c r="AG34" s="5" t="s">
        <v>52</v>
      </c>
      <c r="AH34" s="15">
        <v>0</v>
      </c>
      <c r="AI34" s="15">
        <v>0</v>
      </c>
      <c r="AJ34" s="5" t="s">
        <v>52</v>
      </c>
      <c r="AK34" s="15">
        <v>0</v>
      </c>
      <c r="AL34" s="15">
        <v>0</v>
      </c>
      <c r="AM34" s="14" t="s">
        <v>50</v>
      </c>
      <c r="AN34" s="5" t="s">
        <v>50</v>
      </c>
      <c r="AO34" s="14" t="s">
        <v>50</v>
      </c>
      <c r="AP34" s="5" t="s">
        <v>50</v>
      </c>
    </row>
    <row r="35" spans="1:42" x14ac:dyDescent="0.25">
      <c r="A35" s="4" t="s">
        <v>94</v>
      </c>
      <c r="B35" s="14" t="s">
        <v>113</v>
      </c>
      <c r="C35" s="5" t="s">
        <v>46</v>
      </c>
      <c r="D35" s="5" t="s">
        <v>59</v>
      </c>
      <c r="E35" s="5" t="s">
        <v>60</v>
      </c>
      <c r="F35" s="5" t="s">
        <v>105</v>
      </c>
      <c r="G35" s="5" t="s">
        <v>49</v>
      </c>
      <c r="H35" s="5" t="s">
        <v>196</v>
      </c>
      <c r="I35" s="15" t="s">
        <v>50</v>
      </c>
      <c r="J35" s="15" t="s">
        <v>50</v>
      </c>
      <c r="K35" s="15" t="s">
        <v>50</v>
      </c>
      <c r="L35" s="15" t="s">
        <v>50</v>
      </c>
      <c r="M35" s="15">
        <v>0</v>
      </c>
      <c r="N35" s="5" t="s">
        <v>50</v>
      </c>
      <c r="O35" s="5" t="s">
        <v>51</v>
      </c>
      <c r="P35" s="5" t="s">
        <v>50</v>
      </c>
      <c r="Q35" s="15">
        <f t="shared" si="0"/>
        <v>1126.6843999999999</v>
      </c>
      <c r="R35" s="15">
        <v>0</v>
      </c>
      <c r="S35" s="15">
        <v>977.23</v>
      </c>
      <c r="T35" s="15">
        <v>0</v>
      </c>
      <c r="U35" s="5" t="s">
        <v>52</v>
      </c>
      <c r="V35" s="15">
        <v>0</v>
      </c>
      <c r="W35" s="15">
        <v>128.84</v>
      </c>
      <c r="X35" s="5" t="s">
        <v>52</v>
      </c>
      <c r="Y35" s="15">
        <v>20.6144</v>
      </c>
      <c r="Z35" s="15">
        <v>0</v>
      </c>
      <c r="AA35" s="5" t="s">
        <v>52</v>
      </c>
      <c r="AB35" s="15">
        <v>0</v>
      </c>
      <c r="AC35" s="15">
        <v>0</v>
      </c>
      <c r="AD35" s="5" t="s">
        <v>52</v>
      </c>
      <c r="AE35" s="15">
        <v>0</v>
      </c>
      <c r="AF35" s="5">
        <v>0</v>
      </c>
      <c r="AG35" s="5" t="s">
        <v>52</v>
      </c>
      <c r="AH35" s="15">
        <v>0</v>
      </c>
      <c r="AI35" s="15">
        <v>0</v>
      </c>
      <c r="AJ35" s="5" t="s">
        <v>52</v>
      </c>
      <c r="AK35" s="15">
        <v>0</v>
      </c>
      <c r="AL35" s="15">
        <v>0</v>
      </c>
      <c r="AM35" s="14" t="s">
        <v>50</v>
      </c>
      <c r="AN35" s="5" t="s">
        <v>50</v>
      </c>
      <c r="AO35" s="14" t="s">
        <v>50</v>
      </c>
      <c r="AP35" s="5" t="s">
        <v>50</v>
      </c>
    </row>
    <row r="36" spans="1:42" customFormat="1" x14ac:dyDescent="0.25">
      <c r="A36" s="4" t="s">
        <v>95</v>
      </c>
      <c r="B36" s="2" t="s">
        <v>113</v>
      </c>
      <c r="C36" s="1" t="s">
        <v>46</v>
      </c>
      <c r="D36" s="1" t="s">
        <v>67</v>
      </c>
      <c r="E36" s="1" t="s">
        <v>68</v>
      </c>
      <c r="F36" s="1" t="s">
        <v>119</v>
      </c>
      <c r="G36" s="1" t="s">
        <v>49</v>
      </c>
      <c r="H36" s="1" t="s">
        <v>209</v>
      </c>
      <c r="I36" s="3" t="s">
        <v>50</v>
      </c>
      <c r="J36" s="3" t="s">
        <v>50</v>
      </c>
      <c r="K36" s="3" t="s">
        <v>50</v>
      </c>
      <c r="L36" s="3" t="s">
        <v>50</v>
      </c>
      <c r="M36" s="3">
        <v>0</v>
      </c>
      <c r="N36" s="1" t="s">
        <v>50</v>
      </c>
      <c r="O36" s="1" t="s">
        <v>51</v>
      </c>
      <c r="P36" s="1" t="s">
        <v>50</v>
      </c>
      <c r="Q36" s="3">
        <f t="shared" si="0"/>
        <v>1334.3516</v>
      </c>
      <c r="R36" s="3">
        <v>0</v>
      </c>
      <c r="S36" s="3">
        <v>1119.45</v>
      </c>
      <c r="T36" s="3">
        <v>0</v>
      </c>
      <c r="U36" s="1" t="s">
        <v>52</v>
      </c>
      <c r="V36" s="3">
        <v>0</v>
      </c>
      <c r="W36" s="3">
        <v>185.26</v>
      </c>
      <c r="X36" s="1" t="s">
        <v>52</v>
      </c>
      <c r="Y36" s="3">
        <f>+W36*0.16</f>
        <v>29.6416</v>
      </c>
      <c r="Z36" s="3">
        <v>0</v>
      </c>
      <c r="AA36" s="1" t="s">
        <v>52</v>
      </c>
      <c r="AB36" s="3">
        <v>0</v>
      </c>
      <c r="AC36" s="3">
        <v>0</v>
      </c>
      <c r="AD36" s="1" t="s">
        <v>52</v>
      </c>
      <c r="AE36" s="3">
        <v>0</v>
      </c>
      <c r="AF36" s="1">
        <v>0</v>
      </c>
      <c r="AG36" s="1" t="s">
        <v>52</v>
      </c>
      <c r="AH36" s="3">
        <v>0</v>
      </c>
      <c r="AI36" s="3">
        <v>0</v>
      </c>
      <c r="AJ36" s="1" t="s">
        <v>52</v>
      </c>
      <c r="AK36" s="3">
        <v>0</v>
      </c>
      <c r="AL36" s="3">
        <v>0</v>
      </c>
      <c r="AM36" s="2" t="s">
        <v>50</v>
      </c>
      <c r="AN36" s="1" t="s">
        <v>50</v>
      </c>
      <c r="AO36" s="2" t="s">
        <v>50</v>
      </c>
      <c r="AP36" s="1" t="s">
        <v>50</v>
      </c>
    </row>
    <row r="37" spans="1:42" customFormat="1" x14ac:dyDescent="0.25">
      <c r="A37" s="4" t="s">
        <v>96</v>
      </c>
      <c r="B37" s="2" t="s">
        <v>122</v>
      </c>
      <c r="C37" s="1" t="s">
        <v>46</v>
      </c>
      <c r="D37" s="1" t="s">
        <v>47</v>
      </c>
      <c r="E37" s="1" t="s">
        <v>48</v>
      </c>
      <c r="F37" s="1" t="s">
        <v>163</v>
      </c>
      <c r="G37" s="1" t="s">
        <v>49</v>
      </c>
      <c r="H37" s="1" t="s">
        <v>164</v>
      </c>
      <c r="I37" s="3" t="s">
        <v>50</v>
      </c>
      <c r="J37" s="3" t="s">
        <v>50</v>
      </c>
      <c r="K37" s="3" t="s">
        <v>50</v>
      </c>
      <c r="L37" s="3" t="s">
        <v>50</v>
      </c>
      <c r="M37" s="3">
        <v>0</v>
      </c>
      <c r="N37" s="1" t="s">
        <v>50</v>
      </c>
      <c r="O37" s="1" t="s">
        <v>51</v>
      </c>
      <c r="P37" s="1" t="s">
        <v>50</v>
      </c>
      <c r="Q37" s="3">
        <f t="shared" si="0"/>
        <v>1046.9135620000004</v>
      </c>
      <c r="R37" s="3">
        <v>0</v>
      </c>
      <c r="S37" s="3">
        <v>855.82305000000042</v>
      </c>
      <c r="T37" s="3">
        <v>0</v>
      </c>
      <c r="U37" s="1" t="s">
        <v>52</v>
      </c>
      <c r="V37" s="3">
        <v>0</v>
      </c>
      <c r="W37" s="3">
        <v>164.73319999999998</v>
      </c>
      <c r="X37" s="1" t="s">
        <v>52</v>
      </c>
      <c r="Y37" s="3">
        <v>26.357311999999993</v>
      </c>
      <c r="Z37" s="3">
        <v>0</v>
      </c>
      <c r="AA37" s="1" t="s">
        <v>52</v>
      </c>
      <c r="AB37" s="3">
        <v>0</v>
      </c>
      <c r="AC37" s="3">
        <v>0</v>
      </c>
      <c r="AD37" s="1" t="s">
        <v>52</v>
      </c>
      <c r="AE37" s="3">
        <v>0</v>
      </c>
      <c r="AF37" s="1">
        <v>0</v>
      </c>
      <c r="AG37" s="1" t="s">
        <v>52</v>
      </c>
      <c r="AH37" s="3">
        <v>0</v>
      </c>
      <c r="AI37" s="3">
        <v>0</v>
      </c>
      <c r="AJ37" s="1" t="s">
        <v>52</v>
      </c>
      <c r="AK37" s="3">
        <v>0</v>
      </c>
      <c r="AL37" s="3">
        <v>0</v>
      </c>
      <c r="AM37" s="2" t="s">
        <v>50</v>
      </c>
      <c r="AN37" s="1" t="s">
        <v>50</v>
      </c>
      <c r="AO37" s="2" t="s">
        <v>50</v>
      </c>
      <c r="AP37" s="1" t="s">
        <v>50</v>
      </c>
    </row>
    <row r="38" spans="1:42" x14ac:dyDescent="0.25">
      <c r="A38" s="4" t="s">
        <v>98</v>
      </c>
      <c r="B38" s="14" t="s">
        <v>122</v>
      </c>
      <c r="C38" s="5" t="s">
        <v>46</v>
      </c>
      <c r="D38" s="5" t="s">
        <v>56</v>
      </c>
      <c r="E38" s="5" t="s">
        <v>57</v>
      </c>
      <c r="F38" s="5" t="s">
        <v>125</v>
      </c>
      <c r="G38" s="5" t="s">
        <v>49</v>
      </c>
      <c r="H38" s="5" t="s">
        <v>181</v>
      </c>
      <c r="I38" s="15" t="s">
        <v>50</v>
      </c>
      <c r="J38" s="15" t="s">
        <v>50</v>
      </c>
      <c r="K38" s="15" t="s">
        <v>50</v>
      </c>
      <c r="L38" s="15" t="s">
        <v>50</v>
      </c>
      <c r="M38" s="15">
        <v>0</v>
      </c>
      <c r="N38" s="5" t="s">
        <v>50</v>
      </c>
      <c r="O38" s="5" t="s">
        <v>51</v>
      </c>
      <c r="P38" s="5" t="s">
        <v>50</v>
      </c>
      <c r="Q38" s="15">
        <f t="shared" si="0"/>
        <v>1766.1479999999999</v>
      </c>
      <c r="R38" s="15">
        <v>0</v>
      </c>
      <c r="S38" s="15">
        <v>1497.55</v>
      </c>
      <c r="T38" s="15">
        <v>0</v>
      </c>
      <c r="U38" s="5" t="s">
        <v>52</v>
      </c>
      <c r="V38" s="15">
        <v>0</v>
      </c>
      <c r="W38" s="15">
        <v>231.55</v>
      </c>
      <c r="X38" s="5" t="s">
        <v>52</v>
      </c>
      <c r="Y38" s="15">
        <f>+W38*0.16</f>
        <v>37.048000000000002</v>
      </c>
      <c r="Z38" s="15">
        <v>0</v>
      </c>
      <c r="AA38" s="5" t="s">
        <v>52</v>
      </c>
      <c r="AB38" s="15">
        <v>0</v>
      </c>
      <c r="AC38" s="15">
        <v>0</v>
      </c>
      <c r="AD38" s="5" t="s">
        <v>52</v>
      </c>
      <c r="AE38" s="15">
        <v>0</v>
      </c>
      <c r="AF38" s="5">
        <v>0</v>
      </c>
      <c r="AG38" s="5" t="s">
        <v>52</v>
      </c>
      <c r="AH38" s="15">
        <v>0</v>
      </c>
      <c r="AI38" s="15">
        <v>0</v>
      </c>
      <c r="AJ38" s="5" t="s">
        <v>52</v>
      </c>
      <c r="AK38" s="15">
        <v>0</v>
      </c>
      <c r="AL38" s="15">
        <v>0</v>
      </c>
      <c r="AM38" s="14" t="s">
        <v>50</v>
      </c>
      <c r="AN38" s="5" t="s">
        <v>50</v>
      </c>
      <c r="AO38" s="14" t="s">
        <v>50</v>
      </c>
      <c r="AP38" s="5" t="s">
        <v>50</v>
      </c>
    </row>
    <row r="39" spans="1:42" x14ac:dyDescent="0.25">
      <c r="A39" s="4" t="s">
        <v>99</v>
      </c>
      <c r="B39" s="14" t="s">
        <v>122</v>
      </c>
      <c r="C39" s="5" t="s">
        <v>46</v>
      </c>
      <c r="D39" s="5" t="s">
        <v>59</v>
      </c>
      <c r="E39" s="5" t="s">
        <v>60</v>
      </c>
      <c r="F39" s="5" t="s">
        <v>135</v>
      </c>
      <c r="G39" s="5" t="s">
        <v>49</v>
      </c>
      <c r="H39" s="5" t="s">
        <v>197</v>
      </c>
      <c r="I39" s="15" t="s">
        <v>50</v>
      </c>
      <c r="J39" s="15" t="s">
        <v>50</v>
      </c>
      <c r="K39" s="15" t="s">
        <v>50</v>
      </c>
      <c r="L39" s="15" t="s">
        <v>50</v>
      </c>
      <c r="M39" s="15">
        <v>0</v>
      </c>
      <c r="N39" s="5" t="s">
        <v>50</v>
      </c>
      <c r="O39" s="5" t="s">
        <v>51</v>
      </c>
      <c r="P39" s="5" t="s">
        <v>50</v>
      </c>
      <c r="Q39" s="15">
        <f t="shared" si="0"/>
        <v>1303.1312359999997</v>
      </c>
      <c r="R39" s="15">
        <v>0</v>
      </c>
      <c r="S39" s="15">
        <v>1121.7110999999998</v>
      </c>
      <c r="T39" s="15">
        <v>0</v>
      </c>
      <c r="U39" s="5" t="s">
        <v>52</v>
      </c>
      <c r="V39" s="15">
        <v>0</v>
      </c>
      <c r="W39" s="15">
        <v>156.39670000000001</v>
      </c>
      <c r="X39" s="5" t="s">
        <v>52</v>
      </c>
      <c r="Y39" s="15">
        <v>25.023435999999997</v>
      </c>
      <c r="Z39" s="15">
        <v>0</v>
      </c>
      <c r="AA39" s="5" t="s">
        <v>52</v>
      </c>
      <c r="AB39" s="15">
        <v>0</v>
      </c>
      <c r="AC39" s="15">
        <v>0</v>
      </c>
      <c r="AD39" s="5" t="s">
        <v>52</v>
      </c>
      <c r="AE39" s="15">
        <v>0</v>
      </c>
      <c r="AF39" s="5">
        <v>0</v>
      </c>
      <c r="AG39" s="5" t="s">
        <v>52</v>
      </c>
      <c r="AH39" s="15">
        <v>0</v>
      </c>
      <c r="AI39" s="15">
        <v>0</v>
      </c>
      <c r="AJ39" s="5" t="s">
        <v>52</v>
      </c>
      <c r="AK39" s="15">
        <v>0</v>
      </c>
      <c r="AL39" s="15">
        <v>0</v>
      </c>
      <c r="AM39" s="14" t="s">
        <v>50</v>
      </c>
      <c r="AN39" s="5" t="s">
        <v>50</v>
      </c>
      <c r="AO39" s="14" t="s">
        <v>50</v>
      </c>
      <c r="AP39" s="5" t="s">
        <v>50</v>
      </c>
    </row>
    <row r="40" spans="1:42" customFormat="1" x14ac:dyDescent="0.25">
      <c r="A40" s="4" t="s">
        <v>100</v>
      </c>
      <c r="B40" s="2" t="s">
        <v>122</v>
      </c>
      <c r="C40" s="1" t="s">
        <v>46</v>
      </c>
      <c r="D40" s="1" t="s">
        <v>67</v>
      </c>
      <c r="E40" s="1" t="s">
        <v>68</v>
      </c>
      <c r="F40" s="1" t="s">
        <v>109</v>
      </c>
      <c r="G40" s="1" t="s">
        <v>49</v>
      </c>
      <c r="H40" s="1" t="s">
        <v>210</v>
      </c>
      <c r="I40" s="3" t="s">
        <v>50</v>
      </c>
      <c r="J40" s="3" t="s">
        <v>50</v>
      </c>
      <c r="K40" s="3" t="s">
        <v>50</v>
      </c>
      <c r="L40" s="3" t="s">
        <v>50</v>
      </c>
      <c r="M40" s="3">
        <v>0</v>
      </c>
      <c r="N40" s="1" t="s">
        <v>50</v>
      </c>
      <c r="O40" s="1" t="s">
        <v>51</v>
      </c>
      <c r="P40" s="1" t="s">
        <v>50</v>
      </c>
      <c r="Q40" s="3">
        <f t="shared" ref="Q40:Q61" si="1">SUM(S40:AP40)</f>
        <v>1034.1204059999998</v>
      </c>
      <c r="R40" s="3">
        <v>0</v>
      </c>
      <c r="S40" s="3">
        <v>873.95444999999972</v>
      </c>
      <c r="T40" s="3">
        <v>0</v>
      </c>
      <c r="U40" s="1" t="s">
        <v>52</v>
      </c>
      <c r="V40" s="3">
        <v>0</v>
      </c>
      <c r="W40" s="3">
        <v>138.07409999999999</v>
      </c>
      <c r="X40" s="1" t="s">
        <v>53</v>
      </c>
      <c r="Y40" s="3">
        <v>22.091856</v>
      </c>
      <c r="Z40" s="3">
        <v>0</v>
      </c>
      <c r="AA40" s="1" t="s">
        <v>52</v>
      </c>
      <c r="AB40" s="3">
        <v>0</v>
      </c>
      <c r="AC40" s="3">
        <v>0</v>
      </c>
      <c r="AD40" s="1" t="s">
        <v>52</v>
      </c>
      <c r="AE40" s="3">
        <v>0</v>
      </c>
      <c r="AF40" s="1">
        <v>0</v>
      </c>
      <c r="AG40" s="1" t="s">
        <v>52</v>
      </c>
      <c r="AH40" s="3">
        <v>0</v>
      </c>
      <c r="AI40" s="3">
        <v>0</v>
      </c>
      <c r="AJ40" s="1" t="s">
        <v>52</v>
      </c>
      <c r="AK40" s="3">
        <v>0</v>
      </c>
      <c r="AL40" s="3">
        <v>0</v>
      </c>
      <c r="AM40" s="2" t="s">
        <v>50</v>
      </c>
      <c r="AN40" s="1" t="s">
        <v>50</v>
      </c>
      <c r="AO40" s="2" t="s">
        <v>50</v>
      </c>
      <c r="AP40" s="1" t="s">
        <v>50</v>
      </c>
    </row>
    <row r="41" spans="1:42" customFormat="1" x14ac:dyDescent="0.25">
      <c r="A41" s="4" t="s">
        <v>101</v>
      </c>
      <c r="B41" s="2" t="s">
        <v>127</v>
      </c>
      <c r="C41" s="1" t="s">
        <v>46</v>
      </c>
      <c r="D41" s="1" t="s">
        <v>47</v>
      </c>
      <c r="E41" s="1" t="s">
        <v>48</v>
      </c>
      <c r="F41" s="1" t="s">
        <v>128</v>
      </c>
      <c r="G41" s="1" t="s">
        <v>49</v>
      </c>
      <c r="H41" s="1" t="s">
        <v>165</v>
      </c>
      <c r="I41" s="3" t="s">
        <v>50</v>
      </c>
      <c r="J41" s="3" t="s">
        <v>50</v>
      </c>
      <c r="K41" s="3" t="s">
        <v>50</v>
      </c>
      <c r="L41" s="3" t="s">
        <v>50</v>
      </c>
      <c r="M41" s="3">
        <v>0</v>
      </c>
      <c r="N41" s="1" t="s">
        <v>50</v>
      </c>
      <c r="O41" s="1" t="s">
        <v>51</v>
      </c>
      <c r="P41" s="1" t="s">
        <v>50</v>
      </c>
      <c r="Q41" s="3">
        <f t="shared" si="1"/>
        <v>1086.8992000000001</v>
      </c>
      <c r="R41" s="3">
        <v>0</v>
      </c>
      <c r="S41" s="3">
        <v>891.3</v>
      </c>
      <c r="T41" s="3">
        <v>0</v>
      </c>
      <c r="U41" s="1" t="s">
        <v>52</v>
      </c>
      <c r="V41" s="3">
        <v>0</v>
      </c>
      <c r="W41" s="3">
        <v>168.62</v>
      </c>
      <c r="X41" s="1" t="s">
        <v>53</v>
      </c>
      <c r="Y41" s="3">
        <f>+W41*0.16</f>
        <v>26.979200000000002</v>
      </c>
      <c r="Z41" s="3">
        <v>0</v>
      </c>
      <c r="AA41" s="1" t="s">
        <v>52</v>
      </c>
      <c r="AB41" s="3">
        <v>0</v>
      </c>
      <c r="AC41" s="3">
        <v>0</v>
      </c>
      <c r="AD41" s="1" t="s">
        <v>52</v>
      </c>
      <c r="AE41" s="3">
        <v>0</v>
      </c>
      <c r="AF41" s="1">
        <v>0</v>
      </c>
      <c r="AG41" s="1" t="s">
        <v>52</v>
      </c>
      <c r="AH41" s="3">
        <v>0</v>
      </c>
      <c r="AI41" s="3">
        <v>0</v>
      </c>
      <c r="AJ41" s="1" t="s">
        <v>52</v>
      </c>
      <c r="AK41" s="3">
        <v>0</v>
      </c>
      <c r="AL41" s="3">
        <v>0</v>
      </c>
      <c r="AM41" s="2" t="s">
        <v>50</v>
      </c>
      <c r="AN41" s="1" t="s">
        <v>50</v>
      </c>
      <c r="AO41" s="2" t="s">
        <v>50</v>
      </c>
      <c r="AP41" s="1" t="s">
        <v>50</v>
      </c>
    </row>
    <row r="42" spans="1:42" x14ac:dyDescent="0.25">
      <c r="A42" s="4" t="s">
        <v>220</v>
      </c>
      <c r="B42" s="14" t="s">
        <v>127</v>
      </c>
      <c r="C42" s="5" t="s">
        <v>46</v>
      </c>
      <c r="D42" s="5" t="s">
        <v>56</v>
      </c>
      <c r="E42" s="5" t="s">
        <v>57</v>
      </c>
      <c r="F42" s="5" t="s">
        <v>129</v>
      </c>
      <c r="G42" s="5" t="s">
        <v>49</v>
      </c>
      <c r="H42" s="5" t="s">
        <v>182</v>
      </c>
      <c r="I42" s="15" t="s">
        <v>50</v>
      </c>
      <c r="J42" s="15" t="s">
        <v>50</v>
      </c>
      <c r="K42" s="15" t="s">
        <v>50</v>
      </c>
      <c r="L42" s="15" t="s">
        <v>50</v>
      </c>
      <c r="M42" s="15">
        <v>0</v>
      </c>
      <c r="N42" s="5" t="s">
        <v>50</v>
      </c>
      <c r="O42" s="5" t="s">
        <v>51</v>
      </c>
      <c r="P42" s="5" t="s">
        <v>50</v>
      </c>
      <c r="Q42" s="15">
        <f t="shared" si="1"/>
        <v>2087.1159240000015</v>
      </c>
      <c r="R42" s="15">
        <v>0</v>
      </c>
      <c r="S42" s="15">
        <v>1829.7407500000015</v>
      </c>
      <c r="T42" s="15">
        <v>0</v>
      </c>
      <c r="U42" s="5" t="s">
        <v>52</v>
      </c>
      <c r="V42" s="15">
        <v>0</v>
      </c>
      <c r="W42" s="15">
        <v>221.87515000000005</v>
      </c>
      <c r="X42" s="5" t="s">
        <v>53</v>
      </c>
      <c r="Y42" s="15">
        <v>35.500023999999996</v>
      </c>
      <c r="Z42" s="15">
        <v>0</v>
      </c>
      <c r="AA42" s="5" t="s">
        <v>52</v>
      </c>
      <c r="AB42" s="15">
        <v>0</v>
      </c>
      <c r="AC42" s="15">
        <v>0</v>
      </c>
      <c r="AD42" s="5" t="s">
        <v>52</v>
      </c>
      <c r="AE42" s="15">
        <v>0</v>
      </c>
      <c r="AF42" s="5">
        <v>0</v>
      </c>
      <c r="AG42" s="5" t="s">
        <v>52</v>
      </c>
      <c r="AH42" s="15">
        <v>0</v>
      </c>
      <c r="AI42" s="15">
        <v>0</v>
      </c>
      <c r="AJ42" s="5" t="s">
        <v>52</v>
      </c>
      <c r="AK42" s="15">
        <v>0</v>
      </c>
      <c r="AL42" s="15">
        <v>0</v>
      </c>
      <c r="AM42" s="14" t="s">
        <v>50</v>
      </c>
      <c r="AN42" s="5" t="s">
        <v>50</v>
      </c>
      <c r="AO42" s="14" t="s">
        <v>50</v>
      </c>
      <c r="AP42" s="5" t="s">
        <v>50</v>
      </c>
    </row>
    <row r="43" spans="1:42" x14ac:dyDescent="0.25">
      <c r="A43" s="4" t="s">
        <v>221</v>
      </c>
      <c r="B43" s="14" t="s">
        <v>127</v>
      </c>
      <c r="C43" s="5" t="s">
        <v>46</v>
      </c>
      <c r="D43" s="5" t="s">
        <v>56</v>
      </c>
      <c r="E43" s="5" t="s">
        <v>57</v>
      </c>
      <c r="F43" s="5" t="s">
        <v>129</v>
      </c>
      <c r="G43" s="5" t="s">
        <v>77</v>
      </c>
      <c r="H43" s="5" t="s">
        <v>50</v>
      </c>
      <c r="I43" s="15" t="s">
        <v>130</v>
      </c>
      <c r="J43" s="15" t="s">
        <v>50</v>
      </c>
      <c r="K43" s="15" t="s">
        <v>131</v>
      </c>
      <c r="L43" s="15" t="s">
        <v>122</v>
      </c>
      <c r="M43" s="15">
        <v>5.0199999999999996</v>
      </c>
      <c r="N43" s="5" t="s">
        <v>80</v>
      </c>
      <c r="O43" s="5" t="s">
        <v>132</v>
      </c>
      <c r="P43" s="5" t="s">
        <v>133</v>
      </c>
      <c r="Q43" s="15">
        <f t="shared" si="1"/>
        <v>-5.0242500000000003</v>
      </c>
      <c r="R43" s="15">
        <v>0</v>
      </c>
      <c r="S43" s="15">
        <v>-5.0242500000000003</v>
      </c>
      <c r="T43" s="15">
        <v>0</v>
      </c>
      <c r="U43" s="5" t="s">
        <v>52</v>
      </c>
      <c r="V43" s="15">
        <v>0</v>
      </c>
      <c r="W43" s="15">
        <v>0</v>
      </c>
      <c r="X43" s="5" t="s">
        <v>52</v>
      </c>
      <c r="Y43" s="15">
        <v>0</v>
      </c>
      <c r="Z43" s="15">
        <v>0</v>
      </c>
      <c r="AA43" s="5" t="s">
        <v>52</v>
      </c>
      <c r="AB43" s="15">
        <v>0</v>
      </c>
      <c r="AC43" s="15">
        <v>0</v>
      </c>
      <c r="AD43" s="5" t="s">
        <v>52</v>
      </c>
      <c r="AE43" s="15">
        <v>0</v>
      </c>
      <c r="AF43" s="5">
        <v>0</v>
      </c>
      <c r="AG43" s="5" t="s">
        <v>52</v>
      </c>
      <c r="AH43" s="15">
        <v>0</v>
      </c>
      <c r="AI43" s="15">
        <v>0</v>
      </c>
      <c r="AJ43" s="5" t="s">
        <v>52</v>
      </c>
      <c r="AK43" s="15">
        <v>0</v>
      </c>
      <c r="AL43" s="15">
        <v>0</v>
      </c>
      <c r="AM43" s="14" t="s">
        <v>50</v>
      </c>
      <c r="AN43" s="5" t="s">
        <v>50</v>
      </c>
      <c r="AO43" s="14" t="s">
        <v>50</v>
      </c>
      <c r="AP43" s="5" t="s">
        <v>50</v>
      </c>
    </row>
    <row r="44" spans="1:42" x14ac:dyDescent="0.25">
      <c r="A44" s="4" t="s">
        <v>103</v>
      </c>
      <c r="B44" s="14" t="s">
        <v>127</v>
      </c>
      <c r="C44" s="5" t="s">
        <v>46</v>
      </c>
      <c r="D44" s="5" t="s">
        <v>59</v>
      </c>
      <c r="E44" s="5" t="s">
        <v>60</v>
      </c>
      <c r="F44" s="5" t="s">
        <v>125</v>
      </c>
      <c r="G44" s="5" t="s">
        <v>49</v>
      </c>
      <c r="H44" s="5" t="s">
        <v>198</v>
      </c>
      <c r="I44" s="15" t="s">
        <v>50</v>
      </c>
      <c r="J44" s="15" t="s">
        <v>50</v>
      </c>
      <c r="K44" s="15" t="s">
        <v>50</v>
      </c>
      <c r="L44" s="15" t="s">
        <v>50</v>
      </c>
      <c r="M44" s="15">
        <v>0</v>
      </c>
      <c r="N44" s="5" t="s">
        <v>50</v>
      </c>
      <c r="O44" s="5" t="s">
        <v>51</v>
      </c>
      <c r="P44" s="5" t="s">
        <v>50</v>
      </c>
      <c r="Q44" s="15">
        <f t="shared" si="1"/>
        <v>1230.6286260000006</v>
      </c>
      <c r="R44" s="15">
        <v>0</v>
      </c>
      <c r="S44" s="15">
        <v>1034.8464500000005</v>
      </c>
      <c r="T44" s="15">
        <v>0</v>
      </c>
      <c r="U44" s="5" t="s">
        <v>52</v>
      </c>
      <c r="V44" s="15">
        <v>0</v>
      </c>
      <c r="W44" s="15">
        <v>168.77770000000004</v>
      </c>
      <c r="X44" s="5" t="s">
        <v>52</v>
      </c>
      <c r="Y44" s="15">
        <v>27.004475999999993</v>
      </c>
      <c r="Z44" s="15">
        <v>0</v>
      </c>
      <c r="AA44" s="5" t="s">
        <v>52</v>
      </c>
      <c r="AB44" s="15">
        <v>0</v>
      </c>
      <c r="AC44" s="15">
        <v>0</v>
      </c>
      <c r="AD44" s="5" t="s">
        <v>52</v>
      </c>
      <c r="AE44" s="15">
        <v>0</v>
      </c>
      <c r="AF44" s="5">
        <v>0</v>
      </c>
      <c r="AG44" s="5" t="s">
        <v>52</v>
      </c>
      <c r="AH44" s="15">
        <v>0</v>
      </c>
      <c r="AI44" s="15">
        <v>0</v>
      </c>
      <c r="AJ44" s="5" t="s">
        <v>52</v>
      </c>
      <c r="AK44" s="15">
        <v>0</v>
      </c>
      <c r="AL44" s="15">
        <v>0</v>
      </c>
      <c r="AM44" s="14" t="s">
        <v>50</v>
      </c>
      <c r="AN44" s="5" t="s">
        <v>50</v>
      </c>
      <c r="AO44" s="14" t="s">
        <v>50</v>
      </c>
      <c r="AP44" s="5" t="s">
        <v>50</v>
      </c>
    </row>
    <row r="45" spans="1:42" customFormat="1" x14ac:dyDescent="0.25">
      <c r="A45" s="4" t="s">
        <v>104</v>
      </c>
      <c r="B45" s="2" t="s">
        <v>127</v>
      </c>
      <c r="C45" s="1" t="s">
        <v>46</v>
      </c>
      <c r="D45" s="1" t="s">
        <v>67</v>
      </c>
      <c r="E45" s="1" t="s">
        <v>68</v>
      </c>
      <c r="F45" s="1" t="s">
        <v>105</v>
      </c>
      <c r="G45" s="1" t="s">
        <v>49</v>
      </c>
      <c r="H45" s="1" t="s">
        <v>211</v>
      </c>
      <c r="I45" s="3" t="s">
        <v>50</v>
      </c>
      <c r="J45" s="3" t="s">
        <v>50</v>
      </c>
      <c r="K45" s="3" t="s">
        <v>50</v>
      </c>
      <c r="L45" s="3" t="s">
        <v>50</v>
      </c>
      <c r="M45" s="3">
        <v>0</v>
      </c>
      <c r="N45" s="1" t="s">
        <v>50</v>
      </c>
      <c r="O45" s="1" t="s">
        <v>51</v>
      </c>
      <c r="P45" s="1" t="s">
        <v>50</v>
      </c>
      <c r="Q45" s="3">
        <f t="shared" si="1"/>
        <v>971.2192</v>
      </c>
      <c r="R45" s="3">
        <v>0</v>
      </c>
      <c r="S45" s="3">
        <v>848.12</v>
      </c>
      <c r="T45" s="3">
        <v>0</v>
      </c>
      <c r="U45" s="1" t="s">
        <v>52</v>
      </c>
      <c r="V45" s="3">
        <v>0</v>
      </c>
      <c r="W45" s="3">
        <v>106.12</v>
      </c>
      <c r="X45" s="1" t="s">
        <v>52</v>
      </c>
      <c r="Y45" s="3">
        <f>+W45*0.16</f>
        <v>16.979200000000002</v>
      </c>
      <c r="Z45" s="3">
        <v>0</v>
      </c>
      <c r="AA45" s="1" t="s">
        <v>52</v>
      </c>
      <c r="AB45" s="3">
        <v>0</v>
      </c>
      <c r="AC45" s="3">
        <v>0</v>
      </c>
      <c r="AD45" s="1" t="s">
        <v>52</v>
      </c>
      <c r="AE45" s="3">
        <v>0</v>
      </c>
      <c r="AF45" s="1">
        <v>0</v>
      </c>
      <c r="AG45" s="1" t="s">
        <v>52</v>
      </c>
      <c r="AH45" s="3">
        <v>0</v>
      </c>
      <c r="AI45" s="3">
        <v>0</v>
      </c>
      <c r="AJ45" s="1" t="s">
        <v>52</v>
      </c>
      <c r="AK45" s="3">
        <v>0</v>
      </c>
      <c r="AL45" s="3">
        <v>0</v>
      </c>
      <c r="AM45" s="2" t="s">
        <v>50</v>
      </c>
      <c r="AN45" s="1" t="s">
        <v>50</v>
      </c>
      <c r="AO45" s="2" t="s">
        <v>50</v>
      </c>
      <c r="AP45" s="1" t="s">
        <v>50</v>
      </c>
    </row>
    <row r="46" spans="1:42" customFormat="1" x14ac:dyDescent="0.25">
      <c r="A46" s="4" t="s">
        <v>106</v>
      </c>
      <c r="B46" s="2" t="s">
        <v>134</v>
      </c>
      <c r="C46" s="1" t="s">
        <v>46</v>
      </c>
      <c r="D46" s="1" t="s">
        <v>47</v>
      </c>
      <c r="E46" s="1" t="s">
        <v>48</v>
      </c>
      <c r="F46" s="1" t="s">
        <v>166</v>
      </c>
      <c r="G46" s="1" t="s">
        <v>49</v>
      </c>
      <c r="H46" s="1" t="s">
        <v>167</v>
      </c>
      <c r="I46" s="3" t="s">
        <v>50</v>
      </c>
      <c r="J46" s="3" t="s">
        <v>50</v>
      </c>
      <c r="K46" s="3" t="s">
        <v>50</v>
      </c>
      <c r="L46" s="3" t="s">
        <v>50</v>
      </c>
      <c r="M46" s="3">
        <v>0</v>
      </c>
      <c r="N46" s="1" t="s">
        <v>50</v>
      </c>
      <c r="O46" s="1" t="s">
        <v>51</v>
      </c>
      <c r="P46" s="1" t="s">
        <v>50</v>
      </c>
      <c r="Q46" s="3">
        <f t="shared" si="1"/>
        <v>1939.2002440000001</v>
      </c>
      <c r="R46" s="3">
        <v>0</v>
      </c>
      <c r="S46" s="3">
        <v>1584.4218999999998</v>
      </c>
      <c r="T46" s="3">
        <v>0</v>
      </c>
      <c r="U46" s="1" t="s">
        <v>52</v>
      </c>
      <c r="V46" s="3">
        <v>0</v>
      </c>
      <c r="W46" s="3">
        <v>305.84340000000009</v>
      </c>
      <c r="X46" s="1" t="s">
        <v>53</v>
      </c>
      <c r="Y46" s="3">
        <v>48.934944000000009</v>
      </c>
      <c r="Z46" s="3">
        <v>0</v>
      </c>
      <c r="AA46" s="1" t="s">
        <v>52</v>
      </c>
      <c r="AB46" s="3">
        <v>0</v>
      </c>
      <c r="AC46" s="3">
        <v>0</v>
      </c>
      <c r="AD46" s="1" t="s">
        <v>52</v>
      </c>
      <c r="AE46" s="3">
        <v>0</v>
      </c>
      <c r="AF46" s="1">
        <v>0</v>
      </c>
      <c r="AG46" s="1" t="s">
        <v>52</v>
      </c>
      <c r="AH46" s="3">
        <v>0</v>
      </c>
      <c r="AI46" s="3">
        <v>0</v>
      </c>
      <c r="AJ46" s="1" t="s">
        <v>52</v>
      </c>
      <c r="AK46" s="3">
        <v>0</v>
      </c>
      <c r="AL46" s="3">
        <v>0</v>
      </c>
      <c r="AM46" s="2" t="s">
        <v>50</v>
      </c>
      <c r="AN46" s="1" t="s">
        <v>50</v>
      </c>
      <c r="AO46" s="2" t="s">
        <v>50</v>
      </c>
      <c r="AP46" s="1" t="s">
        <v>50</v>
      </c>
    </row>
    <row r="47" spans="1:42" x14ac:dyDescent="0.25">
      <c r="A47" s="4" t="s">
        <v>107</v>
      </c>
      <c r="B47" s="14" t="s">
        <v>134</v>
      </c>
      <c r="C47" s="5" t="s">
        <v>46</v>
      </c>
      <c r="D47" s="5" t="s">
        <v>56</v>
      </c>
      <c r="E47" s="5" t="s">
        <v>57</v>
      </c>
      <c r="F47" s="5" t="s">
        <v>183</v>
      </c>
      <c r="G47" s="5" t="s">
        <v>49</v>
      </c>
      <c r="H47" s="5" t="s">
        <v>184</v>
      </c>
      <c r="I47" s="15" t="s">
        <v>50</v>
      </c>
      <c r="J47" s="15" t="s">
        <v>50</v>
      </c>
      <c r="K47" s="15" t="s">
        <v>50</v>
      </c>
      <c r="L47" s="15" t="s">
        <v>50</v>
      </c>
      <c r="M47" s="15">
        <v>0</v>
      </c>
      <c r="N47" s="5" t="s">
        <v>50</v>
      </c>
      <c r="O47" s="5" t="s">
        <v>51</v>
      </c>
      <c r="P47" s="5" t="s">
        <v>50</v>
      </c>
      <c r="Q47" s="15">
        <f t="shared" si="1"/>
        <v>1755.104798000001</v>
      </c>
      <c r="R47" s="15">
        <v>0</v>
      </c>
      <c r="S47" s="15">
        <v>1386.3868000000011</v>
      </c>
      <c r="T47" s="15">
        <v>0</v>
      </c>
      <c r="U47" s="5" t="s">
        <v>52</v>
      </c>
      <c r="V47" s="15">
        <v>0</v>
      </c>
      <c r="W47" s="15">
        <v>317.86035000000004</v>
      </c>
      <c r="X47" s="5" t="s">
        <v>52</v>
      </c>
      <c r="Y47" s="15">
        <v>50.857647999999998</v>
      </c>
      <c r="Z47" s="15">
        <v>0</v>
      </c>
      <c r="AA47" s="5" t="s">
        <v>52</v>
      </c>
      <c r="AB47" s="15">
        <v>0</v>
      </c>
      <c r="AC47" s="15">
        <v>0</v>
      </c>
      <c r="AD47" s="5" t="s">
        <v>52</v>
      </c>
      <c r="AE47" s="15">
        <v>0</v>
      </c>
      <c r="AF47" s="5">
        <v>0</v>
      </c>
      <c r="AG47" s="5" t="s">
        <v>52</v>
      </c>
      <c r="AH47" s="15">
        <v>0</v>
      </c>
      <c r="AI47" s="15">
        <v>0</v>
      </c>
      <c r="AJ47" s="5" t="s">
        <v>52</v>
      </c>
      <c r="AK47" s="15">
        <v>0</v>
      </c>
      <c r="AL47" s="15">
        <v>0</v>
      </c>
      <c r="AM47" s="14" t="s">
        <v>50</v>
      </c>
      <c r="AN47" s="5" t="s">
        <v>50</v>
      </c>
      <c r="AO47" s="14" t="s">
        <v>50</v>
      </c>
      <c r="AP47" s="5" t="s">
        <v>50</v>
      </c>
    </row>
    <row r="48" spans="1:42" x14ac:dyDescent="0.25">
      <c r="A48" s="4" t="s">
        <v>108</v>
      </c>
      <c r="B48" s="14" t="s">
        <v>134</v>
      </c>
      <c r="C48" s="5" t="s">
        <v>46</v>
      </c>
      <c r="D48" s="5" t="s">
        <v>59</v>
      </c>
      <c r="E48" s="5" t="s">
        <v>60</v>
      </c>
      <c r="F48" s="5" t="s">
        <v>129</v>
      </c>
      <c r="G48" s="5" t="s">
        <v>49</v>
      </c>
      <c r="H48" s="5" t="s">
        <v>200</v>
      </c>
      <c r="I48" s="15" t="s">
        <v>50</v>
      </c>
      <c r="J48" s="15" t="s">
        <v>50</v>
      </c>
      <c r="K48" s="15" t="s">
        <v>50</v>
      </c>
      <c r="L48" s="15" t="s">
        <v>50</v>
      </c>
      <c r="M48" s="15">
        <v>0</v>
      </c>
      <c r="N48" s="5" t="s">
        <v>50</v>
      </c>
      <c r="O48" s="5" t="s">
        <v>51</v>
      </c>
      <c r="P48" s="5" t="s">
        <v>50</v>
      </c>
      <c r="Q48" s="15">
        <f t="shared" si="1"/>
        <v>1353.24</v>
      </c>
      <c r="R48" s="15">
        <v>0</v>
      </c>
      <c r="S48" s="15">
        <v>1092.53</v>
      </c>
      <c r="T48" s="15">
        <v>0</v>
      </c>
      <c r="U48" s="5" t="s">
        <v>52</v>
      </c>
      <c r="V48" s="15">
        <v>0</v>
      </c>
      <c r="W48" s="15">
        <v>224.75</v>
      </c>
      <c r="X48" s="5" t="s">
        <v>52</v>
      </c>
      <c r="Y48" s="15">
        <v>35.96</v>
      </c>
      <c r="Z48" s="15">
        <v>0</v>
      </c>
      <c r="AA48" s="5" t="s">
        <v>52</v>
      </c>
      <c r="AB48" s="15">
        <v>0</v>
      </c>
      <c r="AC48" s="15">
        <v>0</v>
      </c>
      <c r="AD48" s="5" t="s">
        <v>52</v>
      </c>
      <c r="AE48" s="15">
        <v>0</v>
      </c>
      <c r="AF48" s="5">
        <v>0</v>
      </c>
      <c r="AG48" s="5" t="s">
        <v>52</v>
      </c>
      <c r="AH48" s="15">
        <v>0</v>
      </c>
      <c r="AI48" s="15">
        <v>0</v>
      </c>
      <c r="AJ48" s="5" t="s">
        <v>52</v>
      </c>
      <c r="AK48" s="15">
        <v>0</v>
      </c>
      <c r="AL48" s="15">
        <v>0</v>
      </c>
      <c r="AM48" s="14" t="s">
        <v>50</v>
      </c>
      <c r="AN48" s="5" t="s">
        <v>50</v>
      </c>
      <c r="AO48" s="14" t="s">
        <v>50</v>
      </c>
      <c r="AP48" s="5" t="s">
        <v>50</v>
      </c>
    </row>
    <row r="49" spans="1:42" customFormat="1" x14ac:dyDescent="0.25">
      <c r="A49" s="4" t="s">
        <v>110</v>
      </c>
      <c r="B49" s="2" t="s">
        <v>134</v>
      </c>
      <c r="C49" s="1" t="s">
        <v>46</v>
      </c>
      <c r="D49" s="1" t="s">
        <v>67</v>
      </c>
      <c r="E49" s="1" t="s">
        <v>68</v>
      </c>
      <c r="F49" s="1" t="s">
        <v>135</v>
      </c>
      <c r="G49" s="1" t="s">
        <v>49</v>
      </c>
      <c r="H49" s="1" t="s">
        <v>212</v>
      </c>
      <c r="I49" s="3" t="s">
        <v>50</v>
      </c>
      <c r="J49" s="3" t="s">
        <v>50</v>
      </c>
      <c r="K49" s="3" t="s">
        <v>50</v>
      </c>
      <c r="L49" s="3" t="s">
        <v>50</v>
      </c>
      <c r="M49" s="3">
        <v>0</v>
      </c>
      <c r="N49" s="1" t="s">
        <v>50</v>
      </c>
      <c r="O49" s="1" t="s">
        <v>51</v>
      </c>
      <c r="P49" s="1" t="s">
        <v>50</v>
      </c>
      <c r="Q49" s="3">
        <f t="shared" si="1"/>
        <v>1078.7028</v>
      </c>
      <c r="R49" s="3">
        <v>0</v>
      </c>
      <c r="S49" s="3">
        <v>912.15</v>
      </c>
      <c r="T49" s="3">
        <v>0</v>
      </c>
      <c r="U49" s="1" t="s">
        <v>52</v>
      </c>
      <c r="V49" s="3">
        <v>0</v>
      </c>
      <c r="W49" s="3">
        <v>143.58000000000001</v>
      </c>
      <c r="X49" s="1" t="s">
        <v>52</v>
      </c>
      <c r="Y49" s="3">
        <f>+W49*0.16</f>
        <v>22.972800000000003</v>
      </c>
      <c r="Z49" s="3">
        <v>0</v>
      </c>
      <c r="AA49" s="1" t="s">
        <v>52</v>
      </c>
      <c r="AB49" s="3">
        <v>0</v>
      </c>
      <c r="AC49" s="3">
        <v>0</v>
      </c>
      <c r="AD49" s="1" t="s">
        <v>52</v>
      </c>
      <c r="AE49" s="3">
        <v>0</v>
      </c>
      <c r="AF49" s="1">
        <v>0</v>
      </c>
      <c r="AG49" s="1" t="s">
        <v>52</v>
      </c>
      <c r="AH49" s="3">
        <v>0</v>
      </c>
      <c r="AI49" s="3">
        <v>0</v>
      </c>
      <c r="AJ49" s="1" t="s">
        <v>52</v>
      </c>
      <c r="AK49" s="3">
        <v>0</v>
      </c>
      <c r="AL49" s="3">
        <v>0</v>
      </c>
      <c r="AM49" s="2" t="s">
        <v>50</v>
      </c>
      <c r="AN49" s="1" t="s">
        <v>50</v>
      </c>
      <c r="AO49" s="2" t="s">
        <v>50</v>
      </c>
      <c r="AP49" s="1" t="s">
        <v>50</v>
      </c>
    </row>
    <row r="50" spans="1:42" customFormat="1" x14ac:dyDescent="0.25">
      <c r="A50" s="4" t="s">
        <v>111</v>
      </c>
      <c r="B50" s="2" t="s">
        <v>136</v>
      </c>
      <c r="C50" s="1" t="s">
        <v>46</v>
      </c>
      <c r="D50" s="1" t="s">
        <v>47</v>
      </c>
      <c r="E50" s="1" t="s">
        <v>48</v>
      </c>
      <c r="F50" s="1" t="s">
        <v>168</v>
      </c>
      <c r="G50" s="1" t="s">
        <v>49</v>
      </c>
      <c r="H50" s="1" t="s">
        <v>169</v>
      </c>
      <c r="I50" s="3" t="s">
        <v>50</v>
      </c>
      <c r="J50" s="3" t="s">
        <v>50</v>
      </c>
      <c r="K50" s="3" t="s">
        <v>50</v>
      </c>
      <c r="L50" s="3" t="s">
        <v>50</v>
      </c>
      <c r="M50" s="3">
        <v>0</v>
      </c>
      <c r="N50" s="1" t="s">
        <v>50</v>
      </c>
      <c r="O50" s="1" t="s">
        <v>51</v>
      </c>
      <c r="P50" s="1" t="s">
        <v>50</v>
      </c>
      <c r="Q50" s="3">
        <f t="shared" si="1"/>
        <v>2495.4485720000016</v>
      </c>
      <c r="R50" s="3">
        <v>0</v>
      </c>
      <c r="S50" s="3">
        <v>2230.4100500000013</v>
      </c>
      <c r="T50" s="3">
        <v>0</v>
      </c>
      <c r="U50" s="1" t="s">
        <v>52</v>
      </c>
      <c r="V50" s="3">
        <v>0</v>
      </c>
      <c r="W50" s="3">
        <v>228.48145000000002</v>
      </c>
      <c r="X50" s="1" t="s">
        <v>52</v>
      </c>
      <c r="Y50" s="3">
        <v>36.557071999999991</v>
      </c>
      <c r="Z50" s="3">
        <v>0</v>
      </c>
      <c r="AA50" s="1" t="s">
        <v>52</v>
      </c>
      <c r="AB50" s="3">
        <v>0</v>
      </c>
      <c r="AC50" s="3">
        <v>0</v>
      </c>
      <c r="AD50" s="1" t="s">
        <v>52</v>
      </c>
      <c r="AE50" s="3">
        <v>0</v>
      </c>
      <c r="AF50" s="1">
        <v>0</v>
      </c>
      <c r="AG50" s="1" t="s">
        <v>52</v>
      </c>
      <c r="AH50" s="3">
        <v>0</v>
      </c>
      <c r="AI50" s="3">
        <v>0</v>
      </c>
      <c r="AJ50" s="1" t="s">
        <v>52</v>
      </c>
      <c r="AK50" s="3">
        <v>0</v>
      </c>
      <c r="AL50" s="3">
        <v>0</v>
      </c>
      <c r="AM50" s="2" t="s">
        <v>50</v>
      </c>
      <c r="AN50" s="1" t="s">
        <v>50</v>
      </c>
      <c r="AO50" s="2" t="s">
        <v>50</v>
      </c>
      <c r="AP50" s="1" t="s">
        <v>50</v>
      </c>
    </row>
    <row r="51" spans="1:42" x14ac:dyDescent="0.25">
      <c r="A51" s="4" t="s">
        <v>112</v>
      </c>
      <c r="B51" s="14" t="s">
        <v>136</v>
      </c>
      <c r="C51" s="5" t="s">
        <v>46</v>
      </c>
      <c r="D51" s="5" t="s">
        <v>56</v>
      </c>
      <c r="E51" s="5" t="s">
        <v>57</v>
      </c>
      <c r="F51" s="5" t="s">
        <v>185</v>
      </c>
      <c r="G51" s="5" t="s">
        <v>49</v>
      </c>
      <c r="H51" s="5" t="s">
        <v>186</v>
      </c>
      <c r="I51" s="15" t="s">
        <v>50</v>
      </c>
      <c r="J51" s="15" t="s">
        <v>50</v>
      </c>
      <c r="K51" s="15" t="s">
        <v>50</v>
      </c>
      <c r="L51" s="15" t="s">
        <v>50</v>
      </c>
      <c r="M51" s="15">
        <v>0</v>
      </c>
      <c r="N51" s="5" t="s">
        <v>50</v>
      </c>
      <c r="O51" s="5" t="s">
        <v>51</v>
      </c>
      <c r="P51" s="5" t="s">
        <v>50</v>
      </c>
      <c r="Q51" s="15">
        <f t="shared" si="1"/>
        <v>3081.8502100000019</v>
      </c>
      <c r="R51" s="15">
        <v>0</v>
      </c>
      <c r="S51" s="15">
        <v>2498.4698500000018</v>
      </c>
      <c r="T51" s="15">
        <v>0</v>
      </c>
      <c r="U51" s="5" t="s">
        <v>52</v>
      </c>
      <c r="V51" s="15">
        <v>0</v>
      </c>
      <c r="W51" s="15">
        <v>502.91410000000002</v>
      </c>
      <c r="X51" s="5" t="s">
        <v>52</v>
      </c>
      <c r="Y51" s="15">
        <v>80.466260000000005</v>
      </c>
      <c r="Z51" s="15">
        <v>0</v>
      </c>
      <c r="AA51" s="5" t="s">
        <v>52</v>
      </c>
      <c r="AB51" s="15">
        <v>0</v>
      </c>
      <c r="AC51" s="15">
        <v>0</v>
      </c>
      <c r="AD51" s="5" t="s">
        <v>52</v>
      </c>
      <c r="AE51" s="15">
        <v>0</v>
      </c>
      <c r="AF51" s="5">
        <v>0</v>
      </c>
      <c r="AG51" s="5" t="s">
        <v>52</v>
      </c>
      <c r="AH51" s="15">
        <v>0</v>
      </c>
      <c r="AI51" s="15">
        <v>0</v>
      </c>
      <c r="AJ51" s="5" t="s">
        <v>52</v>
      </c>
      <c r="AK51" s="15">
        <v>0</v>
      </c>
      <c r="AL51" s="15">
        <v>0</v>
      </c>
      <c r="AM51" s="14" t="s">
        <v>50</v>
      </c>
      <c r="AN51" s="5" t="s">
        <v>50</v>
      </c>
      <c r="AO51" s="14" t="s">
        <v>50</v>
      </c>
      <c r="AP51" s="5" t="s">
        <v>50</v>
      </c>
    </row>
    <row r="52" spans="1:42" x14ac:dyDescent="0.25">
      <c r="A52" s="4" t="s">
        <v>114</v>
      </c>
      <c r="B52" s="14" t="s">
        <v>136</v>
      </c>
      <c r="C52" s="5" t="s">
        <v>46</v>
      </c>
      <c r="D52" s="5" t="s">
        <v>59</v>
      </c>
      <c r="E52" s="5" t="s">
        <v>60</v>
      </c>
      <c r="F52" s="5" t="s">
        <v>183</v>
      </c>
      <c r="G52" s="5" t="s">
        <v>49</v>
      </c>
      <c r="H52" s="5" t="s">
        <v>201</v>
      </c>
      <c r="I52" s="15" t="s">
        <v>50</v>
      </c>
      <c r="J52" s="15" t="s">
        <v>50</v>
      </c>
      <c r="K52" s="15" t="s">
        <v>50</v>
      </c>
      <c r="L52" s="15" t="s">
        <v>50</v>
      </c>
      <c r="M52" s="15">
        <v>0</v>
      </c>
      <c r="N52" s="5" t="s">
        <v>50</v>
      </c>
      <c r="O52" s="5" t="s">
        <v>51</v>
      </c>
      <c r="P52" s="5" t="s">
        <v>50</v>
      </c>
      <c r="Q52" s="15">
        <f t="shared" si="1"/>
        <v>1352.8430999999998</v>
      </c>
      <c r="R52" s="15">
        <v>0</v>
      </c>
      <c r="S52" s="15">
        <v>1086.6608499999998</v>
      </c>
      <c r="T52" s="15">
        <v>0</v>
      </c>
      <c r="U52" s="5" t="s">
        <v>52</v>
      </c>
      <c r="V52" s="15">
        <v>0</v>
      </c>
      <c r="W52" s="15">
        <v>229.46745000000004</v>
      </c>
      <c r="X52" s="5" t="s">
        <v>52</v>
      </c>
      <c r="Y52" s="15">
        <v>36.714799999999997</v>
      </c>
      <c r="Z52" s="15">
        <v>0</v>
      </c>
      <c r="AA52" s="5" t="s">
        <v>52</v>
      </c>
      <c r="AB52" s="15">
        <v>0</v>
      </c>
      <c r="AC52" s="15">
        <v>0</v>
      </c>
      <c r="AD52" s="5" t="s">
        <v>52</v>
      </c>
      <c r="AE52" s="15">
        <v>0</v>
      </c>
      <c r="AF52" s="5">
        <v>0</v>
      </c>
      <c r="AG52" s="5" t="s">
        <v>52</v>
      </c>
      <c r="AH52" s="15">
        <v>0</v>
      </c>
      <c r="AI52" s="15">
        <v>0</v>
      </c>
      <c r="AJ52" s="5" t="s">
        <v>52</v>
      </c>
      <c r="AK52" s="15">
        <v>0</v>
      </c>
      <c r="AL52" s="15">
        <v>0</v>
      </c>
      <c r="AM52" s="14" t="s">
        <v>50</v>
      </c>
      <c r="AN52" s="5" t="s">
        <v>50</v>
      </c>
      <c r="AO52" s="14" t="s">
        <v>50</v>
      </c>
      <c r="AP52" s="5" t="s">
        <v>50</v>
      </c>
    </row>
    <row r="53" spans="1:42" customFormat="1" x14ac:dyDescent="0.25">
      <c r="A53" s="4" t="s">
        <v>115</v>
      </c>
      <c r="B53" s="2" t="s">
        <v>136</v>
      </c>
      <c r="C53" s="1" t="s">
        <v>46</v>
      </c>
      <c r="D53" s="1" t="s">
        <v>67</v>
      </c>
      <c r="E53" s="1" t="s">
        <v>68</v>
      </c>
      <c r="F53" s="1" t="s">
        <v>125</v>
      </c>
      <c r="G53" s="1" t="s">
        <v>49</v>
      </c>
      <c r="H53" s="1" t="s">
        <v>213</v>
      </c>
      <c r="I53" s="3" t="s">
        <v>50</v>
      </c>
      <c r="J53" s="3" t="s">
        <v>50</v>
      </c>
      <c r="K53" s="3" t="s">
        <v>50</v>
      </c>
      <c r="L53" s="3" t="s">
        <v>50</v>
      </c>
      <c r="M53" s="3">
        <v>0</v>
      </c>
      <c r="N53" s="1" t="s">
        <v>50</v>
      </c>
      <c r="O53" s="1" t="s">
        <v>51</v>
      </c>
      <c r="P53" s="1" t="s">
        <v>50</v>
      </c>
      <c r="Q53" s="3">
        <f t="shared" si="1"/>
        <v>1075.4352000000001</v>
      </c>
      <c r="R53" s="3">
        <v>0</v>
      </c>
      <c r="S53" s="3">
        <v>886.49665000000005</v>
      </c>
      <c r="T53" s="3">
        <v>0</v>
      </c>
      <c r="U53" s="1" t="s">
        <v>52</v>
      </c>
      <c r="V53" s="3">
        <v>0</v>
      </c>
      <c r="W53" s="3">
        <v>162.87805</v>
      </c>
      <c r="X53" s="1" t="s">
        <v>52</v>
      </c>
      <c r="Y53" s="3">
        <v>26.060499999999998</v>
      </c>
      <c r="Z53" s="3">
        <v>0</v>
      </c>
      <c r="AA53" s="1" t="s">
        <v>52</v>
      </c>
      <c r="AB53" s="3">
        <v>0</v>
      </c>
      <c r="AC53" s="3">
        <v>0</v>
      </c>
      <c r="AD53" s="1" t="s">
        <v>52</v>
      </c>
      <c r="AE53" s="3">
        <v>0</v>
      </c>
      <c r="AF53" s="1">
        <v>0</v>
      </c>
      <c r="AG53" s="1" t="s">
        <v>52</v>
      </c>
      <c r="AH53" s="3">
        <v>0</v>
      </c>
      <c r="AI53" s="3">
        <v>0</v>
      </c>
      <c r="AJ53" s="1" t="s">
        <v>52</v>
      </c>
      <c r="AK53" s="3">
        <v>0</v>
      </c>
      <c r="AL53" s="3">
        <v>0</v>
      </c>
      <c r="AM53" s="2" t="s">
        <v>50</v>
      </c>
      <c r="AN53" s="1" t="s">
        <v>50</v>
      </c>
      <c r="AO53" s="2" t="s">
        <v>50</v>
      </c>
      <c r="AP53" s="1" t="s">
        <v>50</v>
      </c>
    </row>
    <row r="54" spans="1:42" customFormat="1" x14ac:dyDescent="0.25">
      <c r="A54" s="4" t="s">
        <v>116</v>
      </c>
      <c r="B54" s="2" t="s">
        <v>137</v>
      </c>
      <c r="C54" s="1" t="s">
        <v>46</v>
      </c>
      <c r="D54" s="1" t="s">
        <v>47</v>
      </c>
      <c r="E54" s="1" t="s">
        <v>48</v>
      </c>
      <c r="F54" s="1" t="s">
        <v>138</v>
      </c>
      <c r="G54" s="1" t="s">
        <v>49</v>
      </c>
      <c r="H54" s="1" t="s">
        <v>170</v>
      </c>
      <c r="I54" s="3" t="s">
        <v>50</v>
      </c>
      <c r="J54" s="3" t="s">
        <v>50</v>
      </c>
      <c r="K54" s="3" t="s">
        <v>50</v>
      </c>
      <c r="L54" s="3" t="s">
        <v>50</v>
      </c>
      <c r="M54" s="3">
        <v>0</v>
      </c>
      <c r="N54" s="1" t="s">
        <v>50</v>
      </c>
      <c r="O54" s="1" t="s">
        <v>51</v>
      </c>
      <c r="P54" s="1" t="s">
        <v>50</v>
      </c>
      <c r="Q54" s="3">
        <f t="shared" si="1"/>
        <v>1131.3820000000001</v>
      </c>
      <c r="R54" s="3">
        <v>0</v>
      </c>
      <c r="S54" s="3">
        <v>999.2</v>
      </c>
      <c r="T54" s="3">
        <v>0</v>
      </c>
      <c r="U54" s="1" t="s">
        <v>52</v>
      </c>
      <c r="V54" s="3">
        <v>0</v>
      </c>
      <c r="W54" s="3">
        <v>113.95</v>
      </c>
      <c r="X54" s="1" t="s">
        <v>52</v>
      </c>
      <c r="Y54" s="3">
        <f>+W54*0.16</f>
        <v>18.231999999999999</v>
      </c>
      <c r="Z54" s="3">
        <v>0</v>
      </c>
      <c r="AA54" s="1" t="s">
        <v>52</v>
      </c>
      <c r="AB54" s="3">
        <v>0</v>
      </c>
      <c r="AC54" s="3">
        <v>0</v>
      </c>
      <c r="AD54" s="1" t="s">
        <v>52</v>
      </c>
      <c r="AE54" s="3">
        <v>0</v>
      </c>
      <c r="AF54" s="1">
        <v>0</v>
      </c>
      <c r="AG54" s="1" t="s">
        <v>52</v>
      </c>
      <c r="AH54" s="3">
        <v>0</v>
      </c>
      <c r="AI54" s="3">
        <v>0</v>
      </c>
      <c r="AJ54" s="1" t="s">
        <v>52</v>
      </c>
      <c r="AK54" s="3">
        <v>0</v>
      </c>
      <c r="AL54" s="3">
        <v>0</v>
      </c>
      <c r="AM54" s="2" t="s">
        <v>50</v>
      </c>
      <c r="AN54" s="1" t="s">
        <v>50</v>
      </c>
      <c r="AO54" s="2" t="s">
        <v>50</v>
      </c>
      <c r="AP54" s="1" t="s">
        <v>50</v>
      </c>
    </row>
    <row r="55" spans="1:42" x14ac:dyDescent="0.25">
      <c r="A55" s="4" t="s">
        <v>117</v>
      </c>
      <c r="B55" s="14" t="s">
        <v>137</v>
      </c>
      <c r="C55" s="5" t="s">
        <v>46</v>
      </c>
      <c r="D55" s="5" t="s">
        <v>56</v>
      </c>
      <c r="E55" s="5" t="s">
        <v>57</v>
      </c>
      <c r="F55" s="5" t="s">
        <v>187</v>
      </c>
      <c r="G55" s="5" t="s">
        <v>49</v>
      </c>
      <c r="H55" s="5" t="s">
        <v>188</v>
      </c>
      <c r="I55" s="15" t="s">
        <v>50</v>
      </c>
      <c r="J55" s="15" t="s">
        <v>50</v>
      </c>
      <c r="K55" s="15" t="s">
        <v>50</v>
      </c>
      <c r="L55" s="15" t="s">
        <v>50</v>
      </c>
      <c r="M55" s="15">
        <v>0</v>
      </c>
      <c r="N55" s="5" t="s">
        <v>50</v>
      </c>
      <c r="O55" s="5" t="s">
        <v>51</v>
      </c>
      <c r="P55" s="5" t="s">
        <v>50</v>
      </c>
      <c r="Q55" s="15">
        <f t="shared" si="1"/>
        <v>1801.3208</v>
      </c>
      <c r="R55" s="15">
        <v>0</v>
      </c>
      <c r="S55" s="15">
        <v>1542.78</v>
      </c>
      <c r="T55" s="15">
        <v>0</v>
      </c>
      <c r="U55" s="5" t="s">
        <v>52</v>
      </c>
      <c r="V55" s="15">
        <v>0</v>
      </c>
      <c r="W55" s="15">
        <v>222.88</v>
      </c>
      <c r="X55" s="5" t="s">
        <v>52</v>
      </c>
      <c r="Y55" s="15">
        <f>+W55*0.16</f>
        <v>35.660800000000002</v>
      </c>
      <c r="Z55" s="15">
        <v>0</v>
      </c>
      <c r="AA55" s="5" t="s">
        <v>52</v>
      </c>
      <c r="AB55" s="15">
        <v>0</v>
      </c>
      <c r="AC55" s="15">
        <v>0</v>
      </c>
      <c r="AD55" s="5" t="s">
        <v>52</v>
      </c>
      <c r="AE55" s="15">
        <v>0</v>
      </c>
      <c r="AF55" s="5">
        <v>0</v>
      </c>
      <c r="AG55" s="5" t="s">
        <v>52</v>
      </c>
      <c r="AH55" s="15">
        <v>0</v>
      </c>
      <c r="AI55" s="15">
        <v>0</v>
      </c>
      <c r="AJ55" s="5" t="s">
        <v>52</v>
      </c>
      <c r="AK55" s="15">
        <v>0</v>
      </c>
      <c r="AL55" s="15">
        <v>0</v>
      </c>
      <c r="AM55" s="14" t="s">
        <v>50</v>
      </c>
      <c r="AN55" s="5" t="s">
        <v>50</v>
      </c>
      <c r="AO55" s="14" t="s">
        <v>50</v>
      </c>
      <c r="AP55" s="5" t="s">
        <v>50</v>
      </c>
    </row>
    <row r="56" spans="1:42" x14ac:dyDescent="0.25">
      <c r="A56" s="4" t="s">
        <v>118</v>
      </c>
      <c r="B56" s="14" t="s">
        <v>137</v>
      </c>
      <c r="C56" s="5" t="s">
        <v>46</v>
      </c>
      <c r="D56" s="5" t="s">
        <v>59</v>
      </c>
      <c r="E56" s="5" t="s">
        <v>60</v>
      </c>
      <c r="F56" s="5" t="s">
        <v>185</v>
      </c>
      <c r="G56" s="5" t="s">
        <v>49</v>
      </c>
      <c r="H56" s="5" t="s">
        <v>199</v>
      </c>
      <c r="I56" s="15" t="s">
        <v>50</v>
      </c>
      <c r="J56" s="15" t="s">
        <v>50</v>
      </c>
      <c r="K56" s="15" t="s">
        <v>50</v>
      </c>
      <c r="L56" s="15" t="s">
        <v>50</v>
      </c>
      <c r="M56" s="15">
        <v>0</v>
      </c>
      <c r="N56" s="5" t="s">
        <v>50</v>
      </c>
      <c r="O56" s="5" t="s">
        <v>51</v>
      </c>
      <c r="P56" s="5" t="s">
        <v>50</v>
      </c>
      <c r="Q56" s="15">
        <f t="shared" si="1"/>
        <v>2512.210106</v>
      </c>
      <c r="R56" s="15">
        <v>0</v>
      </c>
      <c r="S56" s="15">
        <v>1897.4639000000002</v>
      </c>
      <c r="T56" s="15">
        <v>0</v>
      </c>
      <c r="U56" s="5" t="s">
        <v>52</v>
      </c>
      <c r="V56" s="15">
        <v>0</v>
      </c>
      <c r="W56" s="15">
        <v>529.95365000000004</v>
      </c>
      <c r="X56" s="5" t="s">
        <v>53</v>
      </c>
      <c r="Y56" s="15">
        <v>84.79255599999999</v>
      </c>
      <c r="Z56" s="15">
        <v>0</v>
      </c>
      <c r="AA56" s="5" t="s">
        <v>52</v>
      </c>
      <c r="AB56" s="15">
        <v>0</v>
      </c>
      <c r="AC56" s="15">
        <v>0</v>
      </c>
      <c r="AD56" s="5" t="s">
        <v>52</v>
      </c>
      <c r="AE56" s="15">
        <v>0</v>
      </c>
      <c r="AF56" s="5">
        <v>0</v>
      </c>
      <c r="AG56" s="5" t="s">
        <v>52</v>
      </c>
      <c r="AH56" s="15">
        <v>0</v>
      </c>
      <c r="AI56" s="15">
        <v>0</v>
      </c>
      <c r="AJ56" s="5" t="s">
        <v>52</v>
      </c>
      <c r="AK56" s="15">
        <v>0</v>
      </c>
      <c r="AL56" s="15">
        <v>0</v>
      </c>
      <c r="AM56" s="14" t="s">
        <v>50</v>
      </c>
      <c r="AN56" s="5" t="s">
        <v>50</v>
      </c>
      <c r="AO56" s="14" t="s">
        <v>50</v>
      </c>
      <c r="AP56" s="5" t="s">
        <v>50</v>
      </c>
    </row>
    <row r="57" spans="1:42" customFormat="1" x14ac:dyDescent="0.25">
      <c r="A57" s="4" t="s">
        <v>120</v>
      </c>
      <c r="B57" s="2" t="s">
        <v>137</v>
      </c>
      <c r="C57" s="1" t="s">
        <v>46</v>
      </c>
      <c r="D57" s="1" t="s">
        <v>67</v>
      </c>
      <c r="E57" s="1" t="s">
        <v>68</v>
      </c>
      <c r="F57" s="1" t="s">
        <v>129</v>
      </c>
      <c r="G57" s="1" t="s">
        <v>49</v>
      </c>
      <c r="H57" s="1" t="s">
        <v>214</v>
      </c>
      <c r="I57" s="3" t="s">
        <v>50</v>
      </c>
      <c r="J57" s="3" t="s">
        <v>50</v>
      </c>
      <c r="K57" s="3" t="s">
        <v>50</v>
      </c>
      <c r="L57" s="3" t="s">
        <v>50</v>
      </c>
      <c r="M57" s="3">
        <v>0</v>
      </c>
      <c r="N57" s="1" t="s">
        <v>50</v>
      </c>
      <c r="O57" s="1" t="s">
        <v>51</v>
      </c>
      <c r="P57" s="1" t="s">
        <v>50</v>
      </c>
      <c r="Q57" s="3">
        <f t="shared" si="1"/>
        <v>1178.3836000000001</v>
      </c>
      <c r="R57" s="3">
        <v>0</v>
      </c>
      <c r="S57" s="3">
        <v>838.85010000000011</v>
      </c>
      <c r="T57" s="3">
        <v>0</v>
      </c>
      <c r="U57" s="1" t="s">
        <v>52</v>
      </c>
      <c r="V57" s="3">
        <v>0</v>
      </c>
      <c r="W57" s="3">
        <v>292.7013</v>
      </c>
      <c r="X57" s="1" t="s">
        <v>52</v>
      </c>
      <c r="Y57" s="3">
        <v>46.832199999999993</v>
      </c>
      <c r="Z57" s="3">
        <v>0</v>
      </c>
      <c r="AA57" s="1" t="s">
        <v>52</v>
      </c>
      <c r="AB57" s="3">
        <v>0</v>
      </c>
      <c r="AC57" s="3">
        <v>0</v>
      </c>
      <c r="AD57" s="1" t="s">
        <v>52</v>
      </c>
      <c r="AE57" s="3">
        <v>0</v>
      </c>
      <c r="AF57" s="1">
        <v>0</v>
      </c>
      <c r="AG57" s="1" t="s">
        <v>52</v>
      </c>
      <c r="AH57" s="3">
        <v>0</v>
      </c>
      <c r="AI57" s="3">
        <v>0</v>
      </c>
      <c r="AJ57" s="1" t="s">
        <v>52</v>
      </c>
      <c r="AK57" s="3">
        <v>0</v>
      </c>
      <c r="AL57" s="3">
        <v>0</v>
      </c>
      <c r="AM57" s="2" t="s">
        <v>50</v>
      </c>
      <c r="AN57" s="1" t="s">
        <v>50</v>
      </c>
      <c r="AO57" s="2" t="s">
        <v>50</v>
      </c>
      <c r="AP57" s="1" t="s">
        <v>50</v>
      </c>
    </row>
    <row r="58" spans="1:42" customFormat="1" x14ac:dyDescent="0.25">
      <c r="A58" s="4" t="s">
        <v>121</v>
      </c>
      <c r="B58" s="2" t="s">
        <v>139</v>
      </c>
      <c r="C58" s="1" t="s">
        <v>46</v>
      </c>
      <c r="D58" s="1" t="s">
        <v>47</v>
      </c>
      <c r="E58" s="1" t="s">
        <v>48</v>
      </c>
      <c r="F58" s="1" t="s">
        <v>140</v>
      </c>
      <c r="G58" s="1" t="s">
        <v>49</v>
      </c>
      <c r="H58" s="1" t="s">
        <v>171</v>
      </c>
      <c r="I58" s="3" t="s">
        <v>50</v>
      </c>
      <c r="J58" s="3" t="s">
        <v>50</v>
      </c>
      <c r="K58" s="3" t="s">
        <v>50</v>
      </c>
      <c r="L58" s="3" t="s">
        <v>50</v>
      </c>
      <c r="M58" s="3">
        <v>0</v>
      </c>
      <c r="N58" s="1" t="s">
        <v>50</v>
      </c>
      <c r="O58" s="1" t="s">
        <v>51</v>
      </c>
      <c r="P58" s="1" t="s">
        <v>50</v>
      </c>
      <c r="Q58" s="3">
        <f t="shared" si="1"/>
        <v>1389.66</v>
      </c>
      <c r="R58" s="3">
        <v>0</v>
      </c>
      <c r="S58" s="3">
        <v>1162.96</v>
      </c>
      <c r="T58" s="3">
        <v>0</v>
      </c>
      <c r="U58" s="1" t="s">
        <v>52</v>
      </c>
      <c r="V58" s="3">
        <v>0</v>
      </c>
      <c r="W58" s="3">
        <v>195.43</v>
      </c>
      <c r="X58" s="1" t="s">
        <v>52</v>
      </c>
      <c r="Y58" s="3">
        <v>31.27</v>
      </c>
      <c r="Z58" s="3">
        <v>0</v>
      </c>
      <c r="AA58" s="1" t="s">
        <v>52</v>
      </c>
      <c r="AB58" s="3">
        <v>0</v>
      </c>
      <c r="AC58" s="3">
        <v>0</v>
      </c>
      <c r="AD58" s="1" t="s">
        <v>52</v>
      </c>
      <c r="AE58" s="3">
        <v>0</v>
      </c>
      <c r="AF58" s="1">
        <v>0</v>
      </c>
      <c r="AG58" s="1" t="s">
        <v>52</v>
      </c>
      <c r="AH58" s="3">
        <v>0</v>
      </c>
      <c r="AI58" s="3">
        <v>0</v>
      </c>
      <c r="AJ58" s="1" t="s">
        <v>52</v>
      </c>
      <c r="AK58" s="3">
        <v>0</v>
      </c>
      <c r="AL58" s="3">
        <v>0</v>
      </c>
      <c r="AM58" s="2" t="s">
        <v>50</v>
      </c>
      <c r="AN58" s="1" t="s">
        <v>50</v>
      </c>
      <c r="AO58" s="2" t="s">
        <v>50</v>
      </c>
      <c r="AP58" s="1" t="s">
        <v>50</v>
      </c>
    </row>
    <row r="59" spans="1:42" x14ac:dyDescent="0.25">
      <c r="A59" s="4" t="s">
        <v>123</v>
      </c>
      <c r="B59" s="14" t="s">
        <v>139</v>
      </c>
      <c r="C59" s="5" t="s">
        <v>46</v>
      </c>
      <c r="D59" s="5" t="s">
        <v>56</v>
      </c>
      <c r="E59" s="5" t="s">
        <v>57</v>
      </c>
      <c r="F59" s="5" t="s">
        <v>141</v>
      </c>
      <c r="G59" s="5" t="s">
        <v>49</v>
      </c>
      <c r="H59" s="5" t="s">
        <v>189</v>
      </c>
      <c r="I59" s="15" t="s">
        <v>50</v>
      </c>
      <c r="J59" s="15" t="s">
        <v>50</v>
      </c>
      <c r="K59" s="15" t="s">
        <v>50</v>
      </c>
      <c r="L59" s="15" t="s">
        <v>50</v>
      </c>
      <c r="M59" s="15">
        <v>0</v>
      </c>
      <c r="N59" s="5" t="s">
        <v>50</v>
      </c>
      <c r="O59" s="5" t="s">
        <v>51</v>
      </c>
      <c r="P59" s="5" t="s">
        <v>50</v>
      </c>
      <c r="Q59" s="15">
        <f t="shared" si="1"/>
        <v>3830.7723999999998</v>
      </c>
      <c r="R59" s="15">
        <v>0</v>
      </c>
      <c r="S59" s="15">
        <v>3019.77</v>
      </c>
      <c r="T59" s="15">
        <v>0</v>
      </c>
      <c r="U59" s="5" t="s">
        <v>52</v>
      </c>
      <c r="V59" s="15">
        <v>0</v>
      </c>
      <c r="W59" s="15">
        <v>699.14</v>
      </c>
      <c r="X59" s="5" t="s">
        <v>53</v>
      </c>
      <c r="Y59" s="15">
        <f>+W59*0.16</f>
        <v>111.86239999999999</v>
      </c>
      <c r="Z59" s="15">
        <v>0</v>
      </c>
      <c r="AA59" s="5" t="s">
        <v>52</v>
      </c>
      <c r="AB59" s="15">
        <v>0</v>
      </c>
      <c r="AC59" s="15">
        <v>0</v>
      </c>
      <c r="AD59" s="5" t="s">
        <v>52</v>
      </c>
      <c r="AE59" s="15">
        <v>0</v>
      </c>
      <c r="AF59" s="5">
        <v>0</v>
      </c>
      <c r="AG59" s="5" t="s">
        <v>52</v>
      </c>
      <c r="AH59" s="15">
        <v>0</v>
      </c>
      <c r="AI59" s="15">
        <v>0</v>
      </c>
      <c r="AJ59" s="5" t="s">
        <v>52</v>
      </c>
      <c r="AK59" s="15">
        <v>0</v>
      </c>
      <c r="AL59" s="15">
        <v>0</v>
      </c>
      <c r="AM59" s="14" t="s">
        <v>50</v>
      </c>
      <c r="AN59" s="5" t="s">
        <v>50</v>
      </c>
      <c r="AO59" s="14" t="s">
        <v>50</v>
      </c>
      <c r="AP59" s="5" t="s">
        <v>50</v>
      </c>
    </row>
    <row r="60" spans="1:42" x14ac:dyDescent="0.25">
      <c r="A60" s="4" t="s">
        <v>124</v>
      </c>
      <c r="B60" s="14" t="s">
        <v>139</v>
      </c>
      <c r="C60" s="5" t="s">
        <v>46</v>
      </c>
      <c r="D60" s="5" t="s">
        <v>59</v>
      </c>
      <c r="E60" s="5" t="s">
        <v>60</v>
      </c>
      <c r="F60" s="5" t="s">
        <v>187</v>
      </c>
      <c r="G60" s="5" t="s">
        <v>49</v>
      </c>
      <c r="H60" s="5" t="s">
        <v>202</v>
      </c>
      <c r="I60" s="15" t="s">
        <v>50</v>
      </c>
      <c r="J60" s="15" t="s">
        <v>50</v>
      </c>
      <c r="K60" s="15" t="s">
        <v>50</v>
      </c>
      <c r="L60" s="15" t="s">
        <v>50</v>
      </c>
      <c r="M60" s="15">
        <v>0</v>
      </c>
      <c r="N60" s="5" t="s">
        <v>50</v>
      </c>
      <c r="O60" s="5" t="s">
        <v>51</v>
      </c>
      <c r="P60" s="5" t="s">
        <v>50</v>
      </c>
      <c r="Q60" s="15">
        <f t="shared" si="1"/>
        <v>1358.1769080000004</v>
      </c>
      <c r="R60" s="15">
        <v>0</v>
      </c>
      <c r="S60" s="15">
        <v>1065.9859000000004</v>
      </c>
      <c r="T60" s="15">
        <v>0</v>
      </c>
      <c r="U60" s="5" t="s">
        <v>52</v>
      </c>
      <c r="V60" s="15">
        <v>0</v>
      </c>
      <c r="W60" s="15">
        <v>251.88880000000003</v>
      </c>
      <c r="X60" s="5" t="s">
        <v>53</v>
      </c>
      <c r="Y60" s="15">
        <v>40.302208</v>
      </c>
      <c r="Z60" s="15">
        <v>0</v>
      </c>
      <c r="AA60" s="5" t="s">
        <v>52</v>
      </c>
      <c r="AB60" s="15">
        <v>0</v>
      </c>
      <c r="AC60" s="15">
        <v>0</v>
      </c>
      <c r="AD60" s="5" t="s">
        <v>52</v>
      </c>
      <c r="AE60" s="15">
        <v>0</v>
      </c>
      <c r="AF60" s="5">
        <v>0</v>
      </c>
      <c r="AG60" s="5" t="s">
        <v>52</v>
      </c>
      <c r="AH60" s="15">
        <v>0</v>
      </c>
      <c r="AI60" s="15">
        <v>0</v>
      </c>
      <c r="AJ60" s="5" t="s">
        <v>52</v>
      </c>
      <c r="AK60" s="15">
        <v>0</v>
      </c>
      <c r="AL60" s="15">
        <v>0</v>
      </c>
      <c r="AM60" s="14" t="s">
        <v>50</v>
      </c>
      <c r="AN60" s="5" t="s">
        <v>50</v>
      </c>
      <c r="AO60" s="14" t="s">
        <v>50</v>
      </c>
      <c r="AP60" s="5" t="s">
        <v>50</v>
      </c>
    </row>
    <row r="61" spans="1:42" customFormat="1" x14ac:dyDescent="0.25">
      <c r="A61" s="4" t="s">
        <v>126</v>
      </c>
      <c r="B61" s="2" t="s">
        <v>139</v>
      </c>
      <c r="C61" s="1" t="s">
        <v>46</v>
      </c>
      <c r="D61" s="1" t="s">
        <v>67</v>
      </c>
      <c r="E61" s="1" t="s">
        <v>68</v>
      </c>
      <c r="F61" s="1" t="s">
        <v>183</v>
      </c>
      <c r="G61" s="1" t="s">
        <v>49</v>
      </c>
      <c r="H61" s="1" t="s">
        <v>215</v>
      </c>
      <c r="I61" s="3" t="s">
        <v>50</v>
      </c>
      <c r="J61" s="3" t="s">
        <v>50</v>
      </c>
      <c r="K61" s="3" t="s">
        <v>50</v>
      </c>
      <c r="L61" s="3" t="s">
        <v>50</v>
      </c>
      <c r="M61" s="3">
        <v>0</v>
      </c>
      <c r="N61" s="1" t="s">
        <v>50</v>
      </c>
      <c r="O61" s="1" t="s">
        <v>51</v>
      </c>
      <c r="P61" s="1" t="s">
        <v>50</v>
      </c>
      <c r="Q61" s="3">
        <f t="shared" si="1"/>
        <v>1003.3746300000008</v>
      </c>
      <c r="R61" s="3">
        <v>0</v>
      </c>
      <c r="S61" s="3">
        <v>680.09220000000084</v>
      </c>
      <c r="T61" s="3">
        <v>0</v>
      </c>
      <c r="U61" s="1" t="s">
        <v>52</v>
      </c>
      <c r="V61" s="3">
        <v>0</v>
      </c>
      <c r="W61" s="3">
        <v>278.69174999999996</v>
      </c>
      <c r="X61" s="1" t="s">
        <v>53</v>
      </c>
      <c r="Y61" s="3">
        <v>44.590679999999999</v>
      </c>
      <c r="Z61" s="3">
        <v>0</v>
      </c>
      <c r="AA61" s="1" t="s">
        <v>52</v>
      </c>
      <c r="AB61" s="3">
        <v>0</v>
      </c>
      <c r="AC61" s="3">
        <v>0</v>
      </c>
      <c r="AD61" s="1" t="s">
        <v>52</v>
      </c>
      <c r="AE61" s="3">
        <v>0</v>
      </c>
      <c r="AF61" s="1">
        <v>0</v>
      </c>
      <c r="AG61" s="1" t="s">
        <v>52</v>
      </c>
      <c r="AH61" s="3">
        <v>0</v>
      </c>
      <c r="AI61" s="3">
        <v>0</v>
      </c>
      <c r="AJ61" s="1" t="s">
        <v>52</v>
      </c>
      <c r="AK61" s="3">
        <v>0</v>
      </c>
      <c r="AL61" s="3">
        <v>0</v>
      </c>
      <c r="AM61" s="2" t="s">
        <v>50</v>
      </c>
      <c r="AN61" s="1" t="s">
        <v>50</v>
      </c>
      <c r="AO61" s="2" t="s">
        <v>50</v>
      </c>
      <c r="AP61" s="1" t="s">
        <v>50</v>
      </c>
    </row>
    <row r="63" spans="1:42" x14ac:dyDescent="0.25">
      <c r="Q63" s="16">
        <f>SUM(Q2:Q61)</f>
        <v>93895.674076000039</v>
      </c>
      <c r="R63" s="16">
        <f>SUM(R2:R61)</f>
        <v>0</v>
      </c>
      <c r="S63" s="16">
        <f>SUM(S2:S61)</f>
        <v>76934.70915000001</v>
      </c>
      <c r="T63" s="16">
        <f>SUM(T2:T61)</f>
        <v>0</v>
      </c>
      <c r="V63" s="16">
        <f>SUM(V2:V61)</f>
        <v>0</v>
      </c>
      <c r="W63" s="16">
        <f>SUM(W2:W61)</f>
        <v>14621.520450000002</v>
      </c>
      <c r="Y63" s="16">
        <f>SUM(Y2:Y61)</f>
        <v>2339.4444759999997</v>
      </c>
      <c r="Z63" s="16">
        <f>SUM(Z2:Z61)</f>
        <v>0</v>
      </c>
      <c r="AB63" s="16">
        <f>SUM(AB2:AB61)</f>
        <v>0</v>
      </c>
      <c r="AC63" s="16">
        <f>SUM(AC2:AC61)</f>
        <v>0</v>
      </c>
      <c r="AE63" s="16">
        <f>SUM(AE2:AE61)</f>
        <v>0</v>
      </c>
      <c r="AI63" s="16">
        <f>SUM(AI2:AI61)</f>
        <v>0</v>
      </c>
      <c r="AK63" s="16">
        <f>SUM(AK2:AK61)</f>
        <v>0</v>
      </c>
      <c r="AL63" s="16">
        <f>SUM(AL2:AL61)</f>
        <v>0</v>
      </c>
    </row>
    <row r="64" spans="1:42" x14ac:dyDescent="0.25">
      <c r="J64" s="8" t="s">
        <v>142</v>
      </c>
    </row>
    <row r="65" spans="9:13" x14ac:dyDescent="0.25">
      <c r="J65" s="8" t="s">
        <v>143</v>
      </c>
      <c r="K65" s="8" t="s">
        <v>144</v>
      </c>
      <c r="L65" s="8" t="s">
        <v>145</v>
      </c>
    </row>
    <row r="66" spans="9:13" x14ac:dyDescent="0.25">
      <c r="I66" s="8" t="s">
        <v>146</v>
      </c>
      <c r="J66" s="8">
        <f>S63</f>
        <v>76934.70915000001</v>
      </c>
    </row>
    <row r="67" spans="9:13" x14ac:dyDescent="0.25">
      <c r="I67" s="8" t="s">
        <v>147</v>
      </c>
      <c r="J67" s="8">
        <f>W63+X63</f>
        <v>14621.520450000002</v>
      </c>
      <c r="K67" s="8">
        <f>Y63</f>
        <v>2339.4444759999997</v>
      </c>
    </row>
    <row r="68" spans="9:13" x14ac:dyDescent="0.25">
      <c r="I68" s="8" t="s">
        <v>148</v>
      </c>
      <c r="J68" s="8">
        <v>0</v>
      </c>
      <c r="K68" s="8">
        <v>0</v>
      </c>
      <c r="L68" s="8">
        <v>0</v>
      </c>
    </row>
    <row r="69" spans="9:13" x14ac:dyDescent="0.25">
      <c r="I69" s="8" t="s">
        <v>149</v>
      </c>
      <c r="J69" s="8">
        <v>0</v>
      </c>
      <c r="K69" s="8">
        <v>0</v>
      </c>
    </row>
    <row r="70" spans="9:13" x14ac:dyDescent="0.25">
      <c r="I70" s="8" t="s">
        <v>150</v>
      </c>
      <c r="J70" s="8">
        <f>SUBTOTAL(9,J66:J69)</f>
        <v>91556.229600000006</v>
      </c>
      <c r="K70" s="8">
        <f>SUBTOTAL(9,K66:K69)</f>
        <v>2339.4444759999997</v>
      </c>
      <c r="L70" s="8">
        <f>SUBTOTAL(9,L66:L69)</f>
        <v>0</v>
      </c>
      <c r="M70" s="8">
        <f>+J70+K70</f>
        <v>93895.67407600001</v>
      </c>
    </row>
  </sheetData>
  <mergeCells count="4">
    <mergeCell ref="A2:I2"/>
    <mergeCell ref="A3:I3"/>
    <mergeCell ref="A4:I4"/>
    <mergeCell ref="A5:I5"/>
  </mergeCells>
  <phoneticPr fontId="2" type="noConversion"/>
  <pageMargins left="0.70866141732283472" right="0.70866141732283472" top="0" bottom="0.74803149606299213" header="0.31496062992125984" footer="0.31496062992125984"/>
  <pageSetup paperSize="300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cp:lastPrinted>2022-03-03T13:48:57Z</cp:lastPrinted>
  <dcterms:created xsi:type="dcterms:W3CDTF">2022-03-02T13:57:23Z</dcterms:created>
  <dcterms:modified xsi:type="dcterms:W3CDTF">2022-03-04T15:50:59Z</dcterms:modified>
</cp:coreProperties>
</file>