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ranklin Rangel\Desktop\DIARIO AVANCE\"/>
    </mc:Choice>
  </mc:AlternateContent>
  <bookViews>
    <workbookView xWindow="240" yWindow="75" windowWidth="20115" windowHeight="7995"/>
  </bookViews>
  <sheets>
    <sheet name="Mary Kuzniar" sheetId="10" r:id="rId1"/>
    <sheet name="AVANCE" sheetId="9" r:id="rId2"/>
  </sheets>
  <definedNames>
    <definedName name="_xlnm.Print_Area" localSheetId="1">AVANCE!$A$1:$I$44</definedName>
    <definedName name="_xlnm.Print_Area" localSheetId="0">'Mary Kuzniar'!$A$1:$L$40</definedName>
  </definedNames>
  <calcPr calcId="152511"/>
</workbook>
</file>

<file path=xl/calcChain.xml><?xml version="1.0" encoding="utf-8"?>
<calcChain xmlns="http://schemas.openxmlformats.org/spreadsheetml/2006/main">
  <c r="K33" i="10" l="1"/>
  <c r="K22" i="10"/>
  <c r="K23" i="10"/>
  <c r="K24" i="10" s="1"/>
  <c r="K25" i="10" s="1"/>
  <c r="K26" i="10" s="1"/>
  <c r="K27" i="10" s="1"/>
  <c r="K28" i="10" s="1"/>
  <c r="K29" i="10" s="1"/>
  <c r="K30" i="10" s="1"/>
  <c r="K31" i="10" s="1"/>
  <c r="K21" i="10"/>
  <c r="K20" i="10"/>
  <c r="J22" i="10"/>
  <c r="J23" i="10"/>
  <c r="J24" i="10" s="1"/>
  <c r="J25" i="10" s="1"/>
  <c r="J26" i="10" s="1"/>
  <c r="J27" i="10" s="1"/>
  <c r="J28" i="10" s="1"/>
  <c r="J29" i="10" s="1"/>
  <c r="J30" i="10" s="1"/>
  <c r="J31" i="10" s="1"/>
  <c r="J21" i="10"/>
  <c r="I21" i="10"/>
  <c r="I22" i="10"/>
  <c r="I23" i="10"/>
  <c r="I24" i="10"/>
  <c r="I25" i="10"/>
  <c r="I26" i="10"/>
  <c r="I27" i="10"/>
  <c r="I28" i="10"/>
  <c r="I29" i="10"/>
  <c r="I30" i="10"/>
  <c r="I31" i="10"/>
  <c r="I20" i="10"/>
  <c r="K34" i="10" l="1"/>
  <c r="I38" i="9" l="1"/>
  <c r="I37" i="9"/>
</calcChain>
</file>

<file path=xl/sharedStrings.xml><?xml version="1.0" encoding="utf-8"?>
<sst xmlns="http://schemas.openxmlformats.org/spreadsheetml/2006/main" count="125" uniqueCount="86">
  <si>
    <t>DATOS DEL AGENTE DE RETENCION</t>
  </si>
  <si>
    <t>DATOS DEL BENEFICIARIO</t>
  </si>
  <si>
    <t>COMPROBANTES DE RETENCIONES VARIAS DEL ISLR</t>
  </si>
  <si>
    <t>Periodo del  01/01/2014 al31/12/2014</t>
  </si>
  <si>
    <t>Fecha Cierre de Ejercicio: 31/12/2014</t>
  </si>
  <si>
    <t>PERIODO</t>
  </si>
  <si>
    <t>% RETENCION</t>
  </si>
  <si>
    <t>IMPUESTO RETENIDO</t>
  </si>
  <si>
    <t>Diario Avance de Los Teques, C.A.</t>
  </si>
  <si>
    <t>Rif: J-00218525-2 Nacionalidad: V</t>
  </si>
  <si>
    <t xml:space="preserve">Calle Paez entre Falcon y Res. Trigo Dorado casa </t>
  </si>
  <si>
    <t>N° 95 Sector El Rosario La Estrella Los Teques Edo</t>
  </si>
  <si>
    <t>Miranda Zona Postal 1201</t>
  </si>
  <si>
    <t>Associated Press</t>
  </si>
  <si>
    <t>Rif: J-00053859-0 Nacionalidad: E</t>
  </si>
  <si>
    <t>FACTURA</t>
  </si>
  <si>
    <t>MONTO OBJ RETENCION</t>
  </si>
  <si>
    <t>30/11/2014</t>
  </si>
  <si>
    <t>01/11/2014</t>
  </si>
  <si>
    <t>90187681</t>
  </si>
  <si>
    <t>01/12/2014</t>
  </si>
  <si>
    <t>90197412</t>
  </si>
  <si>
    <t>90201647</t>
  </si>
  <si>
    <t>01/10/2014</t>
  </si>
  <si>
    <t>90171197</t>
  </si>
  <si>
    <t>01/09/2014</t>
  </si>
  <si>
    <t>90157097</t>
  </si>
  <si>
    <t>01/08/2014</t>
  </si>
  <si>
    <t>90146711</t>
  </si>
  <si>
    <t>31/03/2014</t>
  </si>
  <si>
    <t>90104309</t>
  </si>
  <si>
    <t>01/05/2014</t>
  </si>
  <si>
    <t>90111333</t>
  </si>
  <si>
    <t>01/07/2014</t>
  </si>
  <si>
    <t>90136222</t>
  </si>
  <si>
    <t>01/06/2014</t>
  </si>
  <si>
    <t>90122088</t>
  </si>
  <si>
    <t>01/04/2014</t>
  </si>
  <si>
    <t>90100177</t>
  </si>
  <si>
    <t>01/03/2014</t>
  </si>
  <si>
    <t>90091263</t>
  </si>
  <si>
    <t>01/02/2014</t>
  </si>
  <si>
    <t>90077350</t>
  </si>
  <si>
    <t>14/01/2014</t>
  </si>
  <si>
    <t>15%</t>
  </si>
  <si>
    <t>90014531</t>
  </si>
  <si>
    <t>01/01/2014</t>
  </si>
  <si>
    <t>Total Impuesto Retenido:</t>
  </si>
  <si>
    <t>Total Monto Objeto de Retencion:</t>
  </si>
  <si>
    <t>Firma del Agente de Retencion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</si>
  <si>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</si>
  <si>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</si>
  <si>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</si>
  <si>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</si>
  <si>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</si>
  <si>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</si>
  <si>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</si>
  <si>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</si>
  <si>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</si>
  <si>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</si>
  <si>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</si>
  <si>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</si>
  <si>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Periodo del  01/01/2015 al31/12/2015</t>
  </si>
  <si>
    <t>MARY FRANCY KUZNIAR IBARRA</t>
  </si>
  <si>
    <t>Rif: V-14059361-0   Nacionalidad: V</t>
  </si>
  <si>
    <t>Tipo de Persona:  Natural Residente</t>
  </si>
  <si>
    <t>Fecha Cierre de Ejercicio: 31/12/2015</t>
  </si>
  <si>
    <t>00049</t>
  </si>
  <si>
    <t>3%</t>
  </si>
  <si>
    <t>318</t>
  </si>
  <si>
    <t>00050</t>
  </si>
  <si>
    <t>5%</t>
  </si>
  <si>
    <t>0</t>
  </si>
  <si>
    <t>00051</t>
  </si>
  <si>
    <t>00052</t>
  </si>
  <si>
    <t>00056</t>
  </si>
  <si>
    <t>00053</t>
  </si>
  <si>
    <t>00054</t>
  </si>
  <si>
    <t>00055</t>
  </si>
  <si>
    <t>375</t>
  </si>
  <si>
    <t>MONTO OBJ RET</t>
  </si>
  <si>
    <t>% RET</t>
  </si>
  <si>
    <t>SUST</t>
  </si>
  <si>
    <t>MONTO OBJETO RETENIDO</t>
  </si>
  <si>
    <t>IMP RETENIDO ACUMULADO</t>
  </si>
  <si>
    <t>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</si>
</sst>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0" xfId="0" applyAlignment="1">
      <alignment horizontal="center" vertical="center" wrapText="1"/>
    </xf>
    <xf numFmtId="4" fontId="0" fillId="0" borderId="0" xfId="0" applyNumberFormat="1"/>
    <xf numFmtId="0" fontId="1" fillId="0" borderId="0" xfId="0" applyFont="1" applyAlignment="1"/>
    <xf numFmtId="0" fontId="0" fillId="0" borderId="0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1" xfId="0" applyBorder="1" applyAlignment="1"/>
    <xf numFmtId="0" fontId="0" fillId="0" borderId="0" xfId="0" applyBorder="1" applyAlignment="1"/>
    <xf numFmtId="0" fontId="0" fillId="0" borderId="2" xfId="0" applyBorder="1" applyAlignment="1"/>
    <xf numFmtId="0" fontId="0" fillId="0" borderId="0" xfId="0" applyFill="1"/>
    <xf numFmtId="0" fontId="0" fillId="0" borderId="1" xfId="0" applyFill="1" applyBorder="1" applyAlignment="1"/>
    <xf numFmtId="0" fontId="0" fillId="0" borderId="0" xfId="0" applyFill="1" applyBorder="1" applyAlignment="1"/>
    <xf numFmtId="4" fontId="1" fillId="2" borderId="12" xfId="0" applyNumberFormat="1" applyFont="1" applyFill="1" applyBorder="1" applyAlignment="1">
      <alignment horizontal="center"/>
    </xf>
    <xf numFmtId="49" fontId="0" fillId="2" borderId="12" xfId="0" applyNumberFormat="1" applyFont="1" applyFill="1" applyBorder="1" applyAlignment="1">
      <alignment horizontal="center"/>
    </xf>
    <xf numFmtId="0" fontId="1" fillId="0" borderId="0" xfId="0" applyFont="1"/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center"/>
    </xf>
    <xf numFmtId="0" fontId="0" fillId="0" borderId="0" xfId="0" applyFill="1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center"/>
    </xf>
    <xf numFmtId="49" fontId="0" fillId="2" borderId="15" xfId="0" applyNumberFormat="1" applyFont="1" applyFill="1" applyBorder="1" applyAlignment="1">
      <alignment horizontal="center"/>
    </xf>
    <xf numFmtId="49" fontId="0" fillId="2" borderId="13" xfId="0" applyNumberFormat="1" applyFont="1" applyFill="1" applyBorder="1" applyAlignment="1">
      <alignment horizontal="center"/>
    </xf>
    <xf numFmtId="49" fontId="0" fillId="2" borderId="14" xfId="0" applyNumberFormat="1" applyFont="1" applyFill="1" applyBorder="1" applyAlignment="1">
      <alignment horizontal="center"/>
    </xf>
    <xf numFmtId="4" fontId="0" fillId="2" borderId="13" xfId="0" applyNumberFormat="1" applyFont="1" applyFill="1" applyBorder="1" applyAlignment="1">
      <alignment horizontal="center"/>
    </xf>
    <xf numFmtId="4" fontId="0" fillId="2" borderId="14" xfId="0" applyNumberFormat="1" applyFont="1" applyFill="1" applyBorder="1" applyAlignment="1">
      <alignment horizontal="center"/>
    </xf>
    <xf numFmtId="9" fontId="0" fillId="2" borderId="13" xfId="0" applyNumberFormat="1" applyFont="1" applyFill="1" applyBorder="1" applyAlignment="1">
      <alignment horizontal="center"/>
    </xf>
    <xf numFmtId="9" fontId="0" fillId="2" borderId="14" xfId="0" applyNumberFormat="1" applyFont="1" applyFill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49" fontId="1" fillId="2" borderId="13" xfId="0" applyNumberFormat="1" applyFont="1" applyFill="1" applyBorder="1" applyAlignment="1">
      <alignment horizontal="center"/>
    </xf>
    <xf numFmtId="49" fontId="1" fillId="2" borderId="14" xfId="0" applyNumberFormat="1" applyFont="1" applyFill="1" applyBorder="1" applyAlignment="1">
      <alignment horizontal="center"/>
    </xf>
    <xf numFmtId="4" fontId="1" fillId="2" borderId="13" xfId="0" applyNumberFormat="1" applyFont="1" applyFill="1" applyBorder="1" applyAlignment="1">
      <alignment horizontal="center"/>
    </xf>
    <xf numFmtId="4" fontId="1" fillId="2" borderId="14" xfId="0" applyNumberFormat="1" applyFont="1" applyFill="1" applyBorder="1" applyAlignment="1">
      <alignment horizontal="center"/>
    </xf>
    <xf numFmtId="14" fontId="1" fillId="2" borderId="13" xfId="0" applyNumberFormat="1" applyFont="1" applyFill="1" applyBorder="1" applyAlignment="1">
      <alignment horizontal="center"/>
    </xf>
    <xf numFmtId="14" fontId="1" fillId="2" borderId="14" xfId="0" applyNumberFormat="1" applyFont="1" applyFill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0" fillId="0" borderId="1" xfId="0" applyFill="1" applyBorder="1" applyAlignment="1">
      <alignment horizontal="left"/>
    </xf>
    <xf numFmtId="0" fontId="0" fillId="0" borderId="0" xfId="0" applyFill="1" applyBorder="1" applyAlignment="1">
      <alignment horizontal="left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2" xfId="0" applyFill="1" applyBorder="1" applyAlignment="1">
      <alignment horizontal="left"/>
    </xf>
    <xf numFmtId="4" fontId="1" fillId="2" borderId="12" xfId="0" applyNumberFormat="1" applyFont="1" applyFill="1" applyBorder="1" applyAlignment="1">
      <alignment horizontal="center" wrapText="1"/>
    </xf>
    <xf numFmtId="49" fontId="1" fillId="2" borderId="13" xfId="0" applyNumberFormat="1" applyFont="1" applyFill="1" applyBorder="1" applyAlignment="1">
      <alignment horizontal="center" wrapText="1"/>
    </xf>
    <xf numFmtId="49" fontId="1" fillId="2" borderId="14" xfId="0" applyNumberFormat="1" applyFont="1" applyFill="1" applyBorder="1" applyAlignment="1">
      <alignment horizontal="center" wrapText="1"/>
    </xf>
    <xf numFmtId="4" fontId="1" fillId="2" borderId="13" xfId="0" applyNumberFormat="1" applyFont="1" applyFill="1" applyBorder="1" applyAlignment="1">
      <alignment horizontal="center" wrapText="1"/>
    </xf>
    <xf numFmtId="4" fontId="1" fillId="2" borderId="14" xfId="0" applyNumberFormat="1" applyFont="1" applyFill="1" applyBorder="1" applyAlignment="1">
      <alignment horizontal="center" wrapText="1"/>
    </xf>
    <xf numFmtId="4" fontId="1" fillId="2" borderId="15" xfId="0" applyNumberFormat="1" applyFont="1" applyFill="1" applyBorder="1" applyAlignment="1">
      <alignment horizontal="center" wrapText="1"/>
    </xf>
    <xf numFmtId="14" fontId="1" fillId="2" borderId="13" xfId="0" applyNumberFormat="1" applyFont="1" applyFill="1" applyBorder="1" applyAlignment="1">
      <alignment horizontal="center" wrapText="1"/>
    </xf>
    <xf numFmtId="14" fontId="1" fillId="2" borderId="14" xfId="0" applyNumberFormat="1" applyFont="1" applyFill="1" applyBorder="1" applyAlignment="1">
      <alignment horizontal="center" wrapText="1"/>
    </xf>
    <xf numFmtId="4" fontId="0" fillId="2" borderId="12" xfId="0" applyNumberFormat="1" applyFont="1" applyFill="1" applyBorder="1" applyAlignment="1">
      <alignment horizontal="center"/>
    </xf>
    <xf numFmtId="4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314325</xdr:colOff>
      <xdr:row>0</xdr:row>
      <xdr:rowOff>142875</xdr:rowOff>
    </xdr:from>
    <xdr:to>
      <xdr:col>2</xdr:col>
      <xdr:colOff>771525</xdr:colOff>
      <xdr:row>7</xdr:row>
      <xdr:rowOff>2430</xdr:rowOff>
    </xdr:to>
    <xdr:pic>
      <xdr:nvPicPr>
        <xdr:cNvPr id="2" name="Objeto 1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833" t="-3114" r="-1254" b="-5693"/>
        <a:stretch>
          <a:fillRect/>
        </a:stretch>
      </xdr:blipFill>
      <xdr:spPr bwMode="auto">
        <a:xfrm>
          <a:off x="314325" y="142875"/>
          <a:ext cx="2457450" cy="1240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314325</xdr:colOff>
      <xdr:row>0</xdr:row>
      <xdr:rowOff>142875</xdr:rowOff>
    </xdr:from>
    <xdr:to>
      <xdr:col>2</xdr:col>
      <xdr:colOff>933450</xdr:colOff>
      <xdr:row>7</xdr:row>
      <xdr:rowOff>2430</xdr:rowOff>
    </xdr:to>
    <xdr:pic>
      <xdr:nvPicPr>
        <xdr:cNvPr id="6" name="Objeto 1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833" t="-3114" r="-1254" b="-5693"/>
        <a:stretch>
          <a:fillRect/>
        </a:stretch>
      </xdr:blipFill>
      <xdr:spPr bwMode="auto">
        <a:xfrm>
          <a:off x="314325" y="142875"/>
          <a:ext cx="2457450" cy="1240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8"/>
  <sheetViews>
    <sheetView tabSelected="1" workbookViewId="0">
      <selection activeCell="M32" sqref="M32"/>
    </sheetView>
  </sheetViews>
  <sheetFormatPr baseColWidth="10" defaultRowHeight="15" x14ac:dyDescent="0.25"/>
  <cols>
    <col min="1" max="1" width="16.140625" customWidth="1"/>
    <col min="2" max="2" width="13.85546875" customWidth="1"/>
    <col min="3" max="3" width="13" customWidth="1"/>
    <col min="4" max="4" width="9.85546875" customWidth="1"/>
    <col min="5" max="5" width="6.85546875" customWidth="1"/>
    <col min="6" max="6" width="5.5703125" customWidth="1"/>
    <col min="7" max="7" width="3.140625" customWidth="1"/>
    <col min="8" max="8" width="7.5703125" customWidth="1"/>
    <col min="9" max="9" width="10.42578125" customWidth="1"/>
    <col min="10" max="10" width="10.140625" customWidth="1"/>
    <col min="11" max="11" width="8.5703125" customWidth="1"/>
    <col min="12" max="12" width="7.5703125" customWidth="1"/>
  </cols>
  <sheetData>
    <row r="1" spans="1:12" x14ac:dyDescent="0.25">
      <c r="A1" s="52"/>
      <c r="B1" s="52"/>
      <c r="C1" s="52"/>
      <c r="D1" s="52"/>
    </row>
    <row r="2" spans="1:12" x14ac:dyDescent="0.25">
      <c r="A2" s="52"/>
      <c r="B2" s="52"/>
      <c r="C2" s="52"/>
      <c r="D2" s="52"/>
    </row>
    <row r="3" spans="1:12" ht="18.75" x14ac:dyDescent="0.3">
      <c r="A3" s="52"/>
      <c r="B3" s="52"/>
      <c r="C3" s="52"/>
      <c r="D3" s="52"/>
      <c r="E3" s="53" t="s">
        <v>2</v>
      </c>
      <c r="F3" s="53"/>
      <c r="G3" s="53"/>
      <c r="H3" s="53"/>
      <c r="I3" s="53"/>
      <c r="J3" s="53"/>
      <c r="K3" s="53"/>
      <c r="L3" s="53"/>
    </row>
    <row r="4" spans="1:12" x14ac:dyDescent="0.25">
      <c r="A4" s="52"/>
      <c r="B4" s="52"/>
      <c r="C4" s="52"/>
      <c r="D4" s="52"/>
      <c r="E4" s="3"/>
      <c r="F4" s="3"/>
      <c r="G4" s="3"/>
      <c r="H4" s="3"/>
      <c r="I4" s="3"/>
      <c r="J4" s="3"/>
    </row>
    <row r="8" spans="1:12" ht="18.75" x14ac:dyDescent="0.3">
      <c r="A8" s="53"/>
      <c r="B8" s="54"/>
      <c r="C8" s="54"/>
      <c r="D8" s="54"/>
    </row>
    <row r="9" spans="1:12" ht="15.75" thickBot="1" x14ac:dyDescent="0.3"/>
    <row r="10" spans="1:12" ht="15.75" thickBot="1" x14ac:dyDescent="0.3">
      <c r="A10" s="44" t="s">
        <v>0</v>
      </c>
      <c r="B10" s="45"/>
      <c r="C10" s="46"/>
      <c r="D10" s="47" t="s">
        <v>1</v>
      </c>
      <c r="E10" s="48"/>
      <c r="F10" s="48"/>
      <c r="G10" s="48"/>
      <c r="H10" s="48"/>
      <c r="I10" s="48"/>
      <c r="J10" s="48"/>
      <c r="K10" s="48"/>
      <c r="L10" s="49"/>
    </row>
    <row r="11" spans="1:12" x14ac:dyDescent="0.25">
      <c r="A11" s="9" t="s">
        <v>8</v>
      </c>
      <c r="B11" s="10"/>
      <c r="C11" s="11"/>
      <c r="D11" s="13" t="s">
        <v>63</v>
      </c>
      <c r="E11" s="14"/>
      <c r="F11" s="14"/>
      <c r="G11" s="14"/>
      <c r="H11" s="20"/>
      <c r="I11" s="20"/>
      <c r="J11" s="20"/>
      <c r="K11" s="4"/>
      <c r="L11" s="5"/>
    </row>
    <row r="12" spans="1:12" x14ac:dyDescent="0.25">
      <c r="A12" s="9" t="s">
        <v>9</v>
      </c>
      <c r="B12" s="10"/>
      <c r="C12" s="11"/>
      <c r="D12" s="13" t="s">
        <v>64</v>
      </c>
      <c r="E12" s="14"/>
      <c r="F12" s="14"/>
      <c r="G12" s="14"/>
      <c r="H12" s="20"/>
      <c r="I12" s="20"/>
      <c r="J12" s="20"/>
      <c r="K12" s="4"/>
      <c r="L12" s="5"/>
    </row>
    <row r="13" spans="1:12" x14ac:dyDescent="0.25">
      <c r="A13" s="30" t="s">
        <v>10</v>
      </c>
      <c r="B13" s="31"/>
      <c r="C13" s="32"/>
      <c r="D13" s="50" t="s">
        <v>65</v>
      </c>
      <c r="E13" s="51"/>
      <c r="F13" s="51"/>
      <c r="G13" s="51"/>
      <c r="H13" s="51"/>
      <c r="I13" s="51"/>
      <c r="J13" s="51"/>
      <c r="K13" s="51"/>
      <c r="L13" s="55"/>
    </row>
    <row r="14" spans="1:12" x14ac:dyDescent="0.25">
      <c r="A14" s="30" t="s">
        <v>11</v>
      </c>
      <c r="B14" s="31"/>
      <c r="C14" s="32"/>
      <c r="D14" s="30"/>
      <c r="E14" s="31"/>
      <c r="F14" s="31"/>
      <c r="G14" s="31"/>
      <c r="H14" s="18"/>
      <c r="I14" s="21"/>
      <c r="J14" s="21"/>
      <c r="K14" s="4"/>
      <c r="L14" s="5"/>
    </row>
    <row r="15" spans="1:12" x14ac:dyDescent="0.25">
      <c r="A15" s="30" t="s">
        <v>12</v>
      </c>
      <c r="B15" s="31"/>
      <c r="C15" s="32"/>
      <c r="D15" s="33"/>
      <c r="E15" s="34"/>
      <c r="F15" s="34"/>
      <c r="G15" s="34"/>
      <c r="H15" s="19"/>
      <c r="I15" s="22"/>
      <c r="J15" s="22"/>
      <c r="K15" s="4"/>
      <c r="L15" s="5"/>
    </row>
    <row r="16" spans="1:12" x14ac:dyDescent="0.25">
      <c r="A16" s="35" t="s">
        <v>66</v>
      </c>
      <c r="B16" s="36"/>
      <c r="C16" s="37"/>
      <c r="D16" s="35" t="s">
        <v>62</v>
      </c>
      <c r="E16" s="36"/>
      <c r="F16" s="36"/>
      <c r="G16" s="36"/>
      <c r="H16" s="36"/>
      <c r="I16" s="36"/>
      <c r="J16" s="36"/>
      <c r="K16" s="36"/>
      <c r="L16" s="37"/>
    </row>
    <row r="17" spans="1:12" ht="15.75" thickBot="1" x14ac:dyDescent="0.3">
      <c r="A17" s="6"/>
      <c r="B17" s="7"/>
      <c r="C17" s="8"/>
      <c r="D17" s="6"/>
      <c r="E17" s="7"/>
      <c r="F17" s="7"/>
      <c r="G17" s="7"/>
      <c r="H17" s="7"/>
      <c r="I17" s="7"/>
      <c r="J17" s="7"/>
      <c r="K17" s="7"/>
      <c r="L17" s="8"/>
    </row>
    <row r="18" spans="1:12" s="1" customFormat="1" x14ac:dyDescent="0.25"/>
    <row r="19" spans="1:12" ht="26.25" customHeight="1" x14ac:dyDescent="0.25">
      <c r="A19" s="57" t="s">
        <v>85</v>
      </c>
      <c r="B19" s="58"/>
      <c r="C19" s="56" t="s">
        <v>15</v>
      </c>
      <c r="D19" s="59" t="s">
        <v>83</v>
      </c>
      <c r="E19" s="60"/>
      <c r="F19" s="59" t="s">
        <v>81</v>
      </c>
      <c r="G19" s="60"/>
      <c r="H19" s="61" t="s">
        <v>82</v>
      </c>
      <c r="I19" s="56" t="s">
        <v>7</v>
      </c>
      <c r="J19" s="56" t="s">
        <v>80</v>
      </c>
      <c r="K19" s="62" t="s">
        <v>84</v>
      </c>
      <c r="L19" s="63"/>
    </row>
    <row r="20" spans="1:12" x14ac:dyDescent="0.25">
      <c r="A20" s="24" t="s">
        <v>50</v>
      </c>
      <c r="B20" s="25"/>
      <c r="C20" s="16" t="s">
        <v>67</v>
      </c>
      <c r="D20" s="26">
        <v>18076.509999999998</v>
      </c>
      <c r="E20" s="27"/>
      <c r="F20" s="24" t="s">
        <v>68</v>
      </c>
      <c r="G20" s="25"/>
      <c r="H20" s="23" t="s">
        <v>69</v>
      </c>
      <c r="I20" s="64">
        <f>D20*F20-H20</f>
        <v>224.29529999999988</v>
      </c>
      <c r="J20" s="64">
        <v>18076.509999999998</v>
      </c>
      <c r="K20" s="26">
        <f>I20</f>
        <v>224.29529999999988</v>
      </c>
      <c r="L20" s="27"/>
    </row>
    <row r="21" spans="1:12" x14ac:dyDescent="0.25">
      <c r="A21" s="24" t="s">
        <v>51</v>
      </c>
      <c r="B21" s="25"/>
      <c r="C21" s="16" t="s">
        <v>70</v>
      </c>
      <c r="D21" s="26">
        <v>22284.34</v>
      </c>
      <c r="E21" s="27"/>
      <c r="F21" s="24" t="s">
        <v>71</v>
      </c>
      <c r="G21" s="25"/>
      <c r="H21" s="23" t="s">
        <v>72</v>
      </c>
      <c r="I21" s="64">
        <f t="shared" ref="I21:I31" si="0">D21*F21-H21</f>
        <v>1114.2170000000001</v>
      </c>
      <c r="J21" s="64">
        <f>J20+D21</f>
        <v>40360.85</v>
      </c>
      <c r="K21" s="26">
        <f>I21+K20</f>
        <v>1338.5122999999999</v>
      </c>
      <c r="L21" s="27"/>
    </row>
    <row r="22" spans="1:12" x14ac:dyDescent="0.25">
      <c r="A22" s="24" t="s">
        <v>52</v>
      </c>
      <c r="B22" s="25"/>
      <c r="C22" s="16" t="s">
        <v>73</v>
      </c>
      <c r="D22" s="26">
        <v>15211.68</v>
      </c>
      <c r="E22" s="27"/>
      <c r="F22" s="24" t="s">
        <v>71</v>
      </c>
      <c r="G22" s="25"/>
      <c r="H22" s="23" t="s">
        <v>72</v>
      </c>
      <c r="I22" s="64">
        <f t="shared" si="0"/>
        <v>760.58400000000006</v>
      </c>
      <c r="J22" s="64">
        <f t="shared" ref="J22:J31" si="1">J21+D22</f>
        <v>55572.53</v>
      </c>
      <c r="K22" s="26">
        <f t="shared" ref="K22:K31" si="2">I22+K21</f>
        <v>2099.0963000000002</v>
      </c>
      <c r="L22" s="27"/>
    </row>
    <row r="23" spans="1:12" x14ac:dyDescent="0.25">
      <c r="A23" s="24" t="s">
        <v>53</v>
      </c>
      <c r="B23" s="25"/>
      <c r="C23" s="16" t="s">
        <v>74</v>
      </c>
      <c r="D23" s="26">
        <v>26846.42</v>
      </c>
      <c r="E23" s="27"/>
      <c r="F23" s="24" t="s">
        <v>68</v>
      </c>
      <c r="G23" s="25"/>
      <c r="H23" s="23" t="s">
        <v>69</v>
      </c>
      <c r="I23" s="64">
        <f t="shared" si="0"/>
        <v>487.3925999999999</v>
      </c>
      <c r="J23" s="64">
        <f t="shared" si="1"/>
        <v>82418.95</v>
      </c>
      <c r="K23" s="26">
        <f t="shared" si="2"/>
        <v>2586.4889000000003</v>
      </c>
      <c r="L23" s="27"/>
    </row>
    <row r="24" spans="1:12" x14ac:dyDescent="0.25">
      <c r="A24" s="24" t="s">
        <v>54</v>
      </c>
      <c r="B24" s="25"/>
      <c r="C24" s="16" t="s">
        <v>76</v>
      </c>
      <c r="D24" s="26">
        <v>22809.759999999998</v>
      </c>
      <c r="E24" s="27"/>
      <c r="F24" s="24" t="s">
        <v>68</v>
      </c>
      <c r="G24" s="25"/>
      <c r="H24" s="23" t="s">
        <v>69</v>
      </c>
      <c r="I24" s="64">
        <f t="shared" si="0"/>
        <v>366.29279999999994</v>
      </c>
      <c r="J24" s="64">
        <f t="shared" si="1"/>
        <v>105228.70999999999</v>
      </c>
      <c r="K24" s="26">
        <f t="shared" si="2"/>
        <v>2952.7817000000005</v>
      </c>
      <c r="L24" s="27"/>
    </row>
    <row r="25" spans="1:12" s="12" customFormat="1" x14ac:dyDescent="0.25">
      <c r="A25" s="24" t="s">
        <v>55</v>
      </c>
      <c r="B25" s="25"/>
      <c r="C25" s="16" t="s">
        <v>77</v>
      </c>
      <c r="D25" s="26">
        <v>22230.48</v>
      </c>
      <c r="E25" s="27"/>
      <c r="F25" s="24" t="s">
        <v>68</v>
      </c>
      <c r="G25" s="25"/>
      <c r="H25" s="23" t="s">
        <v>69</v>
      </c>
      <c r="I25" s="64">
        <f t="shared" si="0"/>
        <v>348.9144</v>
      </c>
      <c r="J25" s="64">
        <f t="shared" si="1"/>
        <v>127459.18999999999</v>
      </c>
      <c r="K25" s="26">
        <f t="shared" si="2"/>
        <v>3301.6961000000006</v>
      </c>
      <c r="L25" s="27"/>
    </row>
    <row r="26" spans="1:12" x14ac:dyDescent="0.25">
      <c r="A26" s="24" t="s">
        <v>56</v>
      </c>
      <c r="B26" s="25"/>
      <c r="C26" s="16" t="s">
        <v>78</v>
      </c>
      <c r="D26" s="26">
        <v>16531.34</v>
      </c>
      <c r="E26" s="27"/>
      <c r="F26" s="24" t="s">
        <v>68</v>
      </c>
      <c r="G26" s="25"/>
      <c r="H26" s="23" t="s">
        <v>69</v>
      </c>
      <c r="I26" s="64">
        <f t="shared" si="0"/>
        <v>177.9402</v>
      </c>
      <c r="J26" s="64">
        <f t="shared" si="1"/>
        <v>143990.53</v>
      </c>
      <c r="K26" s="26">
        <f t="shared" si="2"/>
        <v>3479.6363000000006</v>
      </c>
      <c r="L26" s="27"/>
    </row>
    <row r="27" spans="1:12" s="12" customFormat="1" x14ac:dyDescent="0.25">
      <c r="A27" s="24" t="s">
        <v>57</v>
      </c>
      <c r="B27" s="25"/>
      <c r="C27" s="16" t="s">
        <v>75</v>
      </c>
      <c r="D27" s="26">
        <v>37977.07</v>
      </c>
      <c r="E27" s="27"/>
      <c r="F27" s="24" t="s">
        <v>68</v>
      </c>
      <c r="G27" s="25"/>
      <c r="H27" s="23" t="s">
        <v>79</v>
      </c>
      <c r="I27" s="64">
        <f t="shared" si="0"/>
        <v>764.31209999999987</v>
      </c>
      <c r="J27" s="64">
        <f t="shared" si="1"/>
        <v>181967.6</v>
      </c>
      <c r="K27" s="26">
        <f t="shared" si="2"/>
        <v>4243.9484000000002</v>
      </c>
      <c r="L27" s="27"/>
    </row>
    <row r="28" spans="1:12" x14ac:dyDescent="0.25">
      <c r="A28" s="24" t="s">
        <v>58</v>
      </c>
      <c r="B28" s="25"/>
      <c r="C28" s="16" t="s">
        <v>36</v>
      </c>
      <c r="D28" s="26">
        <v>17345.04</v>
      </c>
      <c r="E28" s="27"/>
      <c r="F28" s="24" t="s">
        <v>68</v>
      </c>
      <c r="G28" s="25"/>
      <c r="H28" s="23" t="s">
        <v>79</v>
      </c>
      <c r="I28" s="64">
        <f t="shared" si="0"/>
        <v>145.35120000000006</v>
      </c>
      <c r="J28" s="64">
        <f t="shared" si="1"/>
        <v>199312.64000000001</v>
      </c>
      <c r="K28" s="26">
        <f t="shared" si="2"/>
        <v>4389.2996000000003</v>
      </c>
      <c r="L28" s="27"/>
    </row>
    <row r="29" spans="1:12" x14ac:dyDescent="0.25">
      <c r="A29" s="24" t="s">
        <v>59</v>
      </c>
      <c r="B29" s="25"/>
      <c r="C29" s="16" t="s">
        <v>34</v>
      </c>
      <c r="D29" s="26">
        <v>20168.810000000001</v>
      </c>
      <c r="E29" s="27"/>
      <c r="F29" s="24" t="s">
        <v>68</v>
      </c>
      <c r="G29" s="25"/>
      <c r="H29" s="23" t="s">
        <v>79</v>
      </c>
      <c r="I29" s="64">
        <f t="shared" si="0"/>
        <v>230.0643</v>
      </c>
      <c r="J29" s="64">
        <f t="shared" si="1"/>
        <v>219481.45</v>
      </c>
      <c r="K29" s="26">
        <f t="shared" si="2"/>
        <v>4619.3639000000003</v>
      </c>
      <c r="L29" s="27"/>
    </row>
    <row r="30" spans="1:12" x14ac:dyDescent="0.25">
      <c r="A30" s="24" t="s">
        <v>60</v>
      </c>
      <c r="B30" s="25"/>
      <c r="C30" s="16" t="s">
        <v>28</v>
      </c>
      <c r="D30" s="26">
        <v>43136.34</v>
      </c>
      <c r="E30" s="27"/>
      <c r="F30" s="24" t="s">
        <v>68</v>
      </c>
      <c r="G30" s="25"/>
      <c r="H30" s="23" t="s">
        <v>79</v>
      </c>
      <c r="I30" s="64">
        <f t="shared" si="0"/>
        <v>919.09019999999987</v>
      </c>
      <c r="J30" s="64">
        <f t="shared" si="1"/>
        <v>262617.79000000004</v>
      </c>
      <c r="K30" s="26">
        <f t="shared" si="2"/>
        <v>5538.4540999999999</v>
      </c>
      <c r="L30" s="27"/>
    </row>
    <row r="31" spans="1:12" x14ac:dyDescent="0.25">
      <c r="A31" s="24" t="s">
        <v>61</v>
      </c>
      <c r="B31" s="25"/>
      <c r="C31" s="16" t="s">
        <v>26</v>
      </c>
      <c r="D31" s="26">
        <v>77797.78</v>
      </c>
      <c r="E31" s="27"/>
      <c r="F31" s="24" t="s">
        <v>68</v>
      </c>
      <c r="G31" s="25"/>
      <c r="H31" s="23" t="s">
        <v>79</v>
      </c>
      <c r="I31" s="64">
        <f t="shared" si="0"/>
        <v>1958.9333999999999</v>
      </c>
      <c r="J31" s="64">
        <f t="shared" si="1"/>
        <v>340415.57000000007</v>
      </c>
      <c r="K31" s="26">
        <f t="shared" si="2"/>
        <v>7497.3874999999998</v>
      </c>
      <c r="L31" s="27"/>
    </row>
    <row r="33" spans="1:12" x14ac:dyDescent="0.25">
      <c r="F33" s="17" t="s">
        <v>47</v>
      </c>
      <c r="G33" s="17"/>
      <c r="H33" s="17"/>
      <c r="I33" s="17"/>
      <c r="J33" s="17"/>
      <c r="K33" s="65">
        <f>SUM(I20:I31)</f>
        <v>7497.3874999999998</v>
      </c>
      <c r="L33" s="65"/>
    </row>
    <row r="34" spans="1:12" x14ac:dyDescent="0.25">
      <c r="F34" s="17" t="s">
        <v>48</v>
      </c>
      <c r="G34" s="17"/>
      <c r="H34" s="17"/>
      <c r="I34" s="17"/>
      <c r="J34" s="17"/>
      <c r="K34" s="65">
        <f>SUM(D20:E31)</f>
        <v>340415.57000000007</v>
      </c>
      <c r="L34" s="65"/>
    </row>
    <row r="38" spans="1:12" x14ac:dyDescent="0.25">
      <c r="A38" s="17" t="s">
        <v>49</v>
      </c>
      <c r="B38" s="17"/>
    </row>
  </sheetData>
  <mergeCells count="70">
    <mergeCell ref="K34:L34"/>
    <mergeCell ref="K33:L33"/>
    <mergeCell ref="A14:C14"/>
    <mergeCell ref="D14:G14"/>
    <mergeCell ref="A1:D1"/>
    <mergeCell ref="A2:D2"/>
    <mergeCell ref="A3:D3"/>
    <mergeCell ref="E3:L3"/>
    <mergeCell ref="A4:D4"/>
    <mergeCell ref="A8:D8"/>
    <mergeCell ref="D13:L13"/>
    <mergeCell ref="A10:C10"/>
    <mergeCell ref="D10:L10"/>
    <mergeCell ref="A13:C13"/>
    <mergeCell ref="A15:C15"/>
    <mergeCell ref="D15:G15"/>
    <mergeCell ref="A16:C16"/>
    <mergeCell ref="D16:L16"/>
    <mergeCell ref="A19:B19"/>
    <mergeCell ref="D19:E19"/>
    <mergeCell ref="F19:G19"/>
    <mergeCell ref="K19:L19"/>
    <mergeCell ref="A20:B20"/>
    <mergeCell ref="D20:E20"/>
    <mergeCell ref="F20:G20"/>
    <mergeCell ref="K20:L20"/>
    <mergeCell ref="A21:B21"/>
    <mergeCell ref="D21:E21"/>
    <mergeCell ref="F21:G21"/>
    <mergeCell ref="K21:L21"/>
    <mergeCell ref="A22:B22"/>
    <mergeCell ref="D22:E22"/>
    <mergeCell ref="F22:G22"/>
    <mergeCell ref="K22:L22"/>
    <mergeCell ref="A23:B23"/>
    <mergeCell ref="D23:E23"/>
    <mergeCell ref="F23:G23"/>
    <mergeCell ref="K23:L23"/>
    <mergeCell ref="A24:B24"/>
    <mergeCell ref="D24:E24"/>
    <mergeCell ref="F24:G24"/>
    <mergeCell ref="K24:L24"/>
    <mergeCell ref="A25:B25"/>
    <mergeCell ref="D25:E25"/>
    <mergeCell ref="F25:G25"/>
    <mergeCell ref="K25:L25"/>
    <mergeCell ref="A26:B26"/>
    <mergeCell ref="D26:E26"/>
    <mergeCell ref="F26:G26"/>
    <mergeCell ref="K26:L26"/>
    <mergeCell ref="A27:B27"/>
    <mergeCell ref="D27:E27"/>
    <mergeCell ref="F27:G27"/>
    <mergeCell ref="K27:L27"/>
    <mergeCell ref="A28:B28"/>
    <mergeCell ref="D28:E28"/>
    <mergeCell ref="F28:G28"/>
    <mergeCell ref="K28:L28"/>
    <mergeCell ref="A29:B29"/>
    <mergeCell ref="D29:E29"/>
    <mergeCell ref="F29:G29"/>
    <mergeCell ref="K29:L29"/>
    <mergeCell ref="A30:B30"/>
    <mergeCell ref="D30:E30"/>
    <mergeCell ref="F30:G30"/>
    <mergeCell ref="K30:L30"/>
    <mergeCell ref="A31:B31"/>
    <mergeCell ref="D31:E31"/>
    <mergeCell ref="F31:G31"/>
    <mergeCell ref="K31:L3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78" fitToHeight="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2"/>
  <sheetViews>
    <sheetView workbookViewId="0">
      <selection activeCell="K12" sqref="K12"/>
    </sheetView>
  </sheetViews>
  <sheetFormatPr baseColWidth="10" defaultRowHeight="15" x14ac:dyDescent="0.25"/>
  <cols>
    <col min="1" max="1" width="16.140625" customWidth="1"/>
    <col min="3" max="3" width="15.85546875" customWidth="1"/>
    <col min="9" max="9" width="14.140625" bestFit="1" customWidth="1"/>
  </cols>
  <sheetData>
    <row r="1" spans="1:9" x14ac:dyDescent="0.25">
      <c r="A1" s="52"/>
      <c r="B1" s="52"/>
      <c r="C1" s="52"/>
      <c r="D1" s="52"/>
    </row>
    <row r="2" spans="1:9" x14ac:dyDescent="0.25">
      <c r="A2" s="52"/>
      <c r="B2" s="52"/>
      <c r="C2" s="52"/>
      <c r="D2" s="52"/>
    </row>
    <row r="3" spans="1:9" ht="18.75" x14ac:dyDescent="0.3">
      <c r="A3" s="52"/>
      <c r="B3" s="52"/>
      <c r="C3" s="52"/>
      <c r="D3" s="52"/>
      <c r="E3" s="53" t="s">
        <v>2</v>
      </c>
      <c r="F3" s="53"/>
      <c r="G3" s="53"/>
      <c r="H3" s="53"/>
      <c r="I3" s="53"/>
    </row>
    <row r="4" spans="1:9" x14ac:dyDescent="0.25">
      <c r="A4" s="52"/>
      <c r="B4" s="52"/>
      <c r="C4" s="52"/>
      <c r="D4" s="52"/>
      <c r="E4" s="3"/>
      <c r="F4" s="3"/>
      <c r="G4" s="3"/>
    </row>
    <row r="8" spans="1:9" ht="18.75" x14ac:dyDescent="0.3">
      <c r="A8" s="53"/>
      <c r="B8" s="54"/>
      <c r="C8" s="54"/>
      <c r="D8" s="54"/>
    </row>
    <row r="9" spans="1:9" ht="15.75" thickBot="1" x14ac:dyDescent="0.3"/>
    <row r="10" spans="1:9" ht="15.75" thickBot="1" x14ac:dyDescent="0.3">
      <c r="A10" s="44" t="s">
        <v>0</v>
      </c>
      <c r="B10" s="45"/>
      <c r="C10" s="46"/>
      <c r="D10" s="47" t="s">
        <v>1</v>
      </c>
      <c r="E10" s="48"/>
      <c r="F10" s="48"/>
      <c r="G10" s="48"/>
      <c r="H10" s="48"/>
      <c r="I10" s="49"/>
    </row>
    <row r="11" spans="1:9" x14ac:dyDescent="0.25">
      <c r="A11" s="9" t="s">
        <v>8</v>
      </c>
      <c r="B11" s="10"/>
      <c r="C11" s="11"/>
      <c r="D11" s="50" t="s">
        <v>13</v>
      </c>
      <c r="E11" s="51"/>
      <c r="F11" s="51"/>
      <c r="G11" s="51"/>
      <c r="H11" s="4"/>
      <c r="I11" s="5"/>
    </row>
    <row r="12" spans="1:9" x14ac:dyDescent="0.25">
      <c r="A12" s="9" t="s">
        <v>9</v>
      </c>
      <c r="B12" s="10"/>
      <c r="C12" s="11"/>
      <c r="D12" s="50" t="s">
        <v>14</v>
      </c>
      <c r="E12" s="51"/>
      <c r="F12" s="51"/>
      <c r="G12" s="51"/>
      <c r="H12" s="4"/>
      <c r="I12" s="5"/>
    </row>
    <row r="13" spans="1:9" x14ac:dyDescent="0.25">
      <c r="A13" s="30" t="s">
        <v>10</v>
      </c>
      <c r="B13" s="31"/>
      <c r="C13" s="32"/>
      <c r="D13" s="13"/>
      <c r="E13" s="14"/>
      <c r="F13" s="14"/>
      <c r="G13" s="14"/>
      <c r="H13" s="4"/>
      <c r="I13" s="5"/>
    </row>
    <row r="14" spans="1:9" x14ac:dyDescent="0.25">
      <c r="A14" s="30" t="s">
        <v>11</v>
      </c>
      <c r="B14" s="31"/>
      <c r="C14" s="32"/>
      <c r="D14" s="30"/>
      <c r="E14" s="31"/>
      <c r="F14" s="31"/>
      <c r="G14" s="31"/>
      <c r="H14" s="4"/>
      <c r="I14" s="5"/>
    </row>
    <row r="15" spans="1:9" x14ac:dyDescent="0.25">
      <c r="A15" s="30" t="s">
        <v>12</v>
      </c>
      <c r="B15" s="31"/>
      <c r="C15" s="32"/>
      <c r="D15" s="33"/>
      <c r="E15" s="34"/>
      <c r="F15" s="34"/>
      <c r="G15" s="34"/>
      <c r="H15" s="4"/>
      <c r="I15" s="5"/>
    </row>
    <row r="16" spans="1:9" x14ac:dyDescent="0.25">
      <c r="A16" s="35" t="s">
        <v>4</v>
      </c>
      <c r="B16" s="36"/>
      <c r="C16" s="37"/>
      <c r="D16" s="35" t="s">
        <v>3</v>
      </c>
      <c r="E16" s="36"/>
      <c r="F16" s="36"/>
      <c r="G16" s="36"/>
      <c r="H16" s="36"/>
      <c r="I16" s="37"/>
    </row>
    <row r="17" spans="1:9" ht="15.75" thickBot="1" x14ac:dyDescent="0.3">
      <c r="A17" s="6"/>
      <c r="B17" s="7"/>
      <c r="C17" s="8"/>
      <c r="D17" s="6"/>
      <c r="E17" s="7"/>
      <c r="F17" s="7"/>
      <c r="G17" s="7"/>
      <c r="H17" s="7"/>
      <c r="I17" s="8"/>
    </row>
    <row r="18" spans="1:9" s="1" customFormat="1" x14ac:dyDescent="0.25"/>
    <row r="19" spans="1:9" x14ac:dyDescent="0.25">
      <c r="A19" s="38" t="s">
        <v>5</v>
      </c>
      <c r="B19" s="39"/>
      <c r="C19" s="15" t="s">
        <v>15</v>
      </c>
      <c r="D19" s="40" t="s">
        <v>16</v>
      </c>
      <c r="E19" s="41"/>
      <c r="F19" s="40" t="s">
        <v>6</v>
      </c>
      <c r="G19" s="41"/>
      <c r="H19" s="42" t="s">
        <v>7</v>
      </c>
      <c r="I19" s="43"/>
    </row>
    <row r="20" spans="1:9" x14ac:dyDescent="0.25">
      <c r="A20" s="24" t="s">
        <v>46</v>
      </c>
      <c r="B20" s="25"/>
      <c r="C20" s="16">
        <v>90068295</v>
      </c>
      <c r="D20" s="26">
        <v>850.5</v>
      </c>
      <c r="E20" s="27"/>
      <c r="F20" s="24" t="s">
        <v>44</v>
      </c>
      <c r="G20" s="25"/>
      <c r="H20" s="26">
        <v>127.58</v>
      </c>
      <c r="I20" s="27"/>
    </row>
    <row r="21" spans="1:9" x14ac:dyDescent="0.25">
      <c r="A21" s="24" t="s">
        <v>43</v>
      </c>
      <c r="B21" s="25"/>
      <c r="C21" s="16">
        <v>90008449</v>
      </c>
      <c r="D21" s="26">
        <v>165.38</v>
      </c>
      <c r="E21" s="27"/>
      <c r="F21" s="24" t="s">
        <v>44</v>
      </c>
      <c r="G21" s="25"/>
      <c r="H21" s="26">
        <v>24.81</v>
      </c>
      <c r="I21" s="27"/>
    </row>
    <row r="22" spans="1:9" x14ac:dyDescent="0.25">
      <c r="A22" s="24" t="s">
        <v>41</v>
      </c>
      <c r="B22" s="25"/>
      <c r="C22" s="16" t="s">
        <v>45</v>
      </c>
      <c r="D22" s="26">
        <v>169.5</v>
      </c>
      <c r="E22" s="27"/>
      <c r="F22" s="24" t="s">
        <v>44</v>
      </c>
      <c r="G22" s="25"/>
      <c r="H22" s="26">
        <v>25.43</v>
      </c>
      <c r="I22" s="27"/>
    </row>
    <row r="23" spans="1:9" x14ac:dyDescent="0.25">
      <c r="A23" s="24" t="s">
        <v>41</v>
      </c>
      <c r="B23" s="25"/>
      <c r="C23" s="16" t="s">
        <v>42</v>
      </c>
      <c r="D23" s="26">
        <v>850.5</v>
      </c>
      <c r="E23" s="27"/>
      <c r="F23" s="28">
        <v>0.15</v>
      </c>
      <c r="G23" s="29"/>
      <c r="H23" s="26">
        <v>127.58</v>
      </c>
      <c r="I23" s="27"/>
    </row>
    <row r="24" spans="1:9" x14ac:dyDescent="0.25">
      <c r="A24" s="24" t="s">
        <v>39</v>
      </c>
      <c r="B24" s="25"/>
      <c r="C24" s="16" t="s">
        <v>40</v>
      </c>
      <c r="D24" s="26">
        <v>850.5</v>
      </c>
      <c r="E24" s="27"/>
      <c r="F24" s="28">
        <v>0.15</v>
      </c>
      <c r="G24" s="29"/>
      <c r="H24" s="26">
        <v>127.58</v>
      </c>
      <c r="I24" s="27"/>
    </row>
    <row r="25" spans="1:9" s="12" customFormat="1" x14ac:dyDescent="0.25">
      <c r="A25" s="24" t="s">
        <v>29</v>
      </c>
      <c r="B25" s="25"/>
      <c r="C25" s="16" t="s">
        <v>30</v>
      </c>
      <c r="D25" s="26">
        <v>23.63</v>
      </c>
      <c r="E25" s="27"/>
      <c r="F25" s="28">
        <v>0.15</v>
      </c>
      <c r="G25" s="29"/>
      <c r="H25" s="26">
        <v>3.54</v>
      </c>
      <c r="I25" s="27"/>
    </row>
    <row r="26" spans="1:9" x14ac:dyDescent="0.25">
      <c r="A26" s="24" t="s">
        <v>37</v>
      </c>
      <c r="B26" s="25"/>
      <c r="C26" s="16" t="s">
        <v>38</v>
      </c>
      <c r="D26" s="26">
        <v>850.5</v>
      </c>
      <c r="E26" s="27"/>
      <c r="F26" s="28">
        <v>0.15</v>
      </c>
      <c r="G26" s="29"/>
      <c r="H26" s="26">
        <v>127.58</v>
      </c>
      <c r="I26" s="27"/>
    </row>
    <row r="27" spans="1:9" s="12" customFormat="1" x14ac:dyDescent="0.25">
      <c r="A27" s="24" t="s">
        <v>31</v>
      </c>
      <c r="B27" s="25"/>
      <c r="C27" s="16" t="s">
        <v>32</v>
      </c>
      <c r="D27" s="26">
        <v>850.5</v>
      </c>
      <c r="E27" s="27"/>
      <c r="F27" s="28">
        <v>0.15</v>
      </c>
      <c r="G27" s="29"/>
      <c r="H27" s="26">
        <v>127.58</v>
      </c>
      <c r="I27" s="27"/>
    </row>
    <row r="28" spans="1:9" x14ac:dyDescent="0.25">
      <c r="A28" s="24" t="s">
        <v>35</v>
      </c>
      <c r="B28" s="25"/>
      <c r="C28" s="16" t="s">
        <v>36</v>
      </c>
      <c r="D28" s="26">
        <v>850.5</v>
      </c>
      <c r="E28" s="27"/>
      <c r="F28" s="28">
        <v>0.15</v>
      </c>
      <c r="G28" s="29"/>
      <c r="H28" s="26">
        <v>127.58</v>
      </c>
      <c r="I28" s="27"/>
    </row>
    <row r="29" spans="1:9" x14ac:dyDescent="0.25">
      <c r="A29" s="24" t="s">
        <v>33</v>
      </c>
      <c r="B29" s="25"/>
      <c r="C29" s="16" t="s">
        <v>34</v>
      </c>
      <c r="D29" s="26">
        <v>850.5</v>
      </c>
      <c r="E29" s="27"/>
      <c r="F29" s="28">
        <v>0.15</v>
      </c>
      <c r="G29" s="29"/>
      <c r="H29" s="26">
        <v>127.58</v>
      </c>
      <c r="I29" s="27"/>
    </row>
    <row r="30" spans="1:9" x14ac:dyDescent="0.25">
      <c r="A30" s="24" t="s">
        <v>27</v>
      </c>
      <c r="B30" s="25"/>
      <c r="C30" s="16" t="s">
        <v>28</v>
      </c>
      <c r="D30" s="26">
        <v>850.5</v>
      </c>
      <c r="E30" s="27"/>
      <c r="F30" s="28">
        <v>0.15</v>
      </c>
      <c r="G30" s="29"/>
      <c r="H30" s="26">
        <v>127.58</v>
      </c>
      <c r="I30" s="27"/>
    </row>
    <row r="31" spans="1:9" x14ac:dyDescent="0.25">
      <c r="A31" s="24" t="s">
        <v>25</v>
      </c>
      <c r="B31" s="25"/>
      <c r="C31" s="16" t="s">
        <v>26</v>
      </c>
      <c r="D31" s="26">
        <v>850.5</v>
      </c>
      <c r="E31" s="27"/>
      <c r="F31" s="28">
        <v>0.15</v>
      </c>
      <c r="G31" s="29"/>
      <c r="H31" s="26">
        <v>127.58</v>
      </c>
      <c r="I31" s="27"/>
    </row>
    <row r="32" spans="1:9" x14ac:dyDescent="0.25">
      <c r="A32" s="24" t="s">
        <v>23</v>
      </c>
      <c r="B32" s="25"/>
      <c r="C32" s="16" t="s">
        <v>24</v>
      </c>
      <c r="D32" s="26">
        <v>850.5</v>
      </c>
      <c r="E32" s="27"/>
      <c r="F32" s="28">
        <v>0.15</v>
      </c>
      <c r="G32" s="29"/>
      <c r="H32" s="26">
        <v>127.58</v>
      </c>
      <c r="I32" s="27"/>
    </row>
    <row r="33" spans="1:9" x14ac:dyDescent="0.25">
      <c r="A33" s="24" t="s">
        <v>18</v>
      </c>
      <c r="B33" s="25"/>
      <c r="C33" s="16" t="s">
        <v>19</v>
      </c>
      <c r="D33" s="26">
        <v>850.5</v>
      </c>
      <c r="E33" s="27"/>
      <c r="F33" s="28">
        <v>0.15</v>
      </c>
      <c r="G33" s="29"/>
      <c r="H33" s="26">
        <v>127.58</v>
      </c>
      <c r="I33" s="27"/>
    </row>
    <row r="34" spans="1:9" x14ac:dyDescent="0.25">
      <c r="A34" s="24" t="s">
        <v>17</v>
      </c>
      <c r="B34" s="25"/>
      <c r="C34" s="16" t="s">
        <v>22</v>
      </c>
      <c r="D34" s="26">
        <v>23.63</v>
      </c>
      <c r="E34" s="27"/>
      <c r="F34" s="28">
        <v>0.15</v>
      </c>
      <c r="G34" s="29"/>
      <c r="H34" s="26">
        <v>3.54</v>
      </c>
      <c r="I34" s="27"/>
    </row>
    <row r="35" spans="1:9" x14ac:dyDescent="0.25">
      <c r="A35" s="24" t="s">
        <v>20</v>
      </c>
      <c r="B35" s="25"/>
      <c r="C35" s="16" t="s">
        <v>21</v>
      </c>
      <c r="D35" s="26">
        <v>850.5</v>
      </c>
      <c r="E35" s="27"/>
      <c r="F35" s="28">
        <v>0.15</v>
      </c>
      <c r="G35" s="29"/>
      <c r="H35" s="26">
        <v>127.58</v>
      </c>
      <c r="I35" s="27"/>
    </row>
    <row r="37" spans="1:9" x14ac:dyDescent="0.25">
      <c r="F37" s="17" t="s">
        <v>47</v>
      </c>
      <c r="G37" s="17"/>
      <c r="H37" s="17"/>
      <c r="I37" s="2">
        <f>SUM(H20:I35)</f>
        <v>1588.2799999999997</v>
      </c>
    </row>
    <row r="38" spans="1:9" x14ac:dyDescent="0.25">
      <c r="F38" s="17" t="s">
        <v>48</v>
      </c>
      <c r="G38" s="17"/>
      <c r="H38" s="17"/>
      <c r="I38" s="2">
        <f>SUM(D20:E35)</f>
        <v>10588.14</v>
      </c>
    </row>
    <row r="42" spans="1:9" x14ac:dyDescent="0.25">
      <c r="A42" s="17" t="s">
        <v>49</v>
      </c>
      <c r="B42" s="17"/>
    </row>
  </sheetData>
  <mergeCells count="85">
    <mergeCell ref="A8:D8"/>
    <mergeCell ref="A1:D1"/>
    <mergeCell ref="A2:D2"/>
    <mergeCell ref="A3:D3"/>
    <mergeCell ref="E3:I3"/>
    <mergeCell ref="A4:D4"/>
    <mergeCell ref="A25:B25"/>
    <mergeCell ref="A26:B26"/>
    <mergeCell ref="A27:B27"/>
    <mergeCell ref="A10:C10"/>
    <mergeCell ref="D10:I10"/>
    <mergeCell ref="D11:G11"/>
    <mergeCell ref="D12:G12"/>
    <mergeCell ref="D14:G14"/>
    <mergeCell ref="A15:C15"/>
    <mergeCell ref="D15:G15"/>
    <mergeCell ref="A16:C16"/>
    <mergeCell ref="D16:I16"/>
    <mergeCell ref="A19:B19"/>
    <mergeCell ref="A23:B23"/>
    <mergeCell ref="A24:B24"/>
    <mergeCell ref="A20:B20"/>
    <mergeCell ref="F29:G29"/>
    <mergeCell ref="H29:I29"/>
    <mergeCell ref="D27:E27"/>
    <mergeCell ref="H19:I19"/>
    <mergeCell ref="F23:G23"/>
    <mergeCell ref="F24:G24"/>
    <mergeCell ref="F25:G25"/>
    <mergeCell ref="F26:G26"/>
    <mergeCell ref="F27:G27"/>
    <mergeCell ref="H23:I23"/>
    <mergeCell ref="H24:I24"/>
    <mergeCell ref="H25:I25"/>
    <mergeCell ref="H26:I26"/>
    <mergeCell ref="F19:G19"/>
    <mergeCell ref="D26:E26"/>
    <mergeCell ref="H35:I35"/>
    <mergeCell ref="A13:C13"/>
    <mergeCell ref="A14:C14"/>
    <mergeCell ref="D19:E19"/>
    <mergeCell ref="D23:E23"/>
    <mergeCell ref="D24:E24"/>
    <mergeCell ref="D25:E25"/>
    <mergeCell ref="A32:B32"/>
    <mergeCell ref="F32:G32"/>
    <mergeCell ref="H32:I32"/>
    <mergeCell ref="A33:B33"/>
    <mergeCell ref="F33:G33"/>
    <mergeCell ref="H33:I33"/>
    <mergeCell ref="A30:B30"/>
    <mergeCell ref="F30:G30"/>
    <mergeCell ref="H30:I30"/>
    <mergeCell ref="D35:E35"/>
    <mergeCell ref="A34:B34"/>
    <mergeCell ref="D34:E34"/>
    <mergeCell ref="F34:G34"/>
    <mergeCell ref="D28:E28"/>
    <mergeCell ref="D29:E29"/>
    <mergeCell ref="D30:E30"/>
    <mergeCell ref="D31:E31"/>
    <mergeCell ref="D32:E32"/>
    <mergeCell ref="D33:E33"/>
    <mergeCell ref="A35:B35"/>
    <mergeCell ref="F35:G35"/>
    <mergeCell ref="A31:B31"/>
    <mergeCell ref="F31:G31"/>
    <mergeCell ref="A28:B28"/>
    <mergeCell ref="F28:G28"/>
    <mergeCell ref="D20:E20"/>
    <mergeCell ref="F20:G20"/>
    <mergeCell ref="H20:I20"/>
    <mergeCell ref="H34:I34"/>
    <mergeCell ref="A21:B21"/>
    <mergeCell ref="D21:E21"/>
    <mergeCell ref="F21:G21"/>
    <mergeCell ref="H21:I21"/>
    <mergeCell ref="A22:B22"/>
    <mergeCell ref="D22:E22"/>
    <mergeCell ref="F22:G22"/>
    <mergeCell ref="H22:I22"/>
    <mergeCell ref="H31:I31"/>
    <mergeCell ref="H27:I27"/>
    <mergeCell ref="H28:I28"/>
    <mergeCell ref="A29:B29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78" fitToHeight="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Mary Kuzniar</vt:lpstr>
      <vt:lpstr>AVANCE</vt:lpstr>
      <vt:lpstr>AVANCE!Área_de_impresión</vt:lpstr>
      <vt:lpstr>'Mary Kuzniar'!Área_de_impresión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equipo05</dc:creator>
  <cp:lastModifiedBy>Franklin Rangel</cp:lastModifiedBy>
  <cp:lastPrinted>2015-03-30T14:44:30Z</cp:lastPrinted>
  <dcterms:created xsi:type="dcterms:W3CDTF">2013-02-05T20:19:39Z</dcterms:created>
  <dcterms:modified xsi:type="dcterms:W3CDTF">2016-03-15T15:13:01Z</dcterms:modified>
</cp:coreProperties>
</file>