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EXQUISITECES\"/>
    </mc:Choice>
  </mc:AlternateContent>
  <bookViews>
    <workbookView xWindow="0" yWindow="0" windowWidth="20490" windowHeight="7755" tabRatio="334"/>
  </bookViews>
  <sheets>
    <sheet name="Sheet1 (2)" sheetId="2" r:id="rId1"/>
    <sheet name="Sheet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52" i="2" l="1"/>
  <c r="F44" i="2"/>
  <c r="E39" i="2"/>
  <c r="E36" i="2"/>
  <c r="E35" i="2"/>
  <c r="E34" i="2"/>
  <c r="F40" i="2" s="1"/>
  <c r="E25" i="2"/>
  <c r="E21" i="2"/>
  <c r="F26" i="2" s="1"/>
  <c r="E19" i="2"/>
  <c r="F16" i="2"/>
  <c r="G45" i="2" l="1"/>
  <c r="G53" i="2" s="1"/>
  <c r="G27" i="2"/>
  <c r="F44" i="1"/>
  <c r="E34" i="1" l="1"/>
  <c r="E35" i="1"/>
  <c r="E39" i="1"/>
  <c r="E51" i="1" l="1"/>
  <c r="F52" i="1" s="1"/>
  <c r="E38" i="1" l="1"/>
  <c r="E36" i="1"/>
  <c r="F40" i="1" s="1"/>
  <c r="G45" i="1" s="1"/>
  <c r="G53" i="1" s="1"/>
  <c r="E25" i="1"/>
  <c r="E21" i="1"/>
  <c r="E19" i="1"/>
  <c r="E14" i="1"/>
  <c r="F16" i="1" s="1"/>
  <c r="F26" i="1" l="1"/>
  <c r="G27" i="1" s="1"/>
</calcChain>
</file>

<file path=xl/sharedStrings.xml><?xml version="1.0" encoding="utf-8"?>
<sst xmlns="http://schemas.openxmlformats.org/spreadsheetml/2006/main" count="104" uniqueCount="49">
  <si>
    <t>Depreciación Acum. Instalaciones</t>
  </si>
  <si>
    <t>Depreciación Acum. Vehículos</t>
  </si>
  <si>
    <t>Capital Social</t>
  </si>
  <si>
    <t>PASIVOS</t>
  </si>
  <si>
    <t>Depreciación Acum. Maquinaria y Equipo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</si>
  <si>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</si>
  <si>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</si>
  <si>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</si>
  <si>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</si>
  <si>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</si>
  <si>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</si>
  <si>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</si>
  <si>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</si>
  <si>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</si>
  <si>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</si>
  <si>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</si>
  <si>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</si>
  <si>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</si>
  <si>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</si>
  <si>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</si>
  <si>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</si>
  <si>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</si>
  <si>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Sobre La Renta Compañía (ISLR)</t>
  </si>
  <si>
    <t>Impuesto Pagado Por Anticipado (I.V.A.)</t>
  </si>
  <si>
    <t>Expresado en Bolívares</t>
  </si>
  <si>
    <t>TOTAL ACTIVOS</t>
  </si>
  <si>
    <t>Caja y Bancos</t>
  </si>
  <si>
    <t>CORRIENTE</t>
  </si>
  <si>
    <t>TOTAL CORRIENTE</t>
  </si>
  <si>
    <t xml:space="preserve"> </t>
  </si>
  <si>
    <t>FIJO</t>
  </si>
  <si>
    <t>TOTAL FIJO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</si>
  <si>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</si>
  <si>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</si>
  <si>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</si>
  <si>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</si>
  <si>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</si>
  <si>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Gastos varos por pagar</t>
  </si>
  <si>
    <t>Pagares Bancarios</t>
  </si>
  <si>
    <t>AL 31/05/2015</t>
  </si>
  <si>
    <t>Pagare Bancario a largo plazo</t>
  </si>
  <si>
    <t>Retención varias</t>
  </si>
  <si>
    <t>OTROS PASIVOS</t>
  </si>
  <si>
    <t>Cuentas a pagar accionistas</t>
  </si>
  <si>
    <t>TORAL OTROS PASIVOS</t>
  </si>
  <si>
    <t>Nota:   El informe de preparación  correspondiente  a  este  Balance, se  elaboró  en  papel de seguridad Nº MI-6115074, asignado al Contador Público, Franklin A. Rangel M., C.P.C. 118.996.</t>
  </si>
  <si>
    <t>Anticipo de Proveedores</t>
  </si>
  <si>
    <t>AL 30/09/2015</t>
  </si>
  <si>
    <t>Nota:   El informe de preparación  correspondiente  a  este  Balance, se  elaboró  en  papel de seguridad Nº MI-6115114, asignado al Contador Público, Franklin A. Rangel M., C.P.C. 118.996.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</si>
</sst>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b/>
      <sz val="8.5"/>
      <color indexed="8"/>
      <name val="Arial"/>
      <family val="2"/>
    </font>
    <font>
      <sz val="7.5"/>
      <color indexed="8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0" fontId="9" fillId="0" borderId="0" xfId="1" applyFont="1" applyFill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vertical="top"/>
    </xf>
    <xf numFmtId="169" fontId="3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0" fontId="12" fillId="0" borderId="0" xfId="0" applyFont="1"/>
    <xf numFmtId="165" fontId="13" fillId="0" borderId="0" xfId="0" applyNumberFormat="1" applyFont="1"/>
    <xf numFmtId="0" fontId="13" fillId="0" borderId="0" xfId="0" applyFont="1"/>
    <xf numFmtId="4" fontId="13" fillId="0" borderId="0" xfId="0" applyNumberFormat="1" applyFont="1"/>
    <xf numFmtId="166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166" fontId="13" fillId="0" borderId="1" xfId="0" applyNumberFormat="1" applyFont="1" applyBorder="1"/>
    <xf numFmtId="4" fontId="13" fillId="0" borderId="2" xfId="0" applyNumberFormat="1" applyFont="1" applyBorder="1"/>
    <xf numFmtId="4" fontId="12" fillId="0" borderId="1" xfId="0" applyNumberFormat="1" applyFont="1" applyBorder="1"/>
    <xf numFmtId="4" fontId="13" fillId="0" borderId="1" xfId="0" applyNumberFormat="1" applyFont="1" applyBorder="1"/>
    <xf numFmtId="165" fontId="3" fillId="0" borderId="1" xfId="1" applyNumberFormat="1" applyFont="1" applyBorder="1" applyAlignment="1">
      <alignment horizontal="right" vertical="center"/>
    </xf>
    <xf numFmtId="4" fontId="13" fillId="0" borderId="0" xfId="0" applyNumberFormat="1" applyFont="1" applyBorder="1"/>
    <xf numFmtId="166" fontId="3" fillId="0" borderId="0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lin%20Rangel/Downloads/GYP%20Au00D1O%202015%20EXQUISI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1">
          <cell r="E51">
            <v>15375190.499999996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A60" sqref="A6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1.7109375" bestFit="1" customWidth="1"/>
  </cols>
  <sheetData>
    <row r="1" spans="1:6" ht="17.850000000000001" customHeight="1" x14ac:dyDescent="0.2">
      <c r="E1" s="1"/>
    </row>
    <row r="2" spans="1:6" ht="10.9" customHeight="1" x14ac:dyDescent="0.2"/>
    <row r="3" spans="1:6" ht="17.850000000000001" customHeight="1" x14ac:dyDescent="0.2">
      <c r="E3" s="1"/>
    </row>
    <row r="4" spans="1:6" ht="13.9" customHeight="1" x14ac:dyDescent="0.2">
      <c r="E4" s="2" t="s">
        <v>8</v>
      </c>
    </row>
    <row r="5" spans="1:6" ht="12" customHeight="1" x14ac:dyDescent="0.2">
      <c r="E5" s="16" t="s">
        <v>47</v>
      </c>
    </row>
    <row r="6" spans="1:6" ht="12" customHeight="1" x14ac:dyDescent="0.2">
      <c r="E6" s="3" t="s">
        <v>24</v>
      </c>
    </row>
    <row r="7" spans="1:6" ht="12.95" customHeight="1" x14ac:dyDescent="0.2">
      <c r="A7" s="4">
        <v>4</v>
      </c>
    </row>
    <row r="8" spans="1:6" ht="12.95" customHeight="1" x14ac:dyDescent="0.2">
      <c r="A8" s="4">
        <v>4</v>
      </c>
      <c r="D8" s="5" t="s">
        <v>7</v>
      </c>
    </row>
    <row r="9" spans="1:6" ht="10.5" customHeight="1" x14ac:dyDescent="0.2">
      <c r="B9" s="6" t="s">
        <v>12</v>
      </c>
    </row>
    <row r="10" spans="1:6" ht="10.5" customHeight="1" x14ac:dyDescent="0.2">
      <c r="B10" s="6" t="s">
        <v>27</v>
      </c>
    </row>
    <row r="11" spans="1:6" ht="10.9" customHeight="1" x14ac:dyDescent="0.2">
      <c r="C11" s="6" t="s">
        <v>26</v>
      </c>
      <c r="E11" s="7">
        <v>7118365.8099999996</v>
      </c>
    </row>
    <row r="12" spans="1:6" ht="10.9" customHeight="1" x14ac:dyDescent="0.2">
      <c r="C12" s="6" t="s">
        <v>5</v>
      </c>
      <c r="E12" s="8">
        <v>852690.32</v>
      </c>
    </row>
    <row r="13" spans="1:6" ht="10.9" customHeight="1" x14ac:dyDescent="0.2">
      <c r="C13" s="6" t="s">
        <v>23</v>
      </c>
      <c r="E13" s="10">
        <v>32000.22</v>
      </c>
    </row>
    <row r="14" spans="1:6" ht="10.9" customHeight="1" x14ac:dyDescent="0.2">
      <c r="C14" s="6" t="s">
        <v>15</v>
      </c>
      <c r="E14" s="29">
        <v>4752012</v>
      </c>
    </row>
    <row r="15" spans="1:6" ht="10.9" customHeight="1" x14ac:dyDescent="0.2">
      <c r="C15" s="6" t="s">
        <v>46</v>
      </c>
      <c r="E15" s="21">
        <v>3023000</v>
      </c>
    </row>
    <row r="16" spans="1:6" ht="10.9" customHeight="1" x14ac:dyDescent="0.2">
      <c r="C16" s="6" t="s">
        <v>28</v>
      </c>
      <c r="F16" s="18">
        <f>SUM(E11:E15)</f>
        <v>15778068.35</v>
      </c>
    </row>
    <row r="17" spans="1:8" ht="10.5" customHeight="1" x14ac:dyDescent="0.2">
      <c r="B17" s="11" t="s">
        <v>30</v>
      </c>
    </row>
    <row r="18" spans="1:8" ht="10.9" customHeight="1" x14ac:dyDescent="0.2">
      <c r="C18" s="6" t="s">
        <v>9</v>
      </c>
      <c r="E18" s="8">
        <v>5932716.3099999996</v>
      </c>
    </row>
    <row r="19" spans="1:8" ht="10.9" customHeight="1" x14ac:dyDescent="0.2">
      <c r="C19" s="6" t="s">
        <v>4</v>
      </c>
      <c r="E19" s="8">
        <f>-259647.81</f>
        <v>-259647.81</v>
      </c>
    </row>
    <row r="20" spans="1:8" ht="10.9" customHeight="1" x14ac:dyDescent="0.2">
      <c r="C20" s="6" t="s">
        <v>6</v>
      </c>
      <c r="E20" s="8">
        <v>7640349.0599999996</v>
      </c>
    </row>
    <row r="21" spans="1:8" ht="10.9" customHeight="1" x14ac:dyDescent="0.2">
      <c r="C21" s="6" t="s">
        <v>16</v>
      </c>
      <c r="E21" s="8">
        <f>-233884.37</f>
        <v>-233884.37</v>
      </c>
    </row>
    <row r="22" spans="1:8" ht="10.9" customHeight="1" x14ac:dyDescent="0.2">
      <c r="C22" s="6" t="s">
        <v>19</v>
      </c>
      <c r="E22" s="9">
        <v>4994250.08</v>
      </c>
    </row>
    <row r="23" spans="1:8" ht="10.9" customHeight="1" x14ac:dyDescent="0.2">
      <c r="C23" s="6" t="s">
        <v>0</v>
      </c>
      <c r="E23" s="9">
        <v>-203873.27</v>
      </c>
    </row>
    <row r="24" spans="1:8" ht="10.9" customHeight="1" x14ac:dyDescent="0.2">
      <c r="C24" s="6" t="s">
        <v>11</v>
      </c>
      <c r="E24" s="13">
        <v>1426160.48</v>
      </c>
    </row>
    <row r="25" spans="1:8" ht="10.9" customHeight="1" x14ac:dyDescent="0.2">
      <c r="C25" s="6" t="s">
        <v>1</v>
      </c>
      <c r="E25" s="22">
        <f>-23675.58</f>
        <v>-23675.58</v>
      </c>
    </row>
    <row r="26" spans="1:8" ht="12.75" customHeight="1" x14ac:dyDescent="0.2">
      <c r="C26" s="12" t="s">
        <v>31</v>
      </c>
      <c r="F26" s="23">
        <f>SUM(E18:E25)</f>
        <v>19272394.900000002</v>
      </c>
      <c r="G26" s="19"/>
      <c r="H26" s="19"/>
    </row>
    <row r="27" spans="1:8" ht="10.9" customHeight="1" thickBot="1" x14ac:dyDescent="0.25">
      <c r="B27" s="6" t="s">
        <v>25</v>
      </c>
      <c r="F27" s="19"/>
      <c r="G27" s="24">
        <f>F26+F16</f>
        <v>35050463.25</v>
      </c>
      <c r="H27" s="19"/>
    </row>
    <row r="28" spans="1:8" ht="12.95" customHeight="1" thickTop="1" x14ac:dyDescent="0.2">
      <c r="A28" s="4">
        <v>4</v>
      </c>
      <c r="D28" s="5" t="s">
        <v>10</v>
      </c>
      <c r="F28" s="19"/>
      <c r="G28" s="19"/>
      <c r="H28" s="19"/>
    </row>
    <row r="29" spans="1:8" ht="10.5" customHeight="1" x14ac:dyDescent="0.2">
      <c r="B29" s="6" t="s">
        <v>3</v>
      </c>
      <c r="F29" s="19"/>
      <c r="G29" s="19"/>
      <c r="H29" s="19"/>
    </row>
    <row r="30" spans="1:8" ht="10.5" customHeight="1" x14ac:dyDescent="0.2">
      <c r="B30" s="11" t="s">
        <v>27</v>
      </c>
      <c r="F30" s="19"/>
      <c r="G30" s="19"/>
      <c r="H30" s="19"/>
    </row>
    <row r="31" spans="1:8" ht="10.9" customHeight="1" x14ac:dyDescent="0.2">
      <c r="C31" s="6" t="s">
        <v>14</v>
      </c>
      <c r="E31" s="7">
        <v>302415</v>
      </c>
      <c r="F31" s="19"/>
      <c r="G31" s="19"/>
      <c r="H31" s="19"/>
    </row>
    <row r="32" spans="1:8" ht="10.9" customHeight="1" x14ac:dyDescent="0.2">
      <c r="C32" s="11" t="s">
        <v>38</v>
      </c>
      <c r="E32" s="7">
        <v>2041670</v>
      </c>
      <c r="F32" s="19"/>
      <c r="G32" s="19"/>
      <c r="H32" s="19"/>
    </row>
    <row r="33" spans="1:8" ht="10.9" customHeight="1" x14ac:dyDescent="0.2">
      <c r="C33" s="11" t="s">
        <v>40</v>
      </c>
      <c r="E33" s="7">
        <v>0</v>
      </c>
      <c r="F33" s="19"/>
      <c r="G33" s="19"/>
      <c r="H33" s="19"/>
    </row>
    <row r="34" spans="1:8" ht="10.9" customHeight="1" x14ac:dyDescent="0.2">
      <c r="C34" s="6" t="s">
        <v>21</v>
      </c>
      <c r="E34" s="15">
        <f>220769.08</f>
        <v>220769.08</v>
      </c>
      <c r="F34" s="19"/>
      <c r="G34" s="19"/>
      <c r="H34" s="19"/>
    </row>
    <row r="35" spans="1:8" ht="10.9" customHeight="1" x14ac:dyDescent="0.2">
      <c r="C35" s="6" t="s">
        <v>22</v>
      </c>
      <c r="E35" s="8">
        <f>285788</f>
        <v>285788</v>
      </c>
      <c r="F35" s="19"/>
      <c r="G35" s="19"/>
      <c r="H35" s="19"/>
    </row>
    <row r="36" spans="1:8" ht="10.9" customHeight="1" x14ac:dyDescent="0.2">
      <c r="C36" s="6" t="s">
        <v>13</v>
      </c>
      <c r="E36" s="13">
        <f>11079.83</f>
        <v>11079.83</v>
      </c>
      <c r="F36" s="19"/>
      <c r="G36" s="19"/>
      <c r="H36" s="19"/>
    </row>
    <row r="37" spans="1:8" ht="10.9" customHeight="1" x14ac:dyDescent="0.2">
      <c r="C37" s="6" t="s">
        <v>18</v>
      </c>
      <c r="E37" s="9">
        <v>297320.32000000001</v>
      </c>
      <c r="F37" s="19"/>
      <c r="G37" s="19"/>
      <c r="H37" s="19"/>
    </row>
    <row r="38" spans="1:8" ht="10.9" customHeight="1" x14ac:dyDescent="0.2">
      <c r="C38" s="6" t="s">
        <v>37</v>
      </c>
      <c r="E38" s="10">
        <v>290532.71000000002</v>
      </c>
      <c r="F38" s="19"/>
      <c r="G38" s="19"/>
      <c r="H38" s="19"/>
    </row>
    <row r="39" spans="1:8" ht="10.9" customHeight="1" x14ac:dyDescent="0.2">
      <c r="C39" s="6" t="s">
        <v>41</v>
      </c>
      <c r="E39" s="22">
        <f>10357.14+1278.09+14598.26</f>
        <v>26233.489999999998</v>
      </c>
      <c r="F39" s="19"/>
      <c r="G39" s="19"/>
      <c r="H39" s="19"/>
    </row>
    <row r="40" spans="1:8" ht="10.9" customHeight="1" x14ac:dyDescent="0.2">
      <c r="C40" s="11" t="s">
        <v>28</v>
      </c>
      <c r="F40" s="18">
        <f>SUM(E31:E39)</f>
        <v>3475808.43</v>
      </c>
      <c r="G40" s="19"/>
      <c r="H40" s="19"/>
    </row>
    <row r="41" spans="1:8" ht="10.9" customHeight="1" x14ac:dyDescent="0.2">
      <c r="C41" s="11"/>
      <c r="F41" s="19"/>
      <c r="G41" s="19"/>
      <c r="H41" s="19"/>
    </row>
    <row r="42" spans="1:8" ht="10.9" customHeight="1" x14ac:dyDescent="0.2">
      <c r="B42" s="17" t="s">
        <v>42</v>
      </c>
      <c r="C42" s="11"/>
      <c r="F42" s="19"/>
      <c r="G42" s="19"/>
    </row>
    <row r="43" spans="1:8" ht="10.9" customHeight="1" x14ac:dyDescent="0.2">
      <c r="B43" s="17"/>
      <c r="C43" s="11" t="s">
        <v>43</v>
      </c>
      <c r="E43" s="25">
        <v>528324.27</v>
      </c>
      <c r="F43" s="19"/>
      <c r="G43" s="19"/>
    </row>
    <row r="44" spans="1:8" ht="10.9" customHeight="1" x14ac:dyDescent="0.2">
      <c r="B44" s="17"/>
      <c r="C44" s="11" t="s">
        <v>44</v>
      </c>
      <c r="F44" s="26">
        <f>SUM(E43)</f>
        <v>528324.27</v>
      </c>
      <c r="G44" s="19"/>
    </row>
    <row r="45" spans="1:8" ht="10.9" customHeight="1" x14ac:dyDescent="0.2">
      <c r="B45" s="11" t="s">
        <v>32</v>
      </c>
      <c r="F45" s="7" t="s">
        <v>29</v>
      </c>
      <c r="G45" s="20">
        <f>F44+F40</f>
        <v>4004132.7</v>
      </c>
    </row>
    <row r="46" spans="1:8" ht="12.95" customHeight="1" x14ac:dyDescent="0.2">
      <c r="A46" s="4">
        <v>4</v>
      </c>
      <c r="D46" s="14" t="s">
        <v>29</v>
      </c>
      <c r="F46" s="19"/>
      <c r="G46" s="19"/>
    </row>
    <row r="47" spans="1:8" ht="10.5" customHeight="1" x14ac:dyDescent="0.2">
      <c r="B47" s="11" t="s">
        <v>33</v>
      </c>
      <c r="F47" s="19"/>
      <c r="G47" s="19"/>
    </row>
    <row r="48" spans="1:8" ht="10.9" customHeight="1" x14ac:dyDescent="0.2">
      <c r="C48" s="6" t="s">
        <v>2</v>
      </c>
      <c r="E48" s="8">
        <v>1004000</v>
      </c>
      <c r="F48" s="19"/>
      <c r="G48" s="19"/>
    </row>
    <row r="49" spans="1:7" ht="10.9" customHeight="1" x14ac:dyDescent="0.2">
      <c r="C49" s="6" t="s">
        <v>17</v>
      </c>
      <c r="E49" s="9">
        <v>100400</v>
      </c>
      <c r="F49" s="19"/>
      <c r="G49" s="19"/>
    </row>
    <row r="50" spans="1:7" ht="10.9" customHeight="1" x14ac:dyDescent="0.2">
      <c r="C50" s="11" t="s">
        <v>20</v>
      </c>
      <c r="E50" s="8">
        <v>11096123.050000001</v>
      </c>
      <c r="F50" s="19"/>
      <c r="G50" s="19"/>
    </row>
    <row r="51" spans="1:7" ht="10.9" customHeight="1" x14ac:dyDescent="0.2">
      <c r="C51" s="11" t="s">
        <v>34</v>
      </c>
      <c r="E51" s="27">
        <v>18845807.5</v>
      </c>
      <c r="F51" s="19"/>
      <c r="G51" s="19"/>
    </row>
    <row r="52" spans="1:7" ht="10.9" customHeight="1" x14ac:dyDescent="0.2">
      <c r="C52" s="11" t="s">
        <v>35</v>
      </c>
      <c r="F52" s="23">
        <f>SUM(E48:E51)</f>
        <v>31046330.550000001</v>
      </c>
      <c r="G52" s="19"/>
    </row>
    <row r="53" spans="1:7" ht="10.9" customHeight="1" thickBot="1" x14ac:dyDescent="0.25">
      <c r="B53" s="11" t="s">
        <v>36</v>
      </c>
      <c r="F53" s="7" t="s">
        <v>29</v>
      </c>
      <c r="G53" s="24">
        <f>G45+F52</f>
        <v>35050463.25</v>
      </c>
    </row>
    <row r="54" spans="1:7" ht="10.9" customHeight="1" thickTop="1" x14ac:dyDescent="0.2">
      <c r="B54" s="11"/>
      <c r="F54" s="7"/>
      <c r="G54" s="28"/>
    </row>
    <row r="55" spans="1:7" ht="10.9" customHeight="1" x14ac:dyDescent="0.2">
      <c r="B55" s="11"/>
      <c r="F55" s="7"/>
      <c r="G55" s="28"/>
    </row>
    <row r="56" spans="1:7" ht="10.9" customHeight="1" x14ac:dyDescent="0.2">
      <c r="B56" s="11"/>
      <c r="F56" s="7"/>
      <c r="G56" s="28"/>
    </row>
    <row r="57" spans="1:7" ht="10.9" customHeight="1" x14ac:dyDescent="0.2">
      <c r="B57" s="11" t="s">
        <v>29</v>
      </c>
      <c r="F57" s="19"/>
      <c r="G57" s="19"/>
    </row>
    <row r="58" spans="1:7" ht="12.75" customHeight="1" x14ac:dyDescent="0.2">
      <c r="A58" s="30" t="s">
        <v>48</v>
      </c>
      <c r="B58" s="30"/>
      <c r="C58" s="30"/>
      <c r="D58" s="30"/>
      <c r="E58" s="30"/>
      <c r="F58" s="30"/>
      <c r="G58" s="30"/>
    </row>
    <row r="59" spans="1:7" ht="13.5" customHeight="1" x14ac:dyDescent="0.2">
      <c r="A59" s="30"/>
      <c r="B59" s="30"/>
      <c r="C59" s="30"/>
      <c r="D59" s="30"/>
      <c r="E59" s="30"/>
      <c r="F59" s="30"/>
      <c r="G59" s="30"/>
    </row>
  </sheetData>
  <mergeCells count="1">
    <mergeCell ref="A58:G59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6" workbookViewId="0">
      <selection activeCell="H6" sqref="H6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1.7109375" bestFit="1" customWidth="1"/>
  </cols>
  <sheetData>
    <row r="1" spans="1:6" ht="17.850000000000001" customHeight="1" x14ac:dyDescent="0.2">
      <c r="E1" s="1"/>
    </row>
    <row r="2" spans="1:6" ht="10.9" customHeight="1" x14ac:dyDescent="0.2"/>
    <row r="3" spans="1:6" ht="17.850000000000001" customHeight="1" x14ac:dyDescent="0.2">
      <c r="E3" s="1"/>
    </row>
    <row r="4" spans="1:6" ht="13.9" customHeight="1" x14ac:dyDescent="0.2">
      <c r="E4" s="2" t="s">
        <v>8</v>
      </c>
    </row>
    <row r="5" spans="1:6" ht="12" customHeight="1" x14ac:dyDescent="0.2">
      <c r="E5" s="16" t="s">
        <v>39</v>
      </c>
    </row>
    <row r="6" spans="1:6" ht="12" customHeight="1" x14ac:dyDescent="0.2">
      <c r="E6" s="3" t="s">
        <v>24</v>
      </c>
    </row>
    <row r="7" spans="1:6" ht="12.95" customHeight="1" x14ac:dyDescent="0.2">
      <c r="A7" s="4">
        <v>4</v>
      </c>
    </row>
    <row r="8" spans="1:6" ht="12.95" customHeight="1" x14ac:dyDescent="0.2">
      <c r="A8" s="4">
        <v>4</v>
      </c>
      <c r="D8" s="5" t="s">
        <v>7</v>
      </c>
    </row>
    <row r="9" spans="1:6" ht="10.5" customHeight="1" x14ac:dyDescent="0.2">
      <c r="B9" s="6" t="s">
        <v>12</v>
      </c>
    </row>
    <row r="10" spans="1:6" ht="10.5" customHeight="1" x14ac:dyDescent="0.2">
      <c r="B10" s="6" t="s">
        <v>27</v>
      </c>
    </row>
    <row r="11" spans="1:6" ht="10.9" customHeight="1" x14ac:dyDescent="0.2">
      <c r="C11" s="6" t="s">
        <v>26</v>
      </c>
      <c r="E11" s="7">
        <v>5225637.83</v>
      </c>
    </row>
    <row r="12" spans="1:6" ht="10.9" customHeight="1" x14ac:dyDescent="0.2">
      <c r="C12" s="6" t="s">
        <v>5</v>
      </c>
      <c r="E12" s="8">
        <v>852690.32</v>
      </c>
    </row>
    <row r="13" spans="1:6" ht="10.9" customHeight="1" x14ac:dyDescent="0.2">
      <c r="C13" s="6" t="s">
        <v>23</v>
      </c>
      <c r="E13" s="10">
        <v>139681.43</v>
      </c>
    </row>
    <row r="14" spans="1:6" ht="10.9" customHeight="1" x14ac:dyDescent="0.2">
      <c r="C14" s="6" t="s">
        <v>15</v>
      </c>
      <c r="E14" s="29">
        <f>2050027</f>
        <v>2050027</v>
      </c>
    </row>
    <row r="15" spans="1:6" ht="10.9" customHeight="1" x14ac:dyDescent="0.2">
      <c r="C15" s="6" t="s">
        <v>46</v>
      </c>
      <c r="E15" s="21">
        <v>5570000</v>
      </c>
    </row>
    <row r="16" spans="1:6" ht="10.9" customHeight="1" x14ac:dyDescent="0.2">
      <c r="C16" s="6" t="s">
        <v>28</v>
      </c>
      <c r="F16" s="18">
        <f>SUM(E11:E15)</f>
        <v>13838036.58</v>
      </c>
    </row>
    <row r="17" spans="1:8" ht="10.5" customHeight="1" x14ac:dyDescent="0.2">
      <c r="B17" s="11" t="s">
        <v>30</v>
      </c>
    </row>
    <row r="18" spans="1:8" ht="10.9" customHeight="1" x14ac:dyDescent="0.2">
      <c r="C18" s="6" t="s">
        <v>9</v>
      </c>
      <c r="E18" s="8">
        <v>5932716.3099999996</v>
      </c>
    </row>
    <row r="19" spans="1:8" ht="10.9" customHeight="1" x14ac:dyDescent="0.2">
      <c r="C19" s="6" t="s">
        <v>4</v>
      </c>
      <c r="E19" s="8">
        <f>-259647.81</f>
        <v>-259647.81</v>
      </c>
    </row>
    <row r="20" spans="1:8" ht="10.9" customHeight="1" x14ac:dyDescent="0.2">
      <c r="C20" s="6" t="s">
        <v>6</v>
      </c>
      <c r="E20" s="8">
        <v>7640349.0599999996</v>
      </c>
    </row>
    <row r="21" spans="1:8" ht="10.9" customHeight="1" x14ac:dyDescent="0.2">
      <c r="C21" s="6" t="s">
        <v>16</v>
      </c>
      <c r="E21" s="8">
        <f>-233884.37</f>
        <v>-233884.37</v>
      </c>
    </row>
    <row r="22" spans="1:8" ht="10.9" customHeight="1" x14ac:dyDescent="0.2">
      <c r="C22" s="6" t="s">
        <v>19</v>
      </c>
      <c r="E22" s="9">
        <v>4994250.08</v>
      </c>
    </row>
    <row r="23" spans="1:8" ht="10.9" customHeight="1" x14ac:dyDescent="0.2">
      <c r="C23" s="6" t="s">
        <v>0</v>
      </c>
      <c r="E23" s="9">
        <v>-203873.27</v>
      </c>
    </row>
    <row r="24" spans="1:8" ht="10.9" customHeight="1" x14ac:dyDescent="0.2">
      <c r="C24" s="6" t="s">
        <v>11</v>
      </c>
      <c r="E24" s="13">
        <v>1426160.48</v>
      </c>
    </row>
    <row r="25" spans="1:8" ht="10.9" customHeight="1" x14ac:dyDescent="0.2">
      <c r="C25" s="6" t="s">
        <v>1</v>
      </c>
      <c r="E25" s="22">
        <f>-23675.58</f>
        <v>-23675.58</v>
      </c>
    </row>
    <row r="26" spans="1:8" ht="12.75" customHeight="1" x14ac:dyDescent="0.2">
      <c r="C26" s="12" t="s">
        <v>31</v>
      </c>
      <c r="F26" s="23">
        <f>SUM(E18:E25)</f>
        <v>19272394.900000002</v>
      </c>
      <c r="G26" s="19"/>
      <c r="H26" s="19"/>
    </row>
    <row r="27" spans="1:8" ht="10.9" customHeight="1" thickBot="1" x14ac:dyDescent="0.25">
      <c r="B27" s="6" t="s">
        <v>25</v>
      </c>
      <c r="F27" s="19"/>
      <c r="G27" s="24">
        <f>F26+F16</f>
        <v>33110431.480000004</v>
      </c>
      <c r="H27" s="19"/>
    </row>
    <row r="28" spans="1:8" ht="12.95" customHeight="1" thickTop="1" x14ac:dyDescent="0.2">
      <c r="A28" s="4">
        <v>4</v>
      </c>
      <c r="D28" s="5" t="s">
        <v>10</v>
      </c>
      <c r="F28" s="19"/>
      <c r="G28" s="19"/>
      <c r="H28" s="19"/>
    </row>
    <row r="29" spans="1:8" ht="10.5" customHeight="1" x14ac:dyDescent="0.2">
      <c r="B29" s="6" t="s">
        <v>3</v>
      </c>
      <c r="F29" s="19"/>
      <c r="G29" s="19"/>
      <c r="H29" s="19"/>
    </row>
    <row r="30" spans="1:8" ht="10.5" customHeight="1" x14ac:dyDescent="0.2">
      <c r="B30" s="11" t="s">
        <v>27</v>
      </c>
      <c r="F30" s="19"/>
      <c r="G30" s="19"/>
      <c r="H30" s="19"/>
    </row>
    <row r="31" spans="1:8" ht="10.9" customHeight="1" x14ac:dyDescent="0.2">
      <c r="C31" s="6" t="s">
        <v>14</v>
      </c>
      <c r="E31" s="7">
        <v>546015.1</v>
      </c>
      <c r="F31" s="19"/>
      <c r="G31" s="19"/>
      <c r="H31" s="19"/>
    </row>
    <row r="32" spans="1:8" ht="10.9" customHeight="1" x14ac:dyDescent="0.2">
      <c r="C32" s="11" t="s">
        <v>38</v>
      </c>
      <c r="E32" s="7">
        <v>3500000</v>
      </c>
      <c r="F32" s="19"/>
      <c r="G32" s="19"/>
      <c r="H32" s="19"/>
    </row>
    <row r="33" spans="1:8" ht="10.9" customHeight="1" x14ac:dyDescent="0.2">
      <c r="C33" s="11" t="s">
        <v>40</v>
      </c>
      <c r="E33" s="7">
        <v>0</v>
      </c>
      <c r="F33" s="19"/>
      <c r="G33" s="19"/>
      <c r="H33" s="19"/>
    </row>
    <row r="34" spans="1:8" ht="10.9" customHeight="1" x14ac:dyDescent="0.2">
      <c r="C34" s="6" t="s">
        <v>21</v>
      </c>
      <c r="E34" s="15">
        <f>220769.08</f>
        <v>220769.08</v>
      </c>
      <c r="F34" s="19"/>
      <c r="G34" s="19"/>
      <c r="H34" s="19"/>
    </row>
    <row r="35" spans="1:8" ht="10.9" customHeight="1" x14ac:dyDescent="0.2">
      <c r="C35" s="6" t="s">
        <v>22</v>
      </c>
      <c r="E35" s="8">
        <f>285788</f>
        <v>285788</v>
      </c>
      <c r="F35" s="19"/>
      <c r="G35" s="19"/>
      <c r="H35" s="19"/>
    </row>
    <row r="36" spans="1:8" ht="10.9" customHeight="1" x14ac:dyDescent="0.2">
      <c r="C36" s="6" t="s">
        <v>13</v>
      </c>
      <c r="E36" s="13">
        <f>11079.83</f>
        <v>11079.83</v>
      </c>
      <c r="F36" s="19"/>
      <c r="G36" s="19"/>
      <c r="H36" s="19"/>
    </row>
    <row r="37" spans="1:8" ht="10.9" customHeight="1" x14ac:dyDescent="0.2">
      <c r="C37" s="6" t="s">
        <v>18</v>
      </c>
      <c r="E37" s="9">
        <v>297320.32000000001</v>
      </c>
      <c r="F37" s="19"/>
      <c r="G37" s="19"/>
      <c r="H37" s="19"/>
    </row>
    <row r="38" spans="1:8" ht="10.9" customHeight="1" x14ac:dyDescent="0.2">
      <c r="C38" s="6" t="s">
        <v>37</v>
      </c>
      <c r="E38" s="10">
        <f>58334.42+60853.42</f>
        <v>119187.84</v>
      </c>
      <c r="F38" s="19"/>
      <c r="G38" s="19"/>
      <c r="H38" s="19"/>
    </row>
    <row r="39" spans="1:8" ht="10.9" customHeight="1" x14ac:dyDescent="0.2">
      <c r="C39" s="6" t="s">
        <v>41</v>
      </c>
      <c r="E39" s="22">
        <f>10357.14+1278.09+14598.26</f>
        <v>26233.489999999998</v>
      </c>
      <c r="F39" s="19"/>
      <c r="G39" s="19"/>
      <c r="H39" s="19"/>
    </row>
    <row r="40" spans="1:8" ht="10.9" customHeight="1" x14ac:dyDescent="0.2">
      <c r="C40" s="11" t="s">
        <v>28</v>
      </c>
      <c r="F40" s="18">
        <f>SUM(E31:E39)</f>
        <v>5006393.66</v>
      </c>
      <c r="G40" s="19"/>
      <c r="H40" s="19"/>
    </row>
    <row r="41" spans="1:8" ht="10.9" customHeight="1" x14ac:dyDescent="0.2">
      <c r="C41" s="11"/>
      <c r="F41" s="19"/>
      <c r="G41" s="19"/>
      <c r="H41" s="19"/>
    </row>
    <row r="42" spans="1:8" ht="10.9" customHeight="1" x14ac:dyDescent="0.2">
      <c r="B42" s="17" t="s">
        <v>42</v>
      </c>
      <c r="C42" s="11"/>
      <c r="F42" s="19"/>
      <c r="G42" s="19"/>
    </row>
    <row r="43" spans="1:8" ht="10.9" customHeight="1" x14ac:dyDescent="0.2">
      <c r="B43" s="17"/>
      <c r="C43" s="11" t="s">
        <v>43</v>
      </c>
      <c r="E43" s="25">
        <v>528324.27</v>
      </c>
      <c r="F43" s="19"/>
      <c r="G43" s="19"/>
    </row>
    <row r="44" spans="1:8" ht="10.9" customHeight="1" x14ac:dyDescent="0.2">
      <c r="B44" s="17"/>
      <c r="C44" s="11" t="s">
        <v>44</v>
      </c>
      <c r="F44" s="26">
        <f>SUM(E43)</f>
        <v>528324.27</v>
      </c>
      <c r="G44" s="19"/>
    </row>
    <row r="45" spans="1:8" ht="10.9" customHeight="1" x14ac:dyDescent="0.2">
      <c r="B45" s="11" t="s">
        <v>32</v>
      </c>
      <c r="F45" s="7" t="s">
        <v>29</v>
      </c>
      <c r="G45" s="20">
        <f>F44+F40</f>
        <v>5534717.9299999997</v>
      </c>
    </row>
    <row r="46" spans="1:8" ht="12.95" customHeight="1" x14ac:dyDescent="0.2">
      <c r="A46" s="4">
        <v>4</v>
      </c>
      <c r="D46" s="14" t="s">
        <v>29</v>
      </c>
      <c r="F46" s="19"/>
      <c r="G46" s="19"/>
    </row>
    <row r="47" spans="1:8" ht="10.5" customHeight="1" x14ac:dyDescent="0.2">
      <c r="B47" s="11" t="s">
        <v>33</v>
      </c>
      <c r="F47" s="19"/>
      <c r="G47" s="19"/>
    </row>
    <row r="48" spans="1:8" ht="10.9" customHeight="1" x14ac:dyDescent="0.2">
      <c r="C48" s="6" t="s">
        <v>2</v>
      </c>
      <c r="E48" s="8">
        <v>1004000</v>
      </c>
      <c r="F48" s="19"/>
      <c r="G48" s="19"/>
    </row>
    <row r="49" spans="1:7" ht="10.9" customHeight="1" x14ac:dyDescent="0.2">
      <c r="C49" s="6" t="s">
        <v>17</v>
      </c>
      <c r="E49" s="9">
        <v>100400</v>
      </c>
      <c r="F49" s="19"/>
      <c r="G49" s="19"/>
    </row>
    <row r="50" spans="1:7" ht="10.9" customHeight="1" x14ac:dyDescent="0.2">
      <c r="C50" s="11" t="s">
        <v>20</v>
      </c>
      <c r="E50" s="8">
        <v>11096123.050000001</v>
      </c>
      <c r="F50" s="19"/>
      <c r="G50" s="19"/>
    </row>
    <row r="51" spans="1:7" ht="10.9" customHeight="1" x14ac:dyDescent="0.2">
      <c r="C51" s="11" t="s">
        <v>34</v>
      </c>
      <c r="E51" s="27">
        <f>[1]Hoja1!$E$51</f>
        <v>15375190.499999996</v>
      </c>
      <c r="F51" s="19"/>
      <c r="G51" s="19"/>
    </row>
    <row r="52" spans="1:7" ht="10.9" customHeight="1" x14ac:dyDescent="0.2">
      <c r="C52" s="11" t="s">
        <v>35</v>
      </c>
      <c r="F52" s="23">
        <f>SUM(E48:E51)</f>
        <v>27575713.549999997</v>
      </c>
      <c r="G52" s="19"/>
    </row>
    <row r="53" spans="1:7" ht="10.9" customHeight="1" thickBot="1" x14ac:dyDescent="0.25">
      <c r="B53" s="11" t="s">
        <v>36</v>
      </c>
      <c r="F53" s="7" t="s">
        <v>29</v>
      </c>
      <c r="G53" s="24">
        <f>G45+F52</f>
        <v>33110431.479999997</v>
      </c>
    </row>
    <row r="54" spans="1:7" ht="10.9" customHeight="1" thickTop="1" x14ac:dyDescent="0.2">
      <c r="B54" s="11"/>
      <c r="F54" s="7"/>
      <c r="G54" s="28"/>
    </row>
    <row r="55" spans="1:7" ht="10.9" customHeight="1" x14ac:dyDescent="0.2">
      <c r="B55" s="11"/>
      <c r="F55" s="7"/>
      <c r="G55" s="28"/>
    </row>
    <row r="56" spans="1:7" ht="10.9" customHeight="1" x14ac:dyDescent="0.2">
      <c r="B56" s="11"/>
      <c r="F56" s="7"/>
      <c r="G56" s="28"/>
    </row>
    <row r="57" spans="1:7" ht="10.9" customHeight="1" x14ac:dyDescent="0.2">
      <c r="B57" s="11" t="s">
        <v>29</v>
      </c>
      <c r="F57" s="19"/>
      <c r="G57" s="19"/>
    </row>
    <row r="58" spans="1:7" ht="12.75" customHeight="1" x14ac:dyDescent="0.2">
      <c r="A58" s="30" t="s">
        <v>45</v>
      </c>
      <c r="B58" s="30"/>
      <c r="C58" s="30"/>
      <c r="D58" s="30"/>
      <c r="E58" s="30"/>
      <c r="F58" s="30"/>
      <c r="G58" s="30"/>
    </row>
    <row r="59" spans="1:7" ht="13.5" customHeight="1" x14ac:dyDescent="0.2">
      <c r="A59" s="30"/>
      <c r="B59" s="30"/>
      <c r="C59" s="30"/>
      <c r="D59" s="30"/>
      <c r="E59" s="30"/>
      <c r="F59" s="30"/>
      <c r="G59" s="30"/>
    </row>
  </sheetData>
  <mergeCells count="1">
    <mergeCell ref="A58:G59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Franklin Rangel</cp:lastModifiedBy>
  <cp:lastPrinted>2015-07-17T18:05:47Z</cp:lastPrinted>
  <dcterms:created xsi:type="dcterms:W3CDTF">2015-03-18T13:50:11Z</dcterms:created>
  <dcterms:modified xsi:type="dcterms:W3CDTF">2015-11-04T12:40:17Z</dcterms:modified>
</cp:coreProperties>
</file>