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Rangel\Desktop\"/>
    </mc:Choice>
  </mc:AlternateContent>
  <bookViews>
    <workbookView xWindow="0" yWindow="0" windowWidth="20490" windowHeight="7755" tabRatio="33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43" i="1" l="1"/>
  <c r="E38" i="1"/>
  <c r="E37" i="1"/>
  <c r="F39" i="1" s="1"/>
  <c r="G44" i="1" s="1"/>
  <c r="F51" i="1" l="1"/>
  <c r="G52" i="1" s="1"/>
  <c r="E24" i="1" l="1"/>
  <c r="E23" i="1"/>
  <c r="E20" i="1"/>
  <c r="E19" i="1"/>
  <c r="E18" i="1"/>
  <c r="E14" i="1"/>
  <c r="E13" i="1"/>
  <c r="E12" i="1"/>
  <c r="F15" i="1" s="1"/>
  <c r="F25" i="1" l="1"/>
  <c r="G26" i="1" s="1"/>
</calcChain>
</file>

<file path=xl/sharedStrings.xml><?xml version="1.0" encoding="utf-8"?>
<sst xmlns="http://schemas.openxmlformats.org/spreadsheetml/2006/main" count="52" uniqueCount="46">
  <si>
    <t>Depreciación Acum. Instalaciones</t>
  </si>
  <si>
    <t>Depreciación Acum. Vehículos</t>
  </si>
  <si>
    <t>Capital Social</t>
  </si>
  <si>
    <t>PASIVOS</t>
  </si>
  <si>
    <t>Depreciación Acum. Maquinaria y Equipo</t>
  </si>
  <si>
    <t>Impuesto Pag por Antic. (Decl. Estimada)</t>
  </si>
  <si>
    <t>Mobiliario y Equipo Local</t>
  </si>
  <si>
    <t>ACTIVO</t>
  </si>
  <si>
    <t>Balance General</t>
  </si>
  <si>
    <t>Maquinarías y Equipos</t>
  </si>
  <si>
    <t>PASIVO</t>
  </si>
  <si>
    <t>Vehículos</t>
  </si>
  <si>
    <t>ACTIVOS</t>
  </si>
  <si>
    <t>Retención Impuestos Otros</t>
  </si>
  <si>
    <t>Cuentas Por Pagar Proveedores</t>
  </si>
  <si>
    <t>Inventario de Mercancías</t>
  </si>
  <si>
    <t>Depreciación Acum. Mobiliario y Eq Local</t>
  </si>
  <si>
    <t>Reserva Legal</t>
  </si>
  <si>
    <t>I.V.A. Retenido a Terceros</t>
  </si>
  <si>
    <t>Instalaciones</t>
  </si>
  <si>
    <t>Resultado Ejercicios Anteriores</t>
  </si>
  <si>
    <t>Impuesto Al Valor Agregado (I.V.A.)</t>
  </si>
  <si>
    <t>Impuesto Sobre La Renta Compañía (ISLR)</t>
  </si>
  <si>
    <t>Impuesto Pagado Por Anticipado (I.V.A.)</t>
  </si>
  <si>
    <t>Expresado en Bolívares</t>
  </si>
  <si>
    <t>TOTAL ACTIVOS</t>
  </si>
  <si>
    <t>Caja y Bancos</t>
  </si>
  <si>
    <t>CORRIENTE</t>
  </si>
  <si>
    <t>TOTAL CORRIENTE</t>
  </si>
  <si>
    <t xml:space="preserve"> </t>
  </si>
  <si>
    <t>FIJO</t>
  </si>
  <si>
    <t>TOTAL FIJO</t>
  </si>
  <si>
    <t xml:space="preserve">TOTAL PASIVO </t>
  </si>
  <si>
    <t>CAPITAL CONTABLE</t>
  </si>
  <si>
    <t>Resultado del Ejercicio</t>
  </si>
  <si>
    <t>TOTAL  CAPITAL CONTABLE</t>
  </si>
  <si>
    <t>TOTAL PASIVO + CAPITAL</t>
  </si>
  <si>
    <t>Pagares Bancarios</t>
  </si>
  <si>
    <t>Pagare Bancario a largo plazo</t>
  </si>
  <si>
    <t>Retención varias</t>
  </si>
  <si>
    <t>OTROS PASIVOS</t>
  </si>
  <si>
    <t>Cuentas a pagar accionistas</t>
  </si>
  <si>
    <t>TORAL OTROS PASIVOS</t>
  </si>
  <si>
    <t>AL 31/12/2014</t>
  </si>
  <si>
    <t>Gastos varios por pagar</t>
  </si>
  <si>
    <t>Nota:   El informe de preparación  correspondiente  a  este  Balance, se  elaboró  en  papel de seguridad Nº MI-6115075, asignado al Contador Público, Franklin A. Rangel M., C.P.C. 118.996.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</si>
</sst>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"/>
    <numFmt numFmtId="165" formatCode="?,???,??0.00"/>
    <numFmt numFmtId="166" formatCode="???,??0.00"/>
    <numFmt numFmtId="167" formatCode="??,??0.00"/>
    <numFmt numFmtId="168" formatCode="?,??0.00"/>
    <numFmt numFmtId="169" formatCode="#,##0.00_ ;\-#,##0.00\ "/>
  </numFmts>
  <fonts count="17" x14ac:knownFonts="1">
    <font>
      <sz val="10"/>
      <name val="Arial"/>
    </font>
    <font>
      <sz val="10"/>
      <name val="Arial"/>
    </font>
    <font>
      <b/>
      <sz val="13"/>
      <color indexed="8"/>
      <name val="Arial"/>
    </font>
    <font>
      <sz val="8"/>
      <color indexed="8"/>
      <name val="Arial"/>
    </font>
    <font>
      <b/>
      <sz val="11"/>
      <color indexed="8"/>
      <name val="Arial"/>
    </font>
    <font>
      <sz val="9"/>
      <color indexed="8"/>
      <name val="Arial"/>
    </font>
    <font>
      <sz val="10"/>
      <color indexed="9"/>
      <name val="Arial"/>
    </font>
    <font>
      <b/>
      <sz val="8.5"/>
      <color indexed="8"/>
      <name val="Arial"/>
    </font>
    <font>
      <sz val="7.5"/>
      <color indexed="8"/>
      <name val="Arial"/>
    </font>
    <font>
      <sz val="7.5"/>
      <color indexed="8"/>
      <name val="Arial"/>
      <family val="2"/>
    </font>
    <font>
      <sz val="8"/>
      <color indexed="8"/>
      <name val="Arial"/>
      <family val="2"/>
    </font>
    <font>
      <b/>
      <sz val="8.5"/>
      <color indexed="8"/>
      <name val="Arial"/>
      <family val="2"/>
    </font>
    <font>
      <b/>
      <sz val="9"/>
      <color indexed="8"/>
      <name val="Arial"/>
      <family val="2"/>
    </font>
    <font>
      <sz val="7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164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/>
    </xf>
    <xf numFmtId="165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top"/>
    </xf>
    <xf numFmtId="0" fontId="9" fillId="0" borderId="0" xfId="1" applyFont="1" applyFill="1" applyAlignment="1">
      <alignment horizontal="left" vertical="top"/>
    </xf>
    <xf numFmtId="4" fontId="3" fillId="0" borderId="0" xfId="1" applyNumberFormat="1" applyFont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top"/>
    </xf>
    <xf numFmtId="169" fontId="3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center" vertical="top"/>
    </xf>
    <xf numFmtId="0" fontId="13" fillId="0" borderId="0" xfId="0" applyFont="1"/>
    <xf numFmtId="165" fontId="14" fillId="0" borderId="0" xfId="0" applyNumberFormat="1" applyFont="1"/>
    <xf numFmtId="4" fontId="14" fillId="0" borderId="0" xfId="0" applyNumberFormat="1" applyFont="1"/>
    <xf numFmtId="0" fontId="15" fillId="0" borderId="0" xfId="0" applyFont="1"/>
    <xf numFmtId="166" fontId="3" fillId="0" borderId="1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  <xf numFmtId="166" fontId="14" fillId="0" borderId="1" xfId="0" applyNumberFormat="1" applyFont="1" applyBorder="1"/>
    <xf numFmtId="4" fontId="14" fillId="0" borderId="2" xfId="0" applyNumberFormat="1" applyFont="1" applyBorder="1"/>
    <xf numFmtId="4" fontId="14" fillId="0" borderId="1" xfId="0" applyNumberFormat="1" applyFont="1" applyBorder="1"/>
    <xf numFmtId="165" fontId="3" fillId="0" borderId="1" xfId="1" applyNumberFormat="1" applyFont="1" applyBorder="1" applyAlignment="1">
      <alignment horizontal="right" vertical="center"/>
    </xf>
    <xf numFmtId="0" fontId="16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E51" sqref="E51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2.7109375" bestFit="1" customWidth="1"/>
  </cols>
  <sheetData>
    <row r="1" spans="1:6" ht="17.850000000000001" customHeight="1" x14ac:dyDescent="0.2">
      <c r="E1" s="1"/>
    </row>
    <row r="2" spans="1:6" ht="10.9" customHeight="1" x14ac:dyDescent="0.2"/>
    <row r="3" spans="1:6" ht="17.850000000000001" customHeight="1" x14ac:dyDescent="0.2">
      <c r="E3" s="1"/>
    </row>
    <row r="4" spans="1:6" ht="13.9" customHeight="1" x14ac:dyDescent="0.2">
      <c r="E4" s="2" t="s">
        <v>8</v>
      </c>
    </row>
    <row r="5" spans="1:6" ht="12" customHeight="1" x14ac:dyDescent="0.2">
      <c r="E5" s="17" t="s">
        <v>43</v>
      </c>
    </row>
    <row r="6" spans="1:6" ht="12" customHeight="1" x14ac:dyDescent="0.2">
      <c r="E6" s="3" t="s">
        <v>24</v>
      </c>
    </row>
    <row r="7" spans="1:6" ht="12.95" customHeight="1" x14ac:dyDescent="0.2">
      <c r="A7" s="4">
        <v>4</v>
      </c>
    </row>
    <row r="8" spans="1:6" ht="12.95" customHeight="1" x14ac:dyDescent="0.2">
      <c r="A8" s="4">
        <v>4</v>
      </c>
      <c r="D8" s="5" t="s">
        <v>7</v>
      </c>
    </row>
    <row r="9" spans="1:6" ht="10.5" customHeight="1" x14ac:dyDescent="0.2">
      <c r="B9" s="6" t="s">
        <v>12</v>
      </c>
    </row>
    <row r="10" spans="1:6" ht="10.5" customHeight="1" x14ac:dyDescent="0.2">
      <c r="B10" s="6" t="s">
        <v>27</v>
      </c>
    </row>
    <row r="11" spans="1:6" ht="10.9" customHeight="1" x14ac:dyDescent="0.2">
      <c r="C11" s="6" t="s">
        <v>26</v>
      </c>
      <c r="E11" s="7">
        <v>1662452.19</v>
      </c>
    </row>
    <row r="12" spans="1:6" ht="10.9" customHeight="1" x14ac:dyDescent="0.2">
      <c r="C12" s="6" t="s">
        <v>5</v>
      </c>
      <c r="E12" s="8">
        <f>552690.32</f>
        <v>552690.31999999995</v>
      </c>
    </row>
    <row r="13" spans="1:6" ht="10.9" customHeight="1" x14ac:dyDescent="0.2">
      <c r="C13" s="6" t="s">
        <v>23</v>
      </c>
      <c r="E13" s="10">
        <f>9681.43</f>
        <v>9681.43</v>
      </c>
    </row>
    <row r="14" spans="1:6" ht="10.9" customHeight="1" x14ac:dyDescent="0.2">
      <c r="C14" s="6" t="s">
        <v>15</v>
      </c>
      <c r="E14" s="22">
        <f>2050027</f>
        <v>2050027</v>
      </c>
    </row>
    <row r="15" spans="1:6" ht="10.9" customHeight="1" x14ac:dyDescent="0.2">
      <c r="C15" s="6" t="s">
        <v>28</v>
      </c>
      <c r="F15" s="19">
        <f>SUM(E11:E14)</f>
        <v>4274850.9399999995</v>
      </c>
    </row>
    <row r="16" spans="1:6" ht="10.5" customHeight="1" x14ac:dyDescent="0.2">
      <c r="B16" s="11" t="s">
        <v>30</v>
      </c>
    </row>
    <row r="17" spans="1:7" ht="10.9" customHeight="1" x14ac:dyDescent="0.2">
      <c r="C17" s="6" t="s">
        <v>9</v>
      </c>
      <c r="E17" s="8">
        <v>4884115.5999999996</v>
      </c>
    </row>
    <row r="18" spans="1:7" ht="10.9" customHeight="1" x14ac:dyDescent="0.2">
      <c r="C18" s="6" t="s">
        <v>4</v>
      </c>
      <c r="E18" s="8">
        <f>-259647.81</f>
        <v>-259647.81</v>
      </c>
    </row>
    <row r="19" spans="1:7" ht="10.9" customHeight="1" x14ac:dyDescent="0.2">
      <c r="C19" s="6" t="s">
        <v>6</v>
      </c>
      <c r="E19" s="8">
        <f>5940349.06</f>
        <v>5940349.0599999996</v>
      </c>
    </row>
    <row r="20" spans="1:7" ht="10.9" customHeight="1" x14ac:dyDescent="0.2">
      <c r="C20" s="6" t="s">
        <v>16</v>
      </c>
      <c r="E20" s="8">
        <f>-233884.37</f>
        <v>-233884.37</v>
      </c>
    </row>
    <row r="21" spans="1:7" ht="10.9" customHeight="1" x14ac:dyDescent="0.2">
      <c r="C21" s="6" t="s">
        <v>19</v>
      </c>
      <c r="E21" s="9">
        <v>3794250.08</v>
      </c>
    </row>
    <row r="22" spans="1:7" ht="10.9" customHeight="1" x14ac:dyDescent="0.2">
      <c r="C22" s="6" t="s">
        <v>0</v>
      </c>
      <c r="E22" s="9">
        <v>-203873.27</v>
      </c>
    </row>
    <row r="23" spans="1:7" ht="10.9" customHeight="1" x14ac:dyDescent="0.2">
      <c r="C23" s="6" t="s">
        <v>11</v>
      </c>
      <c r="E23" s="13">
        <f>426160.48</f>
        <v>426160.48</v>
      </c>
    </row>
    <row r="24" spans="1:7" ht="10.9" customHeight="1" x14ac:dyDescent="0.2">
      <c r="C24" s="6" t="s">
        <v>1</v>
      </c>
      <c r="E24" s="23">
        <f>-23675.58</f>
        <v>-23675.58</v>
      </c>
    </row>
    <row r="25" spans="1:7" ht="12.75" customHeight="1" x14ac:dyDescent="0.2">
      <c r="C25" s="12" t="s">
        <v>31</v>
      </c>
      <c r="F25" s="24">
        <f>SUM(E17:E24)</f>
        <v>14323794.190000001</v>
      </c>
    </row>
    <row r="26" spans="1:7" ht="10.9" customHeight="1" thickBot="1" x14ac:dyDescent="0.25">
      <c r="B26" s="6" t="s">
        <v>25</v>
      </c>
      <c r="G26" s="25">
        <f>SUM(F14:F25)</f>
        <v>18598645.130000003</v>
      </c>
    </row>
    <row r="27" spans="1:7" ht="12.95" customHeight="1" thickTop="1" x14ac:dyDescent="0.2">
      <c r="A27" s="4">
        <v>4</v>
      </c>
      <c r="D27" s="5" t="s">
        <v>10</v>
      </c>
    </row>
    <row r="28" spans="1:7" ht="10.5" customHeight="1" x14ac:dyDescent="0.2">
      <c r="B28" s="6" t="s">
        <v>3</v>
      </c>
    </row>
    <row r="29" spans="1:7" ht="10.5" customHeight="1" x14ac:dyDescent="0.2">
      <c r="B29" s="11" t="s">
        <v>27</v>
      </c>
    </row>
    <row r="30" spans="1:7" ht="10.9" customHeight="1" x14ac:dyDescent="0.2">
      <c r="C30" s="6" t="s">
        <v>14</v>
      </c>
      <c r="E30" s="7">
        <v>554649.53</v>
      </c>
    </row>
    <row r="31" spans="1:7" ht="10.9" customHeight="1" x14ac:dyDescent="0.2">
      <c r="C31" s="11" t="s">
        <v>37</v>
      </c>
      <c r="E31" s="7">
        <v>0</v>
      </c>
    </row>
    <row r="32" spans="1:7" ht="10.9" customHeight="1" x14ac:dyDescent="0.2">
      <c r="C32" s="11" t="s">
        <v>38</v>
      </c>
      <c r="E32" s="7">
        <v>0</v>
      </c>
    </row>
    <row r="33" spans="1:7" ht="10.9" customHeight="1" x14ac:dyDescent="0.2">
      <c r="C33" s="6" t="s">
        <v>21</v>
      </c>
      <c r="E33" s="16">
        <v>520769.03</v>
      </c>
    </row>
    <row r="34" spans="1:7" ht="10.9" customHeight="1" x14ac:dyDescent="0.2">
      <c r="C34" s="6" t="s">
        <v>22</v>
      </c>
      <c r="E34" s="8">
        <v>623788</v>
      </c>
    </row>
    <row r="35" spans="1:7" ht="10.9" customHeight="1" x14ac:dyDescent="0.2">
      <c r="C35" s="6" t="s">
        <v>13</v>
      </c>
      <c r="E35" s="13">
        <v>11079.83</v>
      </c>
    </row>
    <row r="36" spans="1:7" ht="10.9" customHeight="1" x14ac:dyDescent="0.2">
      <c r="C36" s="6" t="s">
        <v>18</v>
      </c>
      <c r="E36" s="9">
        <v>142551.60999999999</v>
      </c>
    </row>
    <row r="37" spans="1:7" ht="10.9" customHeight="1" x14ac:dyDescent="0.2">
      <c r="C37" s="11" t="s">
        <v>44</v>
      </c>
      <c r="E37" s="10">
        <f>58334.42+60853.42</f>
        <v>119187.84</v>
      </c>
    </row>
    <row r="38" spans="1:7" ht="10.9" customHeight="1" x14ac:dyDescent="0.2">
      <c r="C38" s="6" t="s">
        <v>39</v>
      </c>
      <c r="E38" s="23">
        <f>35299.12+1278.09+13628.06</f>
        <v>50205.27</v>
      </c>
    </row>
    <row r="39" spans="1:7" ht="10.9" customHeight="1" x14ac:dyDescent="0.2">
      <c r="C39" s="11" t="s">
        <v>28</v>
      </c>
      <c r="F39" s="19">
        <f>SUM(E30:E38)</f>
        <v>2022231.11</v>
      </c>
    </row>
    <row r="40" spans="1:7" ht="10.9" customHeight="1" x14ac:dyDescent="0.2">
      <c r="C40" s="11"/>
    </row>
    <row r="41" spans="1:7" ht="10.9" customHeight="1" x14ac:dyDescent="0.2">
      <c r="B41" s="18" t="s">
        <v>40</v>
      </c>
      <c r="C41" s="11"/>
    </row>
    <row r="42" spans="1:7" ht="10.9" customHeight="1" x14ac:dyDescent="0.2">
      <c r="B42" s="18"/>
      <c r="C42" s="11" t="s">
        <v>41</v>
      </c>
      <c r="E42" s="26">
        <v>4375890.97</v>
      </c>
    </row>
    <row r="43" spans="1:7" ht="10.9" customHeight="1" x14ac:dyDescent="0.2">
      <c r="B43" s="18"/>
      <c r="C43" s="11" t="s">
        <v>42</v>
      </c>
      <c r="F43" s="26">
        <f>SUM(E42)</f>
        <v>4375890.97</v>
      </c>
    </row>
    <row r="44" spans="1:7" ht="10.9" customHeight="1" x14ac:dyDescent="0.2">
      <c r="B44" s="11" t="s">
        <v>32</v>
      </c>
      <c r="F44" s="14" t="s">
        <v>29</v>
      </c>
      <c r="G44" s="19">
        <f>SUM(F39:F43)</f>
        <v>6398122.0800000001</v>
      </c>
    </row>
    <row r="45" spans="1:7" ht="12.95" customHeight="1" x14ac:dyDescent="0.2">
      <c r="A45" s="4">
        <v>4</v>
      </c>
      <c r="D45" s="15" t="s">
        <v>29</v>
      </c>
    </row>
    <row r="46" spans="1:7" ht="10.5" customHeight="1" x14ac:dyDescent="0.2">
      <c r="B46" s="11" t="s">
        <v>33</v>
      </c>
    </row>
    <row r="47" spans="1:7" ht="10.9" customHeight="1" x14ac:dyDescent="0.2">
      <c r="C47" s="6" t="s">
        <v>2</v>
      </c>
      <c r="E47" s="8">
        <v>1004000</v>
      </c>
    </row>
    <row r="48" spans="1:7" ht="10.9" customHeight="1" x14ac:dyDescent="0.2">
      <c r="C48" s="6" t="s">
        <v>17</v>
      </c>
      <c r="E48" s="9">
        <v>100400</v>
      </c>
    </row>
    <row r="49" spans="1:7" ht="10.9" customHeight="1" x14ac:dyDescent="0.2">
      <c r="C49" s="11" t="s">
        <v>20</v>
      </c>
      <c r="E49" s="8">
        <v>2027616.52</v>
      </c>
    </row>
    <row r="50" spans="1:7" ht="10.9" customHeight="1" x14ac:dyDescent="0.2">
      <c r="C50" s="11" t="s">
        <v>34</v>
      </c>
      <c r="E50" s="27">
        <v>9068506.5299999993</v>
      </c>
    </row>
    <row r="51" spans="1:7" ht="10.9" customHeight="1" x14ac:dyDescent="0.2">
      <c r="C51" s="11" t="s">
        <v>35</v>
      </c>
      <c r="F51" s="24">
        <f>SUM(E47:E50)</f>
        <v>12200523.049999999</v>
      </c>
    </row>
    <row r="52" spans="1:7" ht="10.9" customHeight="1" thickBot="1" x14ac:dyDescent="0.25">
      <c r="B52" s="11" t="s">
        <v>36</v>
      </c>
      <c r="F52" s="14" t="s">
        <v>29</v>
      </c>
      <c r="G52" s="25">
        <f>G45+G44+F51</f>
        <v>18598645.129999999</v>
      </c>
    </row>
    <row r="53" spans="1:7" ht="10.9" customHeight="1" thickTop="1" x14ac:dyDescent="0.2">
      <c r="B53" s="11"/>
      <c r="F53" s="14"/>
      <c r="G53" s="20"/>
    </row>
    <row r="54" spans="1:7" ht="10.9" customHeight="1" x14ac:dyDescent="0.2">
      <c r="B54" s="11"/>
      <c r="F54" s="14"/>
      <c r="G54" s="20"/>
    </row>
    <row r="55" spans="1:7" ht="10.9" customHeight="1" x14ac:dyDescent="0.2">
      <c r="B55" s="11"/>
      <c r="F55" s="14"/>
      <c r="G55" s="20"/>
    </row>
    <row r="56" spans="1:7" ht="10.9" customHeight="1" x14ac:dyDescent="0.2">
      <c r="B56" s="11" t="s">
        <v>29</v>
      </c>
    </row>
    <row r="57" spans="1:7" ht="12.75" customHeight="1" x14ac:dyDescent="0.2">
      <c r="A57" s="28" t="s">
        <v>45</v>
      </c>
      <c r="B57" s="28"/>
      <c r="C57" s="28"/>
      <c r="D57" s="28"/>
      <c r="E57" s="28"/>
      <c r="F57" s="28"/>
      <c r="G57" s="28"/>
    </row>
    <row r="58" spans="1:7" ht="15" customHeight="1" x14ac:dyDescent="0.2">
      <c r="A58" s="28"/>
      <c r="B58" s="28"/>
      <c r="C58" s="28"/>
      <c r="D58" s="28"/>
      <c r="E58" s="28"/>
      <c r="F58" s="28"/>
      <c r="G58" s="28"/>
    </row>
    <row r="60" spans="1:7" x14ac:dyDescent="0.2">
      <c r="G60" s="21" t="s">
        <v>29</v>
      </c>
    </row>
  </sheetData>
  <mergeCells count="1">
    <mergeCell ref="A57:G58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Franklin Rangel</cp:lastModifiedBy>
  <cp:lastPrinted>2015-07-16T20:34:49Z</cp:lastPrinted>
  <dcterms:created xsi:type="dcterms:W3CDTF">2015-03-18T13:50:11Z</dcterms:created>
  <dcterms:modified xsi:type="dcterms:W3CDTF">2015-07-17T17:57:51Z</dcterms:modified>
</cp:coreProperties>
</file>