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43617CA0-BBFF-4A67-8914-3EB9494C7B2D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R46" i="4" l="1"/>
  <c r="Q46" i="4"/>
  <c r="P46" i="4"/>
  <c r="O46" i="4"/>
  <c r="K56" i="4" s="1"/>
  <c r="N46" i="4"/>
  <c r="J56" i="4" s="1"/>
  <c r="M46" i="4"/>
  <c r="K54" i="4" s="1"/>
  <c r="K60" i="4" s="1"/>
  <c r="L46" i="4"/>
  <c r="J54" i="4" s="1"/>
  <c r="K46" i="4"/>
  <c r="J52" i="4" s="1"/>
  <c r="J60" i="4" s="1"/>
  <c r="J46" i="4"/>
  <c r="K46" i="1" l="1"/>
  <c r="J52" i="1" s="1"/>
  <c r="L46" i="1"/>
  <c r="J54" i="1" s="1"/>
  <c r="M46" i="1"/>
  <c r="K54" i="1" s="1"/>
  <c r="N46" i="1"/>
  <c r="J56" i="1" s="1"/>
  <c r="O46" i="1"/>
  <c r="K56" i="1" s="1"/>
  <c r="P46" i="1"/>
  <c r="Q46" i="1"/>
  <c r="R46" i="1"/>
  <c r="J46" i="1"/>
  <c r="J60" i="1" l="1"/>
  <c r="K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9" authorId="0" shapeId="0" xr:uid="{A41A3B38-A123-416E-9A9D-A6A43EF6954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29187 EN 1-2/17</t>
        </r>
      </text>
    </comment>
    <comment ref="A24" authorId="0" shapeId="0" xr:uid="{330BDCEE-9DFB-427C-8A42-B28B54E87D6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126932 EN 1-2/19</t>
        </r>
      </text>
    </comment>
    <comment ref="A43" authorId="0" shapeId="0" xr:uid="{DCA362D2-8EAA-4D42-980D-78D006DBDE4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158557 EN 1-2/3</t>
        </r>
      </text>
    </comment>
  </commentList>
</comments>
</file>

<file path=xl/sharedStrings.xml><?xml version="1.0" encoding="utf-8"?>
<sst xmlns="http://schemas.openxmlformats.org/spreadsheetml/2006/main" count="804" uniqueCount="186">
  <si>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</si>
  <si>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</si>
  <si>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</si>
  <si>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</si>
  <si>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</si>
  <si>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</si>
  <si>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</si>
  <si>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</si>
  <si>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</si>
  <si>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</si>
  <si>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</si>
  <si>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</si>
  <si>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</si>
  <si>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</si>
  <si>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</si>
  <si>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</si>
  <si>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</si>
  <si>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</si>
  <si>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</si>
  <si>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</si>
  <si>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</si>
  <si>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</si>
  <si>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</si>
  <si>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28/12/2018</t>
  </si>
  <si>
    <t>FC</t>
  </si>
  <si>
    <t xml:space="preserve">  1800126774</t>
  </si>
  <si>
    <t/>
  </si>
  <si>
    <t>00-0353450</t>
  </si>
  <si>
    <t>J085020217</t>
  </si>
  <si>
    <t>CONSORCIO OLEAGINOSO PORTUGUESA, S.A.</t>
  </si>
  <si>
    <t>2</t>
  </si>
  <si>
    <t>03/01/2019</t>
  </si>
  <si>
    <t>1393509837</t>
  </si>
  <si>
    <t>00-24166189</t>
  </si>
  <si>
    <t>J000413126</t>
  </si>
  <si>
    <t>ALIMENTOS POLAR COMERCIAL, C.A.</t>
  </si>
  <si>
    <t>3</t>
  </si>
  <si>
    <t>04/01/2019</t>
  </si>
  <si>
    <t>0000158557</t>
  </si>
  <si>
    <t>00-0150421</t>
  </si>
  <si>
    <t>J000713820</t>
  </si>
  <si>
    <t xml:space="preserve">MATADERO MAELLA, C.A. </t>
  </si>
  <si>
    <t>4</t>
  </si>
  <si>
    <t>3003270968</t>
  </si>
  <si>
    <t>00-3237021</t>
  </si>
  <si>
    <t>J000255431</t>
  </si>
  <si>
    <t>MOLINOS NACIONALES. C.A. (MONACA)</t>
  </si>
  <si>
    <t>5</t>
  </si>
  <si>
    <t>NC</t>
  </si>
  <si>
    <t>1800126774</t>
  </si>
  <si>
    <t>6</t>
  </si>
  <si>
    <t>05/01/2019</t>
  </si>
  <si>
    <t>14642</t>
  </si>
  <si>
    <t>00-81192</t>
  </si>
  <si>
    <t>J314695215</t>
  </si>
  <si>
    <t>AGRO BANANERA EL VIGIA C.A.</t>
  </si>
  <si>
    <t>7</t>
  </si>
  <si>
    <t>07/01/2019</t>
  </si>
  <si>
    <t>TA19209518</t>
  </si>
  <si>
    <t>01-776718</t>
  </si>
  <si>
    <t>J304689713</t>
  </si>
  <si>
    <t>CORPORACION DIGITEL, C.A.</t>
  </si>
  <si>
    <t>8</t>
  </si>
  <si>
    <t>A011458</t>
  </si>
  <si>
    <t>00-078508</t>
  </si>
  <si>
    <t>J298199121</t>
  </si>
  <si>
    <t>AGRICOLA CAMBANA C.A</t>
  </si>
  <si>
    <t>9</t>
  </si>
  <si>
    <t>00152</t>
  </si>
  <si>
    <t>00-00152</t>
  </si>
  <si>
    <t>V110447856</t>
  </si>
  <si>
    <t xml:space="preserve">DANIEL PASCUAL ANDRADE DOS SANTOS </t>
  </si>
  <si>
    <t>10</t>
  </si>
  <si>
    <t>16000065</t>
  </si>
  <si>
    <t>00-0004296</t>
  </si>
  <si>
    <t>J405123826</t>
  </si>
  <si>
    <t xml:space="preserve">IMPORTADORA LA 2014, C.A </t>
  </si>
  <si>
    <t>11</t>
  </si>
  <si>
    <t>300001242</t>
  </si>
  <si>
    <t>12</t>
  </si>
  <si>
    <t>300001243</t>
  </si>
  <si>
    <t>20190100011176</t>
  </si>
  <si>
    <t>13</t>
  </si>
  <si>
    <t>300001244</t>
  </si>
  <si>
    <t>20190100011177</t>
  </si>
  <si>
    <t>14</t>
  </si>
  <si>
    <t>00066789</t>
  </si>
  <si>
    <t>00-0150428</t>
  </si>
  <si>
    <t>15</t>
  </si>
  <si>
    <t>08/01/2019</t>
  </si>
  <si>
    <t>T142200029187</t>
  </si>
  <si>
    <t>00-06606690</t>
  </si>
  <si>
    <t>J000469199</t>
  </si>
  <si>
    <t>BIMBO DE VENEZUELA, C.A.</t>
  </si>
  <si>
    <t>16</t>
  </si>
  <si>
    <t>000917</t>
  </si>
  <si>
    <t>00-00001917</t>
  </si>
  <si>
    <t>J302296579</t>
  </si>
  <si>
    <t>LACTEOS PUENTE C, C.A.</t>
  </si>
  <si>
    <t>17</t>
  </si>
  <si>
    <t>14651</t>
  </si>
  <si>
    <t>00-81201</t>
  </si>
  <si>
    <t>18</t>
  </si>
  <si>
    <t>1075</t>
  </si>
  <si>
    <t>00-001075</t>
  </si>
  <si>
    <t>J410117605</t>
  </si>
  <si>
    <t>DISTRIBUIDORA MATHYFRED C.A.</t>
  </si>
  <si>
    <t>19</t>
  </si>
  <si>
    <t>1800126932</t>
  </si>
  <si>
    <t>00-0353665</t>
  </si>
  <si>
    <t>20</t>
  </si>
  <si>
    <t>0000076719</t>
  </si>
  <si>
    <t>00-00115036</t>
  </si>
  <si>
    <t>J294362400</t>
  </si>
  <si>
    <t xml:space="preserve">DISTRIBUIDORA DE LACTEOS SANTOS AVERIO, C.A </t>
  </si>
  <si>
    <t>21</t>
  </si>
  <si>
    <t>1000129699</t>
  </si>
  <si>
    <t>00-0298433</t>
  </si>
  <si>
    <t>J297975519</t>
  </si>
  <si>
    <t>DISTRIBUIDORA GASEOSA SAN DIEGO, C.A.</t>
  </si>
  <si>
    <t>22</t>
  </si>
  <si>
    <t>1393511310</t>
  </si>
  <si>
    <t>00-24167481</t>
  </si>
  <si>
    <t>23</t>
  </si>
  <si>
    <t>1393511309</t>
  </si>
  <si>
    <t>00-24167480</t>
  </si>
  <si>
    <t>24</t>
  </si>
  <si>
    <t>25</t>
  </si>
  <si>
    <t>26</t>
  </si>
  <si>
    <t>T142200010472</t>
  </si>
  <si>
    <t>00-06606691</t>
  </si>
  <si>
    <t>27</t>
  </si>
  <si>
    <t>09/01/2019</t>
  </si>
  <si>
    <t>TA19209814</t>
  </si>
  <si>
    <t>01-777014</t>
  </si>
  <si>
    <t>28</t>
  </si>
  <si>
    <t>03949</t>
  </si>
  <si>
    <t>00-003949</t>
  </si>
  <si>
    <t>J402322119</t>
  </si>
  <si>
    <t xml:space="preserve">INVERSIONES TEUFFEL E HIJOS C.A </t>
  </si>
  <si>
    <t>29</t>
  </si>
  <si>
    <t>A011464</t>
  </si>
  <si>
    <t>00-078514</t>
  </si>
  <si>
    <t>30</t>
  </si>
  <si>
    <t>300001247</t>
  </si>
  <si>
    <t>20190100011178</t>
  </si>
  <si>
    <t>31</t>
  </si>
  <si>
    <t>300001248</t>
  </si>
  <si>
    <t>20190100011179</t>
  </si>
  <si>
    <t>32</t>
  </si>
  <si>
    <t>300001249</t>
  </si>
  <si>
    <t>20190100011180</t>
  </si>
  <si>
    <t>33</t>
  </si>
  <si>
    <t>10/01/2019</t>
  </si>
  <si>
    <t>300001250</t>
  </si>
  <si>
    <t>20190100011181</t>
  </si>
  <si>
    <t>34</t>
  </si>
  <si>
    <t>300001252</t>
  </si>
  <si>
    <t>20190100011183</t>
  </si>
  <si>
    <t>35</t>
  </si>
  <si>
    <t>300001253</t>
  </si>
  <si>
    <t>20190100011184</t>
  </si>
  <si>
    <t>36</t>
  </si>
  <si>
    <t>300001251</t>
  </si>
  <si>
    <t>20190100011182</t>
  </si>
  <si>
    <t>37</t>
  </si>
  <si>
    <t>1800029642</t>
  </si>
  <si>
    <t>00-0353750</t>
  </si>
  <si>
    <t>11/01/2019</t>
  </si>
  <si>
    <t>TA19210037</t>
  </si>
  <si>
    <t>01-777237</t>
  </si>
  <si>
    <t>300001254</t>
  </si>
  <si>
    <t>20190100011185</t>
  </si>
  <si>
    <t>300001255</t>
  </si>
  <si>
    <t>20190100011186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</si>
  <si>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</si>
  <si>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</si>
  <si>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</si>
  <si>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</si>
  <si>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</si>
  <si>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</si>
  <si>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</si>
  <si>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</si>
  <si>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</si>
  <si>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07-01-2019 AL 13-01-2019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</si>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</sst>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0"/>
  <sheetViews>
    <sheetView workbookViewId="0">
      <selection activeCell="E18" sqref="E1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184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494833.2</v>
      </c>
      <c r="K8" s="14">
        <v>462336</v>
      </c>
      <c r="L8" s="14">
        <v>0</v>
      </c>
      <c r="M8" s="14">
        <v>0</v>
      </c>
      <c r="N8" s="14">
        <v>30090</v>
      </c>
      <c r="O8" s="14">
        <v>2407.1999999999998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1440854.48</v>
      </c>
      <c r="K9" s="14">
        <v>1241226.02</v>
      </c>
      <c r="L9" s="14">
        <v>172093.5</v>
      </c>
      <c r="M9" s="14">
        <v>27534.959999999999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129816.6</v>
      </c>
      <c r="K10" s="14">
        <v>129816.6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37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411822.3</v>
      </c>
      <c r="K11" s="14">
        <v>411822.3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51</v>
      </c>
      <c r="C12" s="12" t="s">
        <v>24</v>
      </c>
      <c r="D12" s="12" t="s">
        <v>52</v>
      </c>
      <c r="E12" s="12" t="s">
        <v>26</v>
      </c>
      <c r="F12" s="12" t="s">
        <v>53</v>
      </c>
      <c r="G12" s="12" t="s">
        <v>26</v>
      </c>
      <c r="H12" s="12" t="s">
        <v>54</v>
      </c>
      <c r="I12" s="14" t="s">
        <v>55</v>
      </c>
      <c r="J12" s="14">
        <v>43200</v>
      </c>
      <c r="K12" s="14">
        <v>43200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57</v>
      </c>
      <c r="C13" s="12" t="s">
        <v>24</v>
      </c>
      <c r="D13" s="12" t="s">
        <v>63</v>
      </c>
      <c r="E13" s="12" t="s">
        <v>26</v>
      </c>
      <c r="F13" s="12" t="s">
        <v>64</v>
      </c>
      <c r="G13" s="12" t="s">
        <v>26</v>
      </c>
      <c r="H13" s="12" t="s">
        <v>65</v>
      </c>
      <c r="I13" s="14" t="s">
        <v>66</v>
      </c>
      <c r="J13" s="14">
        <v>14421</v>
      </c>
      <c r="K13" s="14">
        <v>14421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56</v>
      </c>
      <c r="B14" s="13" t="s">
        <v>57</v>
      </c>
      <c r="C14" s="12" t="s">
        <v>48</v>
      </c>
      <c r="D14" s="12" t="s">
        <v>26</v>
      </c>
      <c r="E14" s="12" t="s">
        <v>78</v>
      </c>
      <c r="F14" s="12" t="s">
        <v>26</v>
      </c>
      <c r="G14" s="12" t="s">
        <v>49</v>
      </c>
      <c r="H14" s="12" t="s">
        <v>28</v>
      </c>
      <c r="I14" s="14" t="s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1805.4</v>
      </c>
      <c r="S14" s="12" t="s">
        <v>26</v>
      </c>
    </row>
    <row r="15" spans="1:19" x14ac:dyDescent="0.25">
      <c r="A15" s="12" t="s">
        <v>62</v>
      </c>
      <c r="B15" s="13" t="s">
        <v>57</v>
      </c>
      <c r="C15" s="12" t="s">
        <v>24</v>
      </c>
      <c r="D15" s="12" t="s">
        <v>58</v>
      </c>
      <c r="E15" s="12" t="s">
        <v>26</v>
      </c>
      <c r="F15" s="12" t="s">
        <v>59</v>
      </c>
      <c r="G15" s="12" t="s">
        <v>26</v>
      </c>
      <c r="H15" s="12" t="s">
        <v>60</v>
      </c>
      <c r="I15" s="14" t="s">
        <v>61</v>
      </c>
      <c r="J15" s="14">
        <v>38000.207999999999</v>
      </c>
      <c r="K15" s="14">
        <v>0</v>
      </c>
      <c r="L15" s="14">
        <v>32758.799999999999</v>
      </c>
      <c r="M15" s="14">
        <v>5241.3999999999996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67</v>
      </c>
      <c r="B16" s="13" t="s">
        <v>57</v>
      </c>
      <c r="C16" s="12" t="s">
        <v>24</v>
      </c>
      <c r="D16" s="12" t="s">
        <v>68</v>
      </c>
      <c r="E16" s="12" t="s">
        <v>26</v>
      </c>
      <c r="F16" s="12" t="s">
        <v>69</v>
      </c>
      <c r="G16" s="12" t="s">
        <v>26</v>
      </c>
      <c r="H16" s="12" t="s">
        <v>70</v>
      </c>
      <c r="I16" s="14" t="s">
        <v>71</v>
      </c>
      <c r="J16" s="14">
        <v>1220089.3799999999</v>
      </c>
      <c r="K16" s="14">
        <v>1220089.3799999999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72</v>
      </c>
      <c r="B17" s="13" t="s">
        <v>57</v>
      </c>
      <c r="C17" s="12" t="s">
        <v>24</v>
      </c>
      <c r="D17" s="12" t="s">
        <v>73</v>
      </c>
      <c r="E17" s="12" t="s">
        <v>26</v>
      </c>
      <c r="F17" s="12" t="s">
        <v>74</v>
      </c>
      <c r="G17" s="12" t="s">
        <v>26</v>
      </c>
      <c r="H17" s="12" t="s">
        <v>75</v>
      </c>
      <c r="I17" s="14" t="s">
        <v>76</v>
      </c>
      <c r="J17" s="14">
        <v>2229520</v>
      </c>
      <c r="K17" s="14">
        <v>0</v>
      </c>
      <c r="L17" s="14">
        <v>1922000</v>
      </c>
      <c r="M17" s="14">
        <v>307520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77</v>
      </c>
      <c r="B18" s="13" t="s">
        <v>57</v>
      </c>
      <c r="C18" s="12" t="s">
        <v>48</v>
      </c>
      <c r="D18" s="12" t="s">
        <v>26</v>
      </c>
      <c r="E18" s="12" t="s">
        <v>86</v>
      </c>
      <c r="F18" s="12" t="s">
        <v>87</v>
      </c>
      <c r="G18" s="12" t="s">
        <v>38</v>
      </c>
      <c r="H18" s="12" t="s">
        <v>40</v>
      </c>
      <c r="I18" s="14" t="s">
        <v>41</v>
      </c>
      <c r="J18" s="14">
        <v>-1390.6</v>
      </c>
      <c r="K18" s="14">
        <v>-1390.6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79</v>
      </c>
      <c r="B19" s="13" t="s">
        <v>57</v>
      </c>
      <c r="C19" s="12" t="s">
        <v>48</v>
      </c>
      <c r="D19" s="12" t="s">
        <v>26</v>
      </c>
      <c r="E19" s="12" t="s">
        <v>80</v>
      </c>
      <c r="F19" s="12" t="s">
        <v>26</v>
      </c>
      <c r="G19" s="12" t="s">
        <v>32</v>
      </c>
      <c r="H19" s="12" t="s">
        <v>34</v>
      </c>
      <c r="I19" s="14" t="s">
        <v>35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20651.22</v>
      </c>
      <c r="S19" s="12" t="s">
        <v>81</v>
      </c>
    </row>
    <row r="20" spans="1:19" x14ac:dyDescent="0.25">
      <c r="A20" s="12" t="s">
        <v>82</v>
      </c>
      <c r="B20" s="13" t="s">
        <v>57</v>
      </c>
      <c r="C20" s="12" t="s">
        <v>48</v>
      </c>
      <c r="D20" s="12" t="s">
        <v>26</v>
      </c>
      <c r="E20" s="12" t="s">
        <v>83</v>
      </c>
      <c r="F20" s="12" t="s">
        <v>26</v>
      </c>
      <c r="G20" s="12" t="s">
        <v>58</v>
      </c>
      <c r="H20" s="12" t="s">
        <v>60</v>
      </c>
      <c r="I20" s="14" t="s">
        <v>61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3931.06</v>
      </c>
      <c r="S20" s="12" t="s">
        <v>84</v>
      </c>
    </row>
    <row r="21" spans="1:19" x14ac:dyDescent="0.25">
      <c r="A21" s="12" t="s">
        <v>85</v>
      </c>
      <c r="B21" s="13" t="s">
        <v>89</v>
      </c>
      <c r="C21" s="12" t="s">
        <v>24</v>
      </c>
      <c r="D21" s="12" t="s">
        <v>100</v>
      </c>
      <c r="E21" s="12" t="s">
        <v>26</v>
      </c>
      <c r="F21" s="12" t="s">
        <v>101</v>
      </c>
      <c r="G21" s="12" t="s">
        <v>26</v>
      </c>
      <c r="H21" s="12" t="s">
        <v>54</v>
      </c>
      <c r="I21" s="14" t="s">
        <v>55</v>
      </c>
      <c r="J21" s="14">
        <v>50850</v>
      </c>
      <c r="K21" s="14">
        <v>50850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88</v>
      </c>
      <c r="B22" s="13" t="s">
        <v>89</v>
      </c>
      <c r="C22" s="12" t="s">
        <v>24</v>
      </c>
      <c r="D22" s="12" t="s">
        <v>121</v>
      </c>
      <c r="E22" s="12" t="s">
        <v>26</v>
      </c>
      <c r="F22" s="12" t="s">
        <v>122</v>
      </c>
      <c r="G22" s="12" t="s">
        <v>26</v>
      </c>
      <c r="H22" s="12" t="s">
        <v>34</v>
      </c>
      <c r="I22" s="14" t="s">
        <v>35</v>
      </c>
      <c r="J22" s="14">
        <v>161999.568</v>
      </c>
      <c r="K22" s="14">
        <v>0</v>
      </c>
      <c r="L22" s="14">
        <v>139654.79999999999</v>
      </c>
      <c r="M22" s="14">
        <v>22344.76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94</v>
      </c>
      <c r="B23" s="13" t="s">
        <v>89</v>
      </c>
      <c r="C23" s="12" t="s">
        <v>24</v>
      </c>
      <c r="D23" s="12" t="s">
        <v>124</v>
      </c>
      <c r="E23" s="12" t="s">
        <v>26</v>
      </c>
      <c r="F23" s="12" t="s">
        <v>125</v>
      </c>
      <c r="G23" s="12" t="s">
        <v>26</v>
      </c>
      <c r="H23" s="12" t="s">
        <v>34</v>
      </c>
      <c r="I23" s="14" t="s">
        <v>35</v>
      </c>
      <c r="J23" s="14">
        <v>2763295.33</v>
      </c>
      <c r="K23" s="14">
        <v>1746687.5700000003</v>
      </c>
      <c r="L23" s="14">
        <v>876386</v>
      </c>
      <c r="M23" s="14">
        <v>140221.76000000001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99</v>
      </c>
      <c r="B24" s="13" t="s">
        <v>89</v>
      </c>
      <c r="C24" s="12" t="s">
        <v>24</v>
      </c>
      <c r="D24" s="12" t="s">
        <v>90</v>
      </c>
      <c r="E24" s="12" t="s">
        <v>26</v>
      </c>
      <c r="F24" s="12" t="s">
        <v>91</v>
      </c>
      <c r="G24" s="12" t="s">
        <v>26</v>
      </c>
      <c r="H24" s="12" t="s">
        <v>92</v>
      </c>
      <c r="I24" s="14" t="s">
        <v>93</v>
      </c>
      <c r="J24" s="14">
        <v>66506.52</v>
      </c>
      <c r="K24" s="14">
        <v>66506.52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102</v>
      </c>
      <c r="B25" s="13" t="s">
        <v>89</v>
      </c>
      <c r="C25" s="12" t="s">
        <v>48</v>
      </c>
      <c r="D25" s="12" t="s">
        <v>26</v>
      </c>
      <c r="E25" s="12" t="s">
        <v>129</v>
      </c>
      <c r="F25" s="12" t="s">
        <v>130</v>
      </c>
      <c r="G25" s="12" t="s">
        <v>90</v>
      </c>
      <c r="H25" s="12" t="s">
        <v>92</v>
      </c>
      <c r="I25" s="14" t="s">
        <v>93</v>
      </c>
      <c r="J25" s="14">
        <v>-10465.44</v>
      </c>
      <c r="K25" s="14">
        <v>-10465.44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107</v>
      </c>
      <c r="B26" s="13" t="s">
        <v>89</v>
      </c>
      <c r="C26" s="12" t="s">
        <v>24</v>
      </c>
      <c r="D26" s="12" t="s">
        <v>108</v>
      </c>
      <c r="E26" s="12" t="s">
        <v>26</v>
      </c>
      <c r="F26" s="12" t="s">
        <v>109</v>
      </c>
      <c r="G26" s="12" t="s">
        <v>26</v>
      </c>
      <c r="H26" s="12" t="s">
        <v>28</v>
      </c>
      <c r="I26" s="14" t="s">
        <v>29</v>
      </c>
      <c r="J26" s="14">
        <v>390787.2</v>
      </c>
      <c r="K26" s="14">
        <v>358290</v>
      </c>
      <c r="L26" s="14">
        <v>0</v>
      </c>
      <c r="M26" s="14">
        <v>0</v>
      </c>
      <c r="N26" s="14">
        <v>30090</v>
      </c>
      <c r="O26" s="14">
        <v>2407.1999999999998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110</v>
      </c>
      <c r="B27" s="13" t="s">
        <v>89</v>
      </c>
      <c r="C27" s="12" t="s">
        <v>24</v>
      </c>
      <c r="D27" s="12" t="s">
        <v>111</v>
      </c>
      <c r="E27" s="12" t="s">
        <v>26</v>
      </c>
      <c r="F27" s="12" t="s">
        <v>112</v>
      </c>
      <c r="G27" s="12" t="s">
        <v>26</v>
      </c>
      <c r="H27" s="12" t="s">
        <v>113</v>
      </c>
      <c r="I27" s="14" t="s">
        <v>114</v>
      </c>
      <c r="J27" s="14">
        <v>88081.12</v>
      </c>
      <c r="K27" s="14">
        <v>-2.0000000004074536E-2</v>
      </c>
      <c r="L27" s="14">
        <v>75932</v>
      </c>
      <c r="M27" s="14">
        <v>12149.12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115</v>
      </c>
      <c r="B28" s="13" t="s">
        <v>89</v>
      </c>
      <c r="C28" s="12" t="s">
        <v>24</v>
      </c>
      <c r="D28" s="12" t="s">
        <v>116</v>
      </c>
      <c r="E28" s="12" t="s">
        <v>26</v>
      </c>
      <c r="F28" s="12" t="s">
        <v>117</v>
      </c>
      <c r="G28" s="12" t="s">
        <v>26</v>
      </c>
      <c r="H28" s="12" t="s">
        <v>118</v>
      </c>
      <c r="I28" s="14" t="s">
        <v>119</v>
      </c>
      <c r="J28" s="14">
        <v>161620.016</v>
      </c>
      <c r="K28" s="14">
        <v>-7.9999999987194315E-2</v>
      </c>
      <c r="L28" s="14">
        <v>139327.6</v>
      </c>
      <c r="M28" s="14">
        <v>22292.41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120</v>
      </c>
      <c r="B29" s="13" t="s">
        <v>89</v>
      </c>
      <c r="C29" s="12" t="s">
        <v>24</v>
      </c>
      <c r="D29" s="12" t="s">
        <v>103</v>
      </c>
      <c r="E29" s="12" t="s">
        <v>26</v>
      </c>
      <c r="F29" s="12" t="s">
        <v>104</v>
      </c>
      <c r="G29" s="12" t="s">
        <v>26</v>
      </c>
      <c r="H29" s="12" t="s">
        <v>105</v>
      </c>
      <c r="I29" s="14" t="s">
        <v>106</v>
      </c>
      <c r="J29" s="14">
        <v>9744</v>
      </c>
      <c r="K29" s="14">
        <v>0</v>
      </c>
      <c r="L29" s="14">
        <v>8400</v>
      </c>
      <c r="M29" s="14">
        <v>1344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123</v>
      </c>
      <c r="B30" s="13" t="s">
        <v>89</v>
      </c>
      <c r="C30" s="12" t="s">
        <v>24</v>
      </c>
      <c r="D30" s="12" t="s">
        <v>95</v>
      </c>
      <c r="E30" s="12" t="s">
        <v>26</v>
      </c>
      <c r="F30" s="12" t="s">
        <v>96</v>
      </c>
      <c r="G30" s="12" t="s">
        <v>26</v>
      </c>
      <c r="H30" s="12" t="s">
        <v>97</v>
      </c>
      <c r="I30" s="14" t="s">
        <v>98</v>
      </c>
      <c r="J30" s="14">
        <v>330750</v>
      </c>
      <c r="K30" s="14">
        <v>330750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126</v>
      </c>
      <c r="B31" s="13" t="s">
        <v>132</v>
      </c>
      <c r="C31" s="12" t="s">
        <v>24</v>
      </c>
      <c r="D31" s="12" t="s">
        <v>141</v>
      </c>
      <c r="E31" s="12" t="s">
        <v>26</v>
      </c>
      <c r="F31" s="12" t="s">
        <v>142</v>
      </c>
      <c r="G31" s="12" t="s">
        <v>26</v>
      </c>
      <c r="H31" s="12" t="s">
        <v>65</v>
      </c>
      <c r="I31" s="14" t="s">
        <v>66</v>
      </c>
      <c r="J31" s="14">
        <v>17273</v>
      </c>
      <c r="K31" s="14">
        <v>17273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127</v>
      </c>
      <c r="B32" s="13" t="s">
        <v>132</v>
      </c>
      <c r="C32" s="12" t="s">
        <v>24</v>
      </c>
      <c r="D32" s="12" t="s">
        <v>133</v>
      </c>
      <c r="E32" s="12" t="s">
        <v>26</v>
      </c>
      <c r="F32" s="12" t="s">
        <v>134</v>
      </c>
      <c r="G32" s="12" t="s">
        <v>26</v>
      </c>
      <c r="H32" s="12" t="s">
        <v>60</v>
      </c>
      <c r="I32" s="14" t="s">
        <v>61</v>
      </c>
      <c r="J32" s="14">
        <v>38000.207999999999</v>
      </c>
      <c r="K32" s="14">
        <v>0</v>
      </c>
      <c r="L32" s="14">
        <v>32758.799999999999</v>
      </c>
      <c r="M32" s="14">
        <v>5241.3999999999996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132</v>
      </c>
      <c r="C33" s="12" t="s">
        <v>24</v>
      </c>
      <c r="D33" s="12" t="s">
        <v>136</v>
      </c>
      <c r="E33" s="12" t="s">
        <v>26</v>
      </c>
      <c r="F33" s="12" t="s">
        <v>137</v>
      </c>
      <c r="G33" s="12" t="s">
        <v>26</v>
      </c>
      <c r="H33" s="12" t="s">
        <v>138</v>
      </c>
      <c r="I33" s="14" t="s">
        <v>139</v>
      </c>
      <c r="J33" s="14">
        <v>288000</v>
      </c>
      <c r="K33" s="14">
        <v>288000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132</v>
      </c>
      <c r="C34" s="12" t="s">
        <v>48</v>
      </c>
      <c r="D34" s="12" t="s">
        <v>26</v>
      </c>
      <c r="E34" s="12" t="s">
        <v>144</v>
      </c>
      <c r="F34" s="12" t="s">
        <v>26</v>
      </c>
      <c r="G34" s="12" t="s">
        <v>133</v>
      </c>
      <c r="H34" s="12" t="s">
        <v>60</v>
      </c>
      <c r="I34" s="14" t="s">
        <v>61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3931.06</v>
      </c>
      <c r="S34" s="12" t="s">
        <v>145</v>
      </c>
    </row>
    <row r="35" spans="1:19" x14ac:dyDescent="0.25">
      <c r="A35" s="12" t="s">
        <v>135</v>
      </c>
      <c r="B35" s="13" t="s">
        <v>132</v>
      </c>
      <c r="C35" s="12" t="s">
        <v>48</v>
      </c>
      <c r="D35" s="12" t="s">
        <v>26</v>
      </c>
      <c r="E35" s="12" t="s">
        <v>147</v>
      </c>
      <c r="F35" s="12" t="s">
        <v>26</v>
      </c>
      <c r="G35" s="12" t="s">
        <v>108</v>
      </c>
      <c r="H35" s="12" t="s">
        <v>28</v>
      </c>
      <c r="I35" s="14" t="s">
        <v>29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1805.4</v>
      </c>
      <c r="S35" s="12" t="s">
        <v>148</v>
      </c>
    </row>
    <row r="36" spans="1:19" x14ac:dyDescent="0.25">
      <c r="A36" s="12" t="s">
        <v>140</v>
      </c>
      <c r="B36" s="13" t="s">
        <v>132</v>
      </c>
      <c r="C36" s="12" t="s">
        <v>48</v>
      </c>
      <c r="D36" s="12" t="s">
        <v>26</v>
      </c>
      <c r="E36" s="12" t="s">
        <v>150</v>
      </c>
      <c r="F36" s="12" t="s">
        <v>26</v>
      </c>
      <c r="G36" s="12" t="s">
        <v>103</v>
      </c>
      <c r="H36" s="12" t="s">
        <v>105</v>
      </c>
      <c r="I36" s="14" t="s">
        <v>106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1008</v>
      </c>
      <c r="S36" s="12" t="s">
        <v>151</v>
      </c>
    </row>
    <row r="37" spans="1:19" x14ac:dyDescent="0.25">
      <c r="A37" s="12" t="s">
        <v>143</v>
      </c>
      <c r="B37" s="13" t="s">
        <v>153</v>
      </c>
      <c r="C37" s="12" t="s">
        <v>48</v>
      </c>
      <c r="D37" s="12" t="s">
        <v>26</v>
      </c>
      <c r="E37" s="12" t="s">
        <v>166</v>
      </c>
      <c r="F37" s="12" t="s">
        <v>167</v>
      </c>
      <c r="G37" s="12" t="s">
        <v>108</v>
      </c>
      <c r="H37" s="12" t="s">
        <v>28</v>
      </c>
      <c r="I37" s="14" t="s">
        <v>29</v>
      </c>
      <c r="J37" s="14">
        <v>-15000.12</v>
      </c>
      <c r="K37" s="14">
        <v>-11750.400000000001</v>
      </c>
      <c r="L37" s="14">
        <v>0</v>
      </c>
      <c r="M37" s="14">
        <v>0</v>
      </c>
      <c r="N37" s="14">
        <v>-3009</v>
      </c>
      <c r="O37" s="14">
        <v>-240.72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146</v>
      </c>
      <c r="B38" s="13" t="s">
        <v>153</v>
      </c>
      <c r="C38" s="12" t="s">
        <v>48</v>
      </c>
      <c r="D38" s="12" t="s">
        <v>26</v>
      </c>
      <c r="E38" s="12" t="s">
        <v>154</v>
      </c>
      <c r="F38" s="12" t="s">
        <v>26</v>
      </c>
      <c r="G38" s="12" t="s">
        <v>111</v>
      </c>
      <c r="H38" s="12" t="s">
        <v>113</v>
      </c>
      <c r="I38" s="14" t="s">
        <v>114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9111.84</v>
      </c>
      <c r="S38" s="12" t="s">
        <v>155</v>
      </c>
    </row>
    <row r="39" spans="1:19" x14ac:dyDescent="0.25">
      <c r="A39" s="12" t="s">
        <v>149</v>
      </c>
      <c r="B39" s="13" t="s">
        <v>153</v>
      </c>
      <c r="C39" s="12" t="s">
        <v>48</v>
      </c>
      <c r="D39" s="12" t="s">
        <v>26</v>
      </c>
      <c r="E39" s="12" t="s">
        <v>163</v>
      </c>
      <c r="F39" s="12" t="s">
        <v>26</v>
      </c>
      <c r="G39" s="12" t="s">
        <v>116</v>
      </c>
      <c r="H39" s="12" t="s">
        <v>118</v>
      </c>
      <c r="I39" s="14" t="s">
        <v>119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16719.314999999999</v>
      </c>
      <c r="S39" s="12" t="s">
        <v>164</v>
      </c>
    </row>
    <row r="40" spans="1:19" x14ac:dyDescent="0.25">
      <c r="A40" s="12" t="s">
        <v>152</v>
      </c>
      <c r="B40" s="13" t="s">
        <v>153</v>
      </c>
      <c r="C40" s="12" t="s">
        <v>48</v>
      </c>
      <c r="D40" s="12" t="s">
        <v>26</v>
      </c>
      <c r="E40" s="12" t="s">
        <v>157</v>
      </c>
      <c r="F40" s="12" t="s">
        <v>26</v>
      </c>
      <c r="G40" s="12" t="s">
        <v>124</v>
      </c>
      <c r="H40" s="12" t="s">
        <v>34</v>
      </c>
      <c r="I40" s="14" t="s">
        <v>35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105166.32</v>
      </c>
      <c r="S40" s="12" t="s">
        <v>158</v>
      </c>
    </row>
    <row r="41" spans="1:19" x14ac:dyDescent="0.25">
      <c r="A41" s="12" t="s">
        <v>156</v>
      </c>
      <c r="B41" s="13" t="s">
        <v>153</v>
      </c>
      <c r="C41" s="12" t="s">
        <v>48</v>
      </c>
      <c r="D41" s="12" t="s">
        <v>26</v>
      </c>
      <c r="E41" s="12" t="s">
        <v>160</v>
      </c>
      <c r="F41" s="12" t="s">
        <v>26</v>
      </c>
      <c r="G41" s="12" t="s">
        <v>121</v>
      </c>
      <c r="H41" s="12" t="s">
        <v>34</v>
      </c>
      <c r="I41" s="14" t="s">
        <v>35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16758.580000000002</v>
      </c>
      <c r="S41" s="12" t="s">
        <v>161</v>
      </c>
    </row>
    <row r="42" spans="1:19" x14ac:dyDescent="0.25">
      <c r="A42" s="12" t="s">
        <v>159</v>
      </c>
      <c r="B42" s="13" t="s">
        <v>168</v>
      </c>
      <c r="C42" s="12" t="s">
        <v>24</v>
      </c>
      <c r="D42" s="12" t="s">
        <v>169</v>
      </c>
      <c r="E42" s="12" t="s">
        <v>26</v>
      </c>
      <c r="F42" s="12" t="s">
        <v>170</v>
      </c>
      <c r="G42" s="12" t="s">
        <v>26</v>
      </c>
      <c r="H42" s="12" t="s">
        <v>60</v>
      </c>
      <c r="I42" s="14" t="s">
        <v>61</v>
      </c>
      <c r="J42" s="14">
        <v>38000.207999999999</v>
      </c>
      <c r="K42" s="14">
        <v>0</v>
      </c>
      <c r="L42" s="14">
        <v>32758.799999999999</v>
      </c>
      <c r="M42" s="14">
        <v>5241.3999999999996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162</v>
      </c>
      <c r="B43" s="13" t="s">
        <v>168</v>
      </c>
      <c r="C43" s="12" t="s">
        <v>48</v>
      </c>
      <c r="D43" s="12" t="s">
        <v>26</v>
      </c>
      <c r="E43" s="12" t="s">
        <v>171</v>
      </c>
      <c r="F43" s="12" t="s">
        <v>26</v>
      </c>
      <c r="G43" s="12" t="s">
        <v>73</v>
      </c>
      <c r="H43" s="12" t="s">
        <v>75</v>
      </c>
      <c r="I43" s="14" t="s">
        <v>76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230640</v>
      </c>
      <c r="S43" s="12" t="s">
        <v>172</v>
      </c>
    </row>
    <row r="44" spans="1:19" x14ac:dyDescent="0.25">
      <c r="A44" s="12" t="s">
        <v>165</v>
      </c>
      <c r="B44" s="13" t="s">
        <v>168</v>
      </c>
      <c r="C44" s="12" t="s">
        <v>48</v>
      </c>
      <c r="D44" s="12" t="s">
        <v>26</v>
      </c>
      <c r="E44" s="12" t="s">
        <v>173</v>
      </c>
      <c r="F44" s="12" t="s">
        <v>26</v>
      </c>
      <c r="G44" s="12" t="s">
        <v>169</v>
      </c>
      <c r="H44" s="12" t="s">
        <v>60</v>
      </c>
      <c r="I44" s="14" t="s">
        <v>61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3931.06</v>
      </c>
      <c r="S44" s="12" t="s">
        <v>174</v>
      </c>
    </row>
    <row r="46" spans="1:19" x14ac:dyDescent="0.25">
      <c r="J46" s="7">
        <f>SUM(J8:J44)</f>
        <v>10400608.178000001</v>
      </c>
      <c r="K46" s="7">
        <f t="shared" ref="K46:R46" si="0">SUM(K8:K44)</f>
        <v>6357661.8499999987</v>
      </c>
      <c r="L46" s="7">
        <f t="shared" si="0"/>
        <v>3432070.2999999993</v>
      </c>
      <c r="M46" s="7">
        <f t="shared" si="0"/>
        <v>549131.21000000008</v>
      </c>
      <c r="N46" s="7">
        <f t="shared" si="0"/>
        <v>57171</v>
      </c>
      <c r="O46" s="7">
        <f t="shared" si="0"/>
        <v>4573.6799999999994</v>
      </c>
      <c r="P46" s="7">
        <f t="shared" si="0"/>
        <v>0</v>
      </c>
      <c r="Q46" s="7">
        <f t="shared" si="0"/>
        <v>0</v>
      </c>
      <c r="R46" s="7">
        <f t="shared" si="0"/>
        <v>415459.255</v>
      </c>
    </row>
    <row r="48" spans="1:19" x14ac:dyDescent="0.25">
      <c r="J48" s="6" t="s">
        <v>175</v>
      </c>
    </row>
    <row r="50" spans="9:12" x14ac:dyDescent="0.25">
      <c r="J50" s="6" t="s">
        <v>176</v>
      </c>
      <c r="K50" s="6" t="s">
        <v>177</v>
      </c>
      <c r="L50" s="6" t="s">
        <v>178</v>
      </c>
    </row>
    <row r="52" spans="9:12" x14ac:dyDescent="0.25">
      <c r="I52" s="6" t="s">
        <v>179</v>
      </c>
      <c r="J52" s="6">
        <f>K46</f>
        <v>6357661.8499999987</v>
      </c>
    </row>
    <row r="54" spans="9:12" x14ac:dyDescent="0.25">
      <c r="I54" s="6" t="s">
        <v>180</v>
      </c>
      <c r="J54" s="6">
        <f>L46</f>
        <v>3432070.2999999993</v>
      </c>
      <c r="K54" s="6">
        <f>M46</f>
        <v>549131.21000000008</v>
      </c>
    </row>
    <row r="56" spans="9:12" x14ac:dyDescent="0.25">
      <c r="I56" s="6" t="s">
        <v>181</v>
      </c>
      <c r="J56" s="6">
        <f>N46</f>
        <v>57171</v>
      </c>
      <c r="K56" s="6">
        <f>O46</f>
        <v>4573.6799999999994</v>
      </c>
      <c r="L56" s="6">
        <v>0</v>
      </c>
    </row>
    <row r="58" spans="9:12" x14ac:dyDescent="0.25">
      <c r="I58" s="6" t="s">
        <v>182</v>
      </c>
      <c r="J58" s="6">
        <v>0</v>
      </c>
      <c r="K58" s="6">
        <v>0</v>
      </c>
    </row>
    <row r="60" spans="9:12" x14ac:dyDescent="0.25">
      <c r="I60" s="6" t="s">
        <v>183</v>
      </c>
      <c r="J60" s="6">
        <f>J52+J54+J56</f>
        <v>9846903.1499999985</v>
      </c>
      <c r="K60" s="6">
        <f>K54+K56</f>
        <v>553704.89000000013</v>
      </c>
      <c r="L60" s="6">
        <v>0</v>
      </c>
    </row>
  </sheetData>
  <sortState ref="A8:S44">
    <sortCondition ref="B8:B44"/>
    <sortCondition ref="S8:S4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2810-2B6D-4370-A42A-DABE45B8F9C2}">
  <dimension ref="A2:S60"/>
  <sheetViews>
    <sheetView tabSelected="1" workbookViewId="0">
      <pane ySplit="7" topLeftCell="A11" activePane="bottomLeft" state="frozen"/>
      <selection pane="bottomLeft" activeCell="A16" sqref="A16:XFD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184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50</v>
      </c>
      <c r="B8" s="16" t="s">
        <v>57</v>
      </c>
      <c r="C8" s="15" t="s">
        <v>24</v>
      </c>
      <c r="D8" s="15" t="s">
        <v>63</v>
      </c>
      <c r="E8" s="15" t="s">
        <v>26</v>
      </c>
      <c r="F8" s="15" t="s">
        <v>64</v>
      </c>
      <c r="G8" s="15" t="s">
        <v>26</v>
      </c>
      <c r="H8" s="15" t="s">
        <v>65</v>
      </c>
      <c r="I8" s="17" t="s">
        <v>66</v>
      </c>
      <c r="J8" s="17">
        <v>14421</v>
      </c>
      <c r="K8" s="17">
        <v>14421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126</v>
      </c>
      <c r="B9" s="16" t="s">
        <v>132</v>
      </c>
      <c r="C9" s="15" t="s">
        <v>24</v>
      </c>
      <c r="D9" s="15" t="s">
        <v>141</v>
      </c>
      <c r="E9" s="15" t="s">
        <v>26</v>
      </c>
      <c r="F9" s="15" t="s">
        <v>142</v>
      </c>
      <c r="G9" s="15" t="s">
        <v>26</v>
      </c>
      <c r="H9" s="15" t="s">
        <v>65</v>
      </c>
      <c r="I9" s="17" t="s">
        <v>66</v>
      </c>
      <c r="J9" s="17">
        <v>17273</v>
      </c>
      <c r="K9" s="17">
        <v>17273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47</v>
      </c>
      <c r="B10" s="16" t="s">
        <v>51</v>
      </c>
      <c r="C10" s="15" t="s">
        <v>24</v>
      </c>
      <c r="D10" s="15" t="s">
        <v>52</v>
      </c>
      <c r="E10" s="15" t="s">
        <v>26</v>
      </c>
      <c r="F10" s="15" t="s">
        <v>53</v>
      </c>
      <c r="G10" s="15" t="s">
        <v>26</v>
      </c>
      <c r="H10" s="15" t="s">
        <v>54</v>
      </c>
      <c r="I10" s="17" t="s">
        <v>55</v>
      </c>
      <c r="J10" s="17">
        <v>43200</v>
      </c>
      <c r="K10" s="17">
        <v>43200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85</v>
      </c>
      <c r="B11" s="16" t="s">
        <v>89</v>
      </c>
      <c r="C11" s="15" t="s">
        <v>24</v>
      </c>
      <c r="D11" s="15" t="s">
        <v>100</v>
      </c>
      <c r="E11" s="15" t="s">
        <v>26</v>
      </c>
      <c r="F11" s="15" t="s">
        <v>101</v>
      </c>
      <c r="G11" s="15" t="s">
        <v>26</v>
      </c>
      <c r="H11" s="15" t="s">
        <v>54</v>
      </c>
      <c r="I11" s="17" t="s">
        <v>55</v>
      </c>
      <c r="J11" s="17">
        <v>50850</v>
      </c>
      <c r="K11" s="17">
        <v>50850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30</v>
      </c>
      <c r="B12" s="16" t="s">
        <v>31</v>
      </c>
      <c r="C12" s="15" t="s">
        <v>24</v>
      </c>
      <c r="D12" s="15" t="s">
        <v>32</v>
      </c>
      <c r="E12" s="15" t="s">
        <v>26</v>
      </c>
      <c r="F12" s="15" t="s">
        <v>33</v>
      </c>
      <c r="G12" s="15" t="s">
        <v>26</v>
      </c>
      <c r="H12" s="15" t="s">
        <v>34</v>
      </c>
      <c r="I12" s="17" t="s">
        <v>35</v>
      </c>
      <c r="J12" s="17">
        <v>1440854.48</v>
      </c>
      <c r="K12" s="17">
        <v>1241226.02</v>
      </c>
      <c r="L12" s="17">
        <v>172093.5</v>
      </c>
      <c r="M12" s="17">
        <v>27534.959999999999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79</v>
      </c>
      <c r="B13" s="16" t="s">
        <v>57</v>
      </c>
      <c r="C13" s="15" t="s">
        <v>48</v>
      </c>
      <c r="D13" s="15" t="s">
        <v>26</v>
      </c>
      <c r="E13" s="15" t="s">
        <v>80</v>
      </c>
      <c r="F13" s="15" t="s">
        <v>26</v>
      </c>
      <c r="G13" s="15" t="s">
        <v>32</v>
      </c>
      <c r="H13" s="15" t="s">
        <v>34</v>
      </c>
      <c r="I13" s="17" t="s">
        <v>35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20651.22</v>
      </c>
      <c r="S13" s="15" t="s">
        <v>81</v>
      </c>
    </row>
    <row r="14" spans="1:19" s="18" customFormat="1" x14ac:dyDescent="0.25">
      <c r="A14" s="15" t="s">
        <v>88</v>
      </c>
      <c r="B14" s="16" t="s">
        <v>89</v>
      </c>
      <c r="C14" s="15" t="s">
        <v>24</v>
      </c>
      <c r="D14" s="15" t="s">
        <v>121</v>
      </c>
      <c r="E14" s="15" t="s">
        <v>26</v>
      </c>
      <c r="F14" s="15" t="s">
        <v>122</v>
      </c>
      <c r="G14" s="15" t="s">
        <v>26</v>
      </c>
      <c r="H14" s="15" t="s">
        <v>34</v>
      </c>
      <c r="I14" s="17" t="s">
        <v>35</v>
      </c>
      <c r="J14" s="17">
        <v>161999.568</v>
      </c>
      <c r="K14" s="17">
        <v>0</v>
      </c>
      <c r="L14" s="17">
        <v>139654.79999999999</v>
      </c>
      <c r="M14" s="17">
        <v>22344.76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94</v>
      </c>
      <c r="B15" s="16" t="s">
        <v>89</v>
      </c>
      <c r="C15" s="15" t="s">
        <v>24</v>
      </c>
      <c r="D15" s="15" t="s">
        <v>124</v>
      </c>
      <c r="E15" s="15" t="s">
        <v>26</v>
      </c>
      <c r="F15" s="15" t="s">
        <v>125</v>
      </c>
      <c r="G15" s="15" t="s">
        <v>26</v>
      </c>
      <c r="H15" s="15" t="s">
        <v>34</v>
      </c>
      <c r="I15" s="17" t="s">
        <v>35</v>
      </c>
      <c r="J15" s="17">
        <v>2763295.33</v>
      </c>
      <c r="K15" s="17">
        <v>1746687.5700000003</v>
      </c>
      <c r="L15" s="17">
        <v>876386</v>
      </c>
      <c r="M15" s="17">
        <v>140221.76000000001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185</v>
      </c>
      <c r="B16" s="16" t="s">
        <v>153</v>
      </c>
      <c r="C16" s="15" t="s">
        <v>48</v>
      </c>
      <c r="D16" s="15" t="s">
        <v>26</v>
      </c>
      <c r="E16" s="15" t="s">
        <v>157</v>
      </c>
      <c r="F16" s="15" t="s">
        <v>26</v>
      </c>
      <c r="G16" s="15" t="s">
        <v>124</v>
      </c>
      <c r="H16" s="15" t="s">
        <v>34</v>
      </c>
      <c r="I16" s="17" t="s">
        <v>35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105166.32</v>
      </c>
      <c r="S16" s="15" t="s">
        <v>158</v>
      </c>
    </row>
    <row r="17" spans="1:19" s="18" customFormat="1" x14ac:dyDescent="0.25">
      <c r="A17" s="15" t="s">
        <v>156</v>
      </c>
      <c r="B17" s="16" t="s">
        <v>153</v>
      </c>
      <c r="C17" s="15" t="s">
        <v>48</v>
      </c>
      <c r="D17" s="15" t="s">
        <v>26</v>
      </c>
      <c r="E17" s="15" t="s">
        <v>160</v>
      </c>
      <c r="F17" s="15" t="s">
        <v>26</v>
      </c>
      <c r="G17" s="15" t="s">
        <v>121</v>
      </c>
      <c r="H17" s="15" t="s">
        <v>34</v>
      </c>
      <c r="I17" s="17" t="s">
        <v>35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16758.580000000002</v>
      </c>
      <c r="S17" s="15" t="s">
        <v>161</v>
      </c>
    </row>
    <row r="18" spans="1:19" s="18" customFormat="1" x14ac:dyDescent="0.25">
      <c r="A18" s="15" t="s">
        <v>99</v>
      </c>
      <c r="B18" s="16" t="s">
        <v>89</v>
      </c>
      <c r="C18" s="15" t="s">
        <v>24</v>
      </c>
      <c r="D18" s="15" t="s">
        <v>90</v>
      </c>
      <c r="E18" s="15" t="s">
        <v>26</v>
      </c>
      <c r="F18" s="15" t="s">
        <v>91</v>
      </c>
      <c r="G18" s="15" t="s">
        <v>26</v>
      </c>
      <c r="H18" s="15" t="s">
        <v>92</v>
      </c>
      <c r="I18" s="17" t="s">
        <v>93</v>
      </c>
      <c r="J18" s="17">
        <v>66506.52</v>
      </c>
      <c r="K18" s="17">
        <v>66506.52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102</v>
      </c>
      <c r="B19" s="16" t="s">
        <v>89</v>
      </c>
      <c r="C19" s="15" t="s">
        <v>48</v>
      </c>
      <c r="D19" s="15" t="s">
        <v>26</v>
      </c>
      <c r="E19" s="15" t="s">
        <v>129</v>
      </c>
      <c r="F19" s="15" t="s">
        <v>130</v>
      </c>
      <c r="G19" s="15" t="s">
        <v>90</v>
      </c>
      <c r="H19" s="15" t="s">
        <v>92</v>
      </c>
      <c r="I19" s="17" t="s">
        <v>93</v>
      </c>
      <c r="J19" s="17">
        <v>-10465.44</v>
      </c>
      <c r="K19" s="17">
        <v>-10465.44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22</v>
      </c>
      <c r="B20" s="16" t="s">
        <v>23</v>
      </c>
      <c r="C20" s="15" t="s">
        <v>24</v>
      </c>
      <c r="D20" s="15" t="s">
        <v>25</v>
      </c>
      <c r="E20" s="15" t="s">
        <v>26</v>
      </c>
      <c r="F20" s="15" t="s">
        <v>27</v>
      </c>
      <c r="G20" s="15" t="s">
        <v>26</v>
      </c>
      <c r="H20" s="15" t="s">
        <v>28</v>
      </c>
      <c r="I20" s="17" t="s">
        <v>29</v>
      </c>
      <c r="J20" s="17">
        <v>494833.2</v>
      </c>
      <c r="K20" s="17">
        <v>462336</v>
      </c>
      <c r="L20" s="17">
        <v>0</v>
      </c>
      <c r="M20" s="17">
        <v>0</v>
      </c>
      <c r="N20" s="17">
        <v>30090</v>
      </c>
      <c r="O20" s="17">
        <v>2407.1999999999998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56</v>
      </c>
      <c r="B21" s="16" t="s">
        <v>57</v>
      </c>
      <c r="C21" s="15" t="s">
        <v>48</v>
      </c>
      <c r="D21" s="15" t="s">
        <v>26</v>
      </c>
      <c r="E21" s="15" t="s">
        <v>78</v>
      </c>
      <c r="F21" s="15" t="s">
        <v>26</v>
      </c>
      <c r="G21" s="15" t="s">
        <v>49</v>
      </c>
      <c r="H21" s="15" t="s">
        <v>28</v>
      </c>
      <c r="I21" s="17" t="s">
        <v>29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1805.4</v>
      </c>
      <c r="S21" s="15" t="s">
        <v>26</v>
      </c>
    </row>
    <row r="22" spans="1:19" s="18" customFormat="1" x14ac:dyDescent="0.25">
      <c r="A22" s="15" t="s">
        <v>107</v>
      </c>
      <c r="B22" s="16" t="s">
        <v>89</v>
      </c>
      <c r="C22" s="15" t="s">
        <v>24</v>
      </c>
      <c r="D22" s="15" t="s">
        <v>108</v>
      </c>
      <c r="E22" s="15" t="s">
        <v>26</v>
      </c>
      <c r="F22" s="15" t="s">
        <v>109</v>
      </c>
      <c r="G22" s="15" t="s">
        <v>26</v>
      </c>
      <c r="H22" s="15" t="s">
        <v>28</v>
      </c>
      <c r="I22" s="17" t="s">
        <v>29</v>
      </c>
      <c r="J22" s="17">
        <v>390787.2</v>
      </c>
      <c r="K22" s="17">
        <v>358290</v>
      </c>
      <c r="L22" s="17">
        <v>0</v>
      </c>
      <c r="M22" s="17">
        <v>0</v>
      </c>
      <c r="N22" s="17">
        <v>30090</v>
      </c>
      <c r="O22" s="17">
        <v>2407.1999999999998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135</v>
      </c>
      <c r="B23" s="16" t="s">
        <v>132</v>
      </c>
      <c r="C23" s="15" t="s">
        <v>48</v>
      </c>
      <c r="D23" s="15" t="s">
        <v>26</v>
      </c>
      <c r="E23" s="15" t="s">
        <v>147</v>
      </c>
      <c r="F23" s="15" t="s">
        <v>26</v>
      </c>
      <c r="G23" s="15" t="s">
        <v>108</v>
      </c>
      <c r="H23" s="15" t="s">
        <v>28</v>
      </c>
      <c r="I23" s="17" t="s">
        <v>29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1805.4</v>
      </c>
      <c r="S23" s="15" t="s">
        <v>148</v>
      </c>
    </row>
    <row r="24" spans="1:19" s="18" customFormat="1" x14ac:dyDescent="0.25">
      <c r="A24" s="15" t="s">
        <v>143</v>
      </c>
      <c r="B24" s="16" t="s">
        <v>153</v>
      </c>
      <c r="C24" s="15" t="s">
        <v>48</v>
      </c>
      <c r="D24" s="15" t="s">
        <v>26</v>
      </c>
      <c r="E24" s="15" t="s">
        <v>166</v>
      </c>
      <c r="F24" s="15" t="s">
        <v>167</v>
      </c>
      <c r="G24" s="15" t="s">
        <v>108</v>
      </c>
      <c r="H24" s="15" t="s">
        <v>28</v>
      </c>
      <c r="I24" s="17" t="s">
        <v>29</v>
      </c>
      <c r="J24" s="17">
        <v>-15000.12</v>
      </c>
      <c r="K24" s="17">
        <v>-11750.400000000001</v>
      </c>
      <c r="L24" s="17">
        <v>0</v>
      </c>
      <c r="M24" s="17">
        <v>0</v>
      </c>
      <c r="N24" s="17">
        <v>-3009</v>
      </c>
      <c r="O24" s="17">
        <v>-240.72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2" t="s">
        <v>62</v>
      </c>
      <c r="B25" s="13" t="s">
        <v>57</v>
      </c>
      <c r="C25" s="12" t="s">
        <v>24</v>
      </c>
      <c r="D25" s="12" t="s">
        <v>58</v>
      </c>
      <c r="E25" s="12" t="s">
        <v>26</v>
      </c>
      <c r="F25" s="12" t="s">
        <v>59</v>
      </c>
      <c r="G25" s="12" t="s">
        <v>26</v>
      </c>
      <c r="H25" s="12" t="s">
        <v>60</v>
      </c>
      <c r="I25" s="14" t="s">
        <v>61</v>
      </c>
      <c r="J25" s="14">
        <v>38000.207999999999</v>
      </c>
      <c r="K25" s="14">
        <v>0</v>
      </c>
      <c r="L25" s="14">
        <v>32758.799999999999</v>
      </c>
      <c r="M25" s="14">
        <v>5241.3999999999996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82</v>
      </c>
      <c r="B26" s="13" t="s">
        <v>57</v>
      </c>
      <c r="C26" s="12" t="s">
        <v>48</v>
      </c>
      <c r="D26" s="12" t="s">
        <v>26</v>
      </c>
      <c r="E26" s="12" t="s">
        <v>83</v>
      </c>
      <c r="F26" s="12" t="s">
        <v>26</v>
      </c>
      <c r="G26" s="12" t="s">
        <v>58</v>
      </c>
      <c r="H26" s="12" t="s">
        <v>60</v>
      </c>
      <c r="I26" s="14" t="s">
        <v>61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3931.06</v>
      </c>
      <c r="S26" s="12" t="s">
        <v>84</v>
      </c>
    </row>
    <row r="27" spans="1:19" x14ac:dyDescent="0.25">
      <c r="A27" s="12" t="s">
        <v>127</v>
      </c>
      <c r="B27" s="13" t="s">
        <v>132</v>
      </c>
      <c r="C27" s="12" t="s">
        <v>24</v>
      </c>
      <c r="D27" s="12" t="s">
        <v>133</v>
      </c>
      <c r="E27" s="12" t="s">
        <v>26</v>
      </c>
      <c r="F27" s="12" t="s">
        <v>134</v>
      </c>
      <c r="G27" s="12" t="s">
        <v>26</v>
      </c>
      <c r="H27" s="12" t="s">
        <v>60</v>
      </c>
      <c r="I27" s="14" t="s">
        <v>61</v>
      </c>
      <c r="J27" s="14">
        <v>38000.207999999999</v>
      </c>
      <c r="K27" s="14">
        <v>0</v>
      </c>
      <c r="L27" s="14">
        <v>32758.799999999999</v>
      </c>
      <c r="M27" s="14">
        <v>5241.3999999999996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131</v>
      </c>
      <c r="B28" s="13" t="s">
        <v>132</v>
      </c>
      <c r="C28" s="12" t="s">
        <v>48</v>
      </c>
      <c r="D28" s="12" t="s">
        <v>26</v>
      </c>
      <c r="E28" s="12" t="s">
        <v>144</v>
      </c>
      <c r="F28" s="12" t="s">
        <v>26</v>
      </c>
      <c r="G28" s="12" t="s">
        <v>133</v>
      </c>
      <c r="H28" s="12" t="s">
        <v>60</v>
      </c>
      <c r="I28" s="14" t="s">
        <v>61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3931.06</v>
      </c>
      <c r="S28" s="12" t="s">
        <v>145</v>
      </c>
    </row>
    <row r="29" spans="1:19" x14ac:dyDescent="0.25">
      <c r="A29" s="12" t="s">
        <v>159</v>
      </c>
      <c r="B29" s="13" t="s">
        <v>168</v>
      </c>
      <c r="C29" s="12" t="s">
        <v>24</v>
      </c>
      <c r="D29" s="12" t="s">
        <v>169</v>
      </c>
      <c r="E29" s="12" t="s">
        <v>26</v>
      </c>
      <c r="F29" s="12" t="s">
        <v>170</v>
      </c>
      <c r="G29" s="12" t="s">
        <v>26</v>
      </c>
      <c r="H29" s="12" t="s">
        <v>60</v>
      </c>
      <c r="I29" s="14" t="s">
        <v>61</v>
      </c>
      <c r="J29" s="14">
        <v>38000.207999999999</v>
      </c>
      <c r="K29" s="14">
        <v>0</v>
      </c>
      <c r="L29" s="14">
        <v>32758.799999999999</v>
      </c>
      <c r="M29" s="14">
        <v>5241.3999999999996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165</v>
      </c>
      <c r="B30" s="13" t="s">
        <v>168</v>
      </c>
      <c r="C30" s="12" t="s">
        <v>48</v>
      </c>
      <c r="D30" s="12" t="s">
        <v>26</v>
      </c>
      <c r="E30" s="12" t="s">
        <v>173</v>
      </c>
      <c r="F30" s="12" t="s">
        <v>26</v>
      </c>
      <c r="G30" s="12" t="s">
        <v>169</v>
      </c>
      <c r="H30" s="12" t="s">
        <v>60</v>
      </c>
      <c r="I30" s="14" t="s">
        <v>61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3931.06</v>
      </c>
      <c r="S30" s="12" t="s">
        <v>174</v>
      </c>
    </row>
    <row r="31" spans="1:19" s="18" customFormat="1" x14ac:dyDescent="0.25">
      <c r="A31" s="15" t="s">
        <v>67</v>
      </c>
      <c r="B31" s="16" t="s">
        <v>57</v>
      </c>
      <c r="C31" s="15" t="s">
        <v>24</v>
      </c>
      <c r="D31" s="15" t="s">
        <v>68</v>
      </c>
      <c r="E31" s="15" t="s">
        <v>26</v>
      </c>
      <c r="F31" s="15" t="s">
        <v>69</v>
      </c>
      <c r="G31" s="15" t="s">
        <v>26</v>
      </c>
      <c r="H31" s="15" t="s">
        <v>70</v>
      </c>
      <c r="I31" s="17" t="s">
        <v>71</v>
      </c>
      <c r="J31" s="17">
        <v>1220089.3799999999</v>
      </c>
      <c r="K31" s="17">
        <v>1220089.3799999999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110</v>
      </c>
      <c r="B32" s="16" t="s">
        <v>89</v>
      </c>
      <c r="C32" s="15" t="s">
        <v>24</v>
      </c>
      <c r="D32" s="15" t="s">
        <v>111</v>
      </c>
      <c r="E32" s="15" t="s">
        <v>26</v>
      </c>
      <c r="F32" s="15" t="s">
        <v>112</v>
      </c>
      <c r="G32" s="15" t="s">
        <v>26</v>
      </c>
      <c r="H32" s="15" t="s">
        <v>113</v>
      </c>
      <c r="I32" s="17" t="s">
        <v>114</v>
      </c>
      <c r="J32" s="17">
        <v>88081.12</v>
      </c>
      <c r="K32" s="17">
        <v>-2.0000000004074536E-2</v>
      </c>
      <c r="L32" s="17">
        <v>75932</v>
      </c>
      <c r="M32" s="17">
        <v>12149.12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146</v>
      </c>
      <c r="B33" s="16" t="s">
        <v>153</v>
      </c>
      <c r="C33" s="15" t="s">
        <v>48</v>
      </c>
      <c r="D33" s="15" t="s">
        <v>26</v>
      </c>
      <c r="E33" s="15" t="s">
        <v>154</v>
      </c>
      <c r="F33" s="15" t="s">
        <v>26</v>
      </c>
      <c r="G33" s="15" t="s">
        <v>111</v>
      </c>
      <c r="H33" s="15" t="s">
        <v>113</v>
      </c>
      <c r="I33" s="17" t="s">
        <v>114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9111.84</v>
      </c>
      <c r="S33" s="15" t="s">
        <v>155</v>
      </c>
    </row>
    <row r="34" spans="1:19" s="18" customFormat="1" x14ac:dyDescent="0.25">
      <c r="A34" s="15" t="s">
        <v>115</v>
      </c>
      <c r="B34" s="16" t="s">
        <v>89</v>
      </c>
      <c r="C34" s="15" t="s">
        <v>24</v>
      </c>
      <c r="D34" s="15" t="s">
        <v>116</v>
      </c>
      <c r="E34" s="15" t="s">
        <v>26</v>
      </c>
      <c r="F34" s="15" t="s">
        <v>117</v>
      </c>
      <c r="G34" s="15" t="s">
        <v>26</v>
      </c>
      <c r="H34" s="15" t="s">
        <v>118</v>
      </c>
      <c r="I34" s="17" t="s">
        <v>119</v>
      </c>
      <c r="J34" s="17">
        <v>161620.016</v>
      </c>
      <c r="K34" s="17">
        <v>-7.9999999987194315E-2</v>
      </c>
      <c r="L34" s="17">
        <v>139327.6</v>
      </c>
      <c r="M34" s="17">
        <v>22292.41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149</v>
      </c>
      <c r="B35" s="16" t="s">
        <v>153</v>
      </c>
      <c r="C35" s="15" t="s">
        <v>48</v>
      </c>
      <c r="D35" s="15" t="s">
        <v>26</v>
      </c>
      <c r="E35" s="15" t="s">
        <v>163</v>
      </c>
      <c r="F35" s="15" t="s">
        <v>26</v>
      </c>
      <c r="G35" s="15" t="s">
        <v>116</v>
      </c>
      <c r="H35" s="15" t="s">
        <v>118</v>
      </c>
      <c r="I35" s="17" t="s">
        <v>119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16719.314999999999</v>
      </c>
      <c r="S35" s="15" t="s">
        <v>164</v>
      </c>
    </row>
    <row r="36" spans="1:19" s="18" customFormat="1" x14ac:dyDescent="0.25">
      <c r="A36" s="15" t="s">
        <v>120</v>
      </c>
      <c r="B36" s="16" t="s">
        <v>89</v>
      </c>
      <c r="C36" s="15" t="s">
        <v>24</v>
      </c>
      <c r="D36" s="15" t="s">
        <v>103</v>
      </c>
      <c r="E36" s="15" t="s">
        <v>26</v>
      </c>
      <c r="F36" s="15" t="s">
        <v>104</v>
      </c>
      <c r="G36" s="15" t="s">
        <v>26</v>
      </c>
      <c r="H36" s="15" t="s">
        <v>105</v>
      </c>
      <c r="I36" s="17" t="s">
        <v>106</v>
      </c>
      <c r="J36" s="17">
        <v>9744</v>
      </c>
      <c r="K36" s="17">
        <v>0</v>
      </c>
      <c r="L36" s="17">
        <v>8400</v>
      </c>
      <c r="M36" s="17">
        <v>1344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s="18" customFormat="1" x14ac:dyDescent="0.25">
      <c r="A37" s="15" t="s">
        <v>140</v>
      </c>
      <c r="B37" s="16" t="s">
        <v>132</v>
      </c>
      <c r="C37" s="15" t="s">
        <v>48</v>
      </c>
      <c r="D37" s="15" t="s">
        <v>26</v>
      </c>
      <c r="E37" s="15" t="s">
        <v>150</v>
      </c>
      <c r="F37" s="15" t="s">
        <v>26</v>
      </c>
      <c r="G37" s="15" t="s">
        <v>103</v>
      </c>
      <c r="H37" s="15" t="s">
        <v>105</v>
      </c>
      <c r="I37" s="17" t="s">
        <v>106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1008</v>
      </c>
      <c r="S37" s="15" t="s">
        <v>151</v>
      </c>
    </row>
    <row r="38" spans="1:19" s="18" customFormat="1" x14ac:dyDescent="0.25">
      <c r="A38" s="15" t="s">
        <v>72</v>
      </c>
      <c r="B38" s="16" t="s">
        <v>57</v>
      </c>
      <c r="C38" s="15" t="s">
        <v>24</v>
      </c>
      <c r="D38" s="15" t="s">
        <v>73</v>
      </c>
      <c r="E38" s="15" t="s">
        <v>26</v>
      </c>
      <c r="F38" s="15" t="s">
        <v>74</v>
      </c>
      <c r="G38" s="15" t="s">
        <v>26</v>
      </c>
      <c r="H38" s="15" t="s">
        <v>75</v>
      </c>
      <c r="I38" s="17" t="s">
        <v>76</v>
      </c>
      <c r="J38" s="17">
        <v>2229520</v>
      </c>
      <c r="K38" s="17">
        <v>0</v>
      </c>
      <c r="L38" s="17">
        <v>1922000</v>
      </c>
      <c r="M38" s="17">
        <v>307520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s="18" customFormat="1" x14ac:dyDescent="0.25">
      <c r="A39" s="15" t="s">
        <v>162</v>
      </c>
      <c r="B39" s="16" t="s">
        <v>168</v>
      </c>
      <c r="C39" s="15" t="s">
        <v>48</v>
      </c>
      <c r="D39" s="15" t="s">
        <v>26</v>
      </c>
      <c r="E39" s="15" t="s">
        <v>171</v>
      </c>
      <c r="F39" s="15" t="s">
        <v>26</v>
      </c>
      <c r="G39" s="15" t="s">
        <v>73</v>
      </c>
      <c r="H39" s="15" t="s">
        <v>75</v>
      </c>
      <c r="I39" s="17" t="s">
        <v>76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230640</v>
      </c>
      <c r="S39" s="15" t="s">
        <v>172</v>
      </c>
    </row>
    <row r="40" spans="1:19" s="18" customFormat="1" x14ac:dyDescent="0.25">
      <c r="A40" s="15" t="s">
        <v>128</v>
      </c>
      <c r="B40" s="16" t="s">
        <v>132</v>
      </c>
      <c r="C40" s="15" t="s">
        <v>24</v>
      </c>
      <c r="D40" s="15" t="s">
        <v>136</v>
      </c>
      <c r="E40" s="15" t="s">
        <v>26</v>
      </c>
      <c r="F40" s="15" t="s">
        <v>137</v>
      </c>
      <c r="G40" s="15" t="s">
        <v>26</v>
      </c>
      <c r="H40" s="15" t="s">
        <v>138</v>
      </c>
      <c r="I40" s="17" t="s">
        <v>139</v>
      </c>
      <c r="J40" s="17">
        <v>288000</v>
      </c>
      <c r="K40" s="17">
        <v>288000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123</v>
      </c>
      <c r="B41" s="16" t="s">
        <v>89</v>
      </c>
      <c r="C41" s="15" t="s">
        <v>24</v>
      </c>
      <c r="D41" s="15" t="s">
        <v>95</v>
      </c>
      <c r="E41" s="15" t="s">
        <v>26</v>
      </c>
      <c r="F41" s="15" t="s">
        <v>96</v>
      </c>
      <c r="G41" s="15" t="s">
        <v>26</v>
      </c>
      <c r="H41" s="15" t="s">
        <v>97</v>
      </c>
      <c r="I41" s="17" t="s">
        <v>98</v>
      </c>
      <c r="J41" s="17">
        <v>330750</v>
      </c>
      <c r="K41" s="17">
        <v>330750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 x14ac:dyDescent="0.25">
      <c r="A42" s="15" t="s">
        <v>36</v>
      </c>
      <c r="B42" s="16" t="s">
        <v>37</v>
      </c>
      <c r="C42" s="15" t="s">
        <v>24</v>
      </c>
      <c r="D42" s="15" t="s">
        <v>38</v>
      </c>
      <c r="E42" s="15" t="s">
        <v>26</v>
      </c>
      <c r="F42" s="15" t="s">
        <v>39</v>
      </c>
      <c r="G42" s="15" t="s">
        <v>26</v>
      </c>
      <c r="H42" s="15" t="s">
        <v>40</v>
      </c>
      <c r="I42" s="17" t="s">
        <v>41</v>
      </c>
      <c r="J42" s="17">
        <v>129816.6</v>
      </c>
      <c r="K42" s="17">
        <v>129816.6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77</v>
      </c>
      <c r="B43" s="16" t="s">
        <v>57</v>
      </c>
      <c r="C43" s="15" t="s">
        <v>48</v>
      </c>
      <c r="D43" s="15" t="s">
        <v>26</v>
      </c>
      <c r="E43" s="15" t="s">
        <v>86</v>
      </c>
      <c r="F43" s="15" t="s">
        <v>87</v>
      </c>
      <c r="G43" s="15" t="s">
        <v>38</v>
      </c>
      <c r="H43" s="15" t="s">
        <v>40</v>
      </c>
      <c r="I43" s="17" t="s">
        <v>41</v>
      </c>
      <c r="J43" s="17">
        <v>-1390.6</v>
      </c>
      <c r="K43" s="17">
        <v>-1390.6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s="18" customFormat="1" x14ac:dyDescent="0.25">
      <c r="A44" s="15" t="s">
        <v>42</v>
      </c>
      <c r="B44" s="16" t="s">
        <v>37</v>
      </c>
      <c r="C44" s="15" t="s">
        <v>24</v>
      </c>
      <c r="D44" s="15" t="s">
        <v>43</v>
      </c>
      <c r="E44" s="15" t="s">
        <v>26</v>
      </c>
      <c r="F44" s="15" t="s">
        <v>44</v>
      </c>
      <c r="G44" s="15" t="s">
        <v>26</v>
      </c>
      <c r="H44" s="15" t="s">
        <v>45</v>
      </c>
      <c r="I44" s="17" t="s">
        <v>46</v>
      </c>
      <c r="J44" s="17">
        <v>411822.3</v>
      </c>
      <c r="K44" s="17">
        <v>411822.3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6" spans="1:19" x14ac:dyDescent="0.25">
      <c r="J46" s="7">
        <f>SUM(J8:J44)</f>
        <v>10400608.177999999</v>
      </c>
      <c r="K46" s="7">
        <f t="shared" ref="K46:R46" si="0">SUM(K8:K44)</f>
        <v>6357661.8500000006</v>
      </c>
      <c r="L46" s="7">
        <f t="shared" si="0"/>
        <v>3432070.3000000003</v>
      </c>
      <c r="M46" s="7">
        <f t="shared" si="0"/>
        <v>549131.21</v>
      </c>
      <c r="N46" s="7">
        <f t="shared" si="0"/>
        <v>57171</v>
      </c>
      <c r="O46" s="7">
        <f t="shared" si="0"/>
        <v>4573.6799999999994</v>
      </c>
      <c r="P46" s="7">
        <f t="shared" si="0"/>
        <v>0</v>
      </c>
      <c r="Q46" s="7">
        <f t="shared" si="0"/>
        <v>0</v>
      </c>
      <c r="R46" s="7">
        <f t="shared" si="0"/>
        <v>415459.255</v>
      </c>
    </row>
    <row r="48" spans="1:19" x14ac:dyDescent="0.25">
      <c r="J48" s="6" t="s">
        <v>175</v>
      </c>
    </row>
    <row r="50" spans="9:12" x14ac:dyDescent="0.25">
      <c r="J50" s="6" t="s">
        <v>176</v>
      </c>
      <c r="K50" s="6" t="s">
        <v>177</v>
      </c>
      <c r="L50" s="6" t="s">
        <v>178</v>
      </c>
    </row>
    <row r="52" spans="9:12" x14ac:dyDescent="0.25">
      <c r="I52" s="6" t="s">
        <v>179</v>
      </c>
      <c r="J52" s="6">
        <f>K46</f>
        <v>6357661.8500000006</v>
      </c>
    </row>
    <row r="54" spans="9:12" x14ac:dyDescent="0.25">
      <c r="I54" s="6" t="s">
        <v>180</v>
      </c>
      <c r="J54" s="6">
        <f>L46</f>
        <v>3432070.3000000003</v>
      </c>
      <c r="K54" s="6">
        <f>M46</f>
        <v>549131.21</v>
      </c>
    </row>
    <row r="56" spans="9:12" x14ac:dyDescent="0.25">
      <c r="I56" s="6" t="s">
        <v>181</v>
      </c>
      <c r="J56" s="6">
        <f>N46</f>
        <v>57171</v>
      </c>
      <c r="K56" s="6">
        <f>O46</f>
        <v>4573.6799999999994</v>
      </c>
      <c r="L56" s="6">
        <v>0</v>
      </c>
    </row>
    <row r="58" spans="9:12" x14ac:dyDescent="0.25">
      <c r="I58" s="6" t="s">
        <v>182</v>
      </c>
      <c r="J58" s="6">
        <v>0</v>
      </c>
      <c r="K58" s="6">
        <v>0</v>
      </c>
    </row>
    <row r="60" spans="9:12" x14ac:dyDescent="0.25">
      <c r="I60" s="6" t="s">
        <v>183</v>
      </c>
      <c r="J60" s="6">
        <f>J52+J54+J56</f>
        <v>9846903.1500000004</v>
      </c>
      <c r="K60" s="6">
        <f>K54+K56</f>
        <v>553704.89</v>
      </c>
      <c r="L60" s="6">
        <v>0</v>
      </c>
    </row>
  </sheetData>
  <sortState ref="A8:S44">
    <sortCondition ref="I8:I4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2019-01-14T18:31:42Z</dcterms:created>
  <dcterms:modified xsi:type="dcterms:W3CDTF">2019-01-25T19:58:47Z</dcterms:modified>
</cp:coreProperties>
</file>