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4E1E9604-0CEC-42FD-B6EF-8CC6C4751CC3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6" i="4" l="1"/>
  <c r="Q26" i="4"/>
  <c r="P26" i="4"/>
  <c r="O26" i="4"/>
  <c r="N26" i="4"/>
  <c r="M26" i="4"/>
  <c r="K34" i="4" s="1"/>
  <c r="K40" i="4" s="1"/>
  <c r="L26" i="4"/>
  <c r="J34" i="4" s="1"/>
  <c r="K26" i="4"/>
  <c r="J32" i="4" s="1"/>
  <c r="J26" i="4"/>
  <c r="K34" i="1"/>
  <c r="K40" i="1" s="1"/>
  <c r="J32" i="1"/>
  <c r="K26" i="1"/>
  <c r="L26" i="1"/>
  <c r="J34" i="1" s="1"/>
  <c r="M26" i="1"/>
  <c r="N26" i="1"/>
  <c r="O26" i="1"/>
  <c r="P26" i="1"/>
  <c r="Q26" i="1"/>
  <c r="R26" i="1"/>
  <c r="J26" i="1"/>
  <c r="J40" i="1" l="1"/>
  <c r="J40" i="4"/>
</calcChain>
</file>

<file path=xl/sharedStrings.xml><?xml version="1.0" encoding="utf-8"?>
<sst xmlns="http://schemas.openxmlformats.org/spreadsheetml/2006/main" count="404" uniqueCount="112">
  <si>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</si>
  <si>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</si>
  <si>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</si>
  <si>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</si>
  <si>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</si>
  <si>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</si>
  <si>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</si>
  <si>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</si>
  <si>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</si>
  <si>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</si>
  <si>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</si>
  <si>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</si>
  <si>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</si>
  <si>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</si>
  <si>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</si>
  <si>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</si>
  <si>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</si>
  <si>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</si>
  <si>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</si>
  <si>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</si>
  <si>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</si>
  <si>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</si>
  <si>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</si>
  <si>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07-10-2019</t>
  </si>
  <si>
    <t>NC</t>
  </si>
  <si>
    <t/>
  </si>
  <si>
    <t>5877</t>
  </si>
  <si>
    <t>00-035877</t>
  </si>
  <si>
    <t>54188</t>
  </si>
  <si>
    <t>J403547351</t>
  </si>
  <si>
    <t>MAYOR DE CHARCUTERIA Y ALIMENTOS FRANCIS, C.A.</t>
  </si>
  <si>
    <t>2</t>
  </si>
  <si>
    <t>14-10-2019</t>
  </si>
  <si>
    <t>FC</t>
  </si>
  <si>
    <t>1775</t>
  </si>
  <si>
    <t>00-001775</t>
  </si>
  <si>
    <t>J410117605</t>
  </si>
  <si>
    <t>DISTRIBUIDORA MATHYFRED C.A.</t>
  </si>
  <si>
    <t>3</t>
  </si>
  <si>
    <t>18661</t>
  </si>
  <si>
    <t>00-016761</t>
  </si>
  <si>
    <t>J311594396</t>
  </si>
  <si>
    <t>INDUSTRIAS LA FAVORITA ANCP, C.A</t>
  </si>
  <si>
    <t>4</t>
  </si>
  <si>
    <t>00037281</t>
  </si>
  <si>
    <t>00-035492</t>
  </si>
  <si>
    <t>J313575917</t>
  </si>
  <si>
    <t>INVERSIONES BENAR, C.A.</t>
  </si>
  <si>
    <t>5</t>
  </si>
  <si>
    <t>0019379</t>
  </si>
  <si>
    <t>00-00019879</t>
  </si>
  <si>
    <t>J310093334</t>
  </si>
  <si>
    <t>CORPORACION Y DISTRIBUCION DE LICORES CORDILISCA C.A.</t>
  </si>
  <si>
    <t>6</t>
  </si>
  <si>
    <t>0019380</t>
  </si>
  <si>
    <t>00-00019880</t>
  </si>
  <si>
    <t>7</t>
  </si>
  <si>
    <t>00259765</t>
  </si>
  <si>
    <t>00-00474550</t>
  </si>
  <si>
    <t>J304145721</t>
  </si>
  <si>
    <t>CENTRAL DE LICORES UNIDOS DE VENEZUELA C.A.</t>
  </si>
  <si>
    <t>8</t>
  </si>
  <si>
    <t>15-10-2019</t>
  </si>
  <si>
    <t>A189773</t>
  </si>
  <si>
    <t>00-00468615</t>
  </si>
  <si>
    <t>J305882940</t>
  </si>
  <si>
    <t xml:space="preserve">CENTRO DE DISTRIBUCIONES FRANCIS C.A. </t>
  </si>
  <si>
    <t>9</t>
  </si>
  <si>
    <t>1000140202</t>
  </si>
  <si>
    <t>00-0308936</t>
  </si>
  <si>
    <t>J297975519</t>
  </si>
  <si>
    <t>DISTRIBUIDORA GASEOSA SAN DIEGO, C.A.</t>
  </si>
  <si>
    <t>10</t>
  </si>
  <si>
    <t>111738</t>
  </si>
  <si>
    <t>00-136288</t>
  </si>
  <si>
    <t>J295904576</t>
  </si>
  <si>
    <t>ALIMENTOS PRODALVA, C.A.</t>
  </si>
  <si>
    <t>11</t>
  </si>
  <si>
    <t>12</t>
  </si>
  <si>
    <t>300001998</t>
  </si>
  <si>
    <t>20191000011824</t>
  </si>
  <si>
    <t>13</t>
  </si>
  <si>
    <t>300001999</t>
  </si>
  <si>
    <t>20191000011825</t>
  </si>
  <si>
    <t>14</t>
  </si>
  <si>
    <t>16-10-2019</t>
  </si>
  <si>
    <t>TA19245349</t>
  </si>
  <si>
    <t>01-853799</t>
  </si>
  <si>
    <t>J304689713</t>
  </si>
  <si>
    <t>CORPORACION DIGITEL, C.A.</t>
  </si>
  <si>
    <t>15</t>
  </si>
  <si>
    <t>300002000</t>
  </si>
  <si>
    <t>20191000011826</t>
  </si>
  <si>
    <t>16</t>
  </si>
  <si>
    <t>18-10-2019</t>
  </si>
  <si>
    <t>300002003</t>
  </si>
  <si>
    <t>20191000011829</t>
  </si>
  <si>
    <t>17</t>
  </si>
  <si>
    <t>300002001</t>
  </si>
  <si>
    <t>20191000011827</t>
  </si>
  <si>
    <t>300002002</t>
  </si>
  <si>
    <t>20191000011828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</si>
  <si>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</si>
  <si>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</si>
  <si>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</si>
  <si>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</si>
  <si>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</si>
  <si>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</si>
  <si>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</si>
  <si>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</si>
  <si>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</si>
  <si>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14-10 AL 20-10-2019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</si>
</sst>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0"/>
  <sheetViews>
    <sheetView workbookViewId="0">
      <selection activeCell="M39" sqref="M39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5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4" style="6" bestFit="1" customWidth="1"/>
    <col min="14" max="15" width="9.7109375" style="6" bestFit="1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111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x14ac:dyDescent="0.25">
      <c r="A8" s="15" t="s">
        <v>22</v>
      </c>
      <c r="B8" s="10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9" t="s">
        <v>28</v>
      </c>
      <c r="H8" s="9" t="s">
        <v>29</v>
      </c>
      <c r="I8" s="11" t="s">
        <v>30</v>
      </c>
      <c r="J8" s="11">
        <v>-838251.36</v>
      </c>
      <c r="K8" s="11">
        <v>-838251.36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25</v>
      </c>
    </row>
    <row r="9" spans="1:19" x14ac:dyDescent="0.25">
      <c r="A9" s="15" t="s">
        <v>31</v>
      </c>
      <c r="B9" s="10" t="s">
        <v>32</v>
      </c>
      <c r="C9" s="9" t="s">
        <v>33</v>
      </c>
      <c r="D9" s="9" t="s">
        <v>57</v>
      </c>
      <c r="E9" s="9" t="s">
        <v>25</v>
      </c>
      <c r="F9" s="9" t="s">
        <v>58</v>
      </c>
      <c r="G9" s="9" t="s">
        <v>25</v>
      </c>
      <c r="H9" s="9" t="s">
        <v>59</v>
      </c>
      <c r="I9" s="11" t="s">
        <v>60</v>
      </c>
      <c r="J9" s="11">
        <v>7317056.9800000004</v>
      </c>
      <c r="K9" s="11">
        <v>7317056.9800000004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25</v>
      </c>
    </row>
    <row r="10" spans="1:19" x14ac:dyDescent="0.25">
      <c r="A10" s="15" t="s">
        <v>38</v>
      </c>
      <c r="B10" s="10" t="s">
        <v>32</v>
      </c>
      <c r="C10" s="9" t="s">
        <v>33</v>
      </c>
      <c r="D10" s="9" t="s">
        <v>49</v>
      </c>
      <c r="E10" s="9" t="s">
        <v>25</v>
      </c>
      <c r="F10" s="9" t="s">
        <v>50</v>
      </c>
      <c r="G10" s="9" t="s">
        <v>25</v>
      </c>
      <c r="H10" s="9" t="s">
        <v>51</v>
      </c>
      <c r="I10" s="11" t="s">
        <v>52</v>
      </c>
      <c r="J10" s="11">
        <v>2146324.2999999998</v>
      </c>
      <c r="K10" s="11">
        <v>2146324.2999999998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25</v>
      </c>
    </row>
    <row r="11" spans="1:19" x14ac:dyDescent="0.25">
      <c r="A11" s="15" t="s">
        <v>43</v>
      </c>
      <c r="B11" s="10" t="s">
        <v>32</v>
      </c>
      <c r="C11" s="9" t="s">
        <v>33</v>
      </c>
      <c r="D11" s="9" t="s">
        <v>54</v>
      </c>
      <c r="E11" s="9" t="s">
        <v>25</v>
      </c>
      <c r="F11" s="9" t="s">
        <v>55</v>
      </c>
      <c r="G11" s="9" t="s">
        <v>25</v>
      </c>
      <c r="H11" s="9" t="s">
        <v>51</v>
      </c>
      <c r="I11" s="11" t="s">
        <v>52</v>
      </c>
      <c r="J11" s="11">
        <v>2744975.59</v>
      </c>
      <c r="K11" s="11">
        <v>2744975.59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25</v>
      </c>
    </row>
    <row r="12" spans="1:19" x14ac:dyDescent="0.25">
      <c r="A12" s="15" t="s">
        <v>48</v>
      </c>
      <c r="B12" s="10" t="s">
        <v>32</v>
      </c>
      <c r="C12" s="9" t="s">
        <v>33</v>
      </c>
      <c r="D12" s="9" t="s">
        <v>34</v>
      </c>
      <c r="E12" s="9" t="s">
        <v>25</v>
      </c>
      <c r="F12" s="9" t="s">
        <v>35</v>
      </c>
      <c r="G12" s="9" t="s">
        <v>25</v>
      </c>
      <c r="H12" s="9" t="s">
        <v>36</v>
      </c>
      <c r="I12" s="11" t="s">
        <v>37</v>
      </c>
      <c r="J12" s="11">
        <v>452400</v>
      </c>
      <c r="K12" s="11">
        <v>0</v>
      </c>
      <c r="L12" s="11">
        <v>390000</v>
      </c>
      <c r="M12" s="11">
        <v>62400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25</v>
      </c>
    </row>
    <row r="13" spans="1:19" x14ac:dyDescent="0.25">
      <c r="A13" s="15" t="s">
        <v>53</v>
      </c>
      <c r="B13" s="10" t="s">
        <v>32</v>
      </c>
      <c r="C13" s="9" t="s">
        <v>33</v>
      </c>
      <c r="D13" s="9" t="s">
        <v>39</v>
      </c>
      <c r="E13" s="9" t="s">
        <v>25</v>
      </c>
      <c r="F13" s="9" t="s">
        <v>40</v>
      </c>
      <c r="G13" s="9" t="s">
        <v>25</v>
      </c>
      <c r="H13" s="9" t="s">
        <v>41</v>
      </c>
      <c r="I13" s="11" t="s">
        <v>42</v>
      </c>
      <c r="J13" s="11">
        <v>1315384.6200000001</v>
      </c>
      <c r="K13" s="11">
        <v>-0.1</v>
      </c>
      <c r="L13" s="11">
        <v>1133952.26</v>
      </c>
      <c r="M13" s="11">
        <v>181432.36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25</v>
      </c>
    </row>
    <row r="14" spans="1:19" x14ac:dyDescent="0.25">
      <c r="A14" s="15" t="s">
        <v>56</v>
      </c>
      <c r="B14" s="10" t="s">
        <v>32</v>
      </c>
      <c r="C14" s="9" t="s">
        <v>33</v>
      </c>
      <c r="D14" s="9" t="s">
        <v>44</v>
      </c>
      <c r="E14" s="9" t="s">
        <v>25</v>
      </c>
      <c r="F14" s="9" t="s">
        <v>45</v>
      </c>
      <c r="G14" s="9" t="s">
        <v>25</v>
      </c>
      <c r="H14" s="9" t="s">
        <v>46</v>
      </c>
      <c r="I14" s="11" t="s">
        <v>47</v>
      </c>
      <c r="J14" s="11">
        <v>411112</v>
      </c>
      <c r="K14" s="11">
        <v>411112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25</v>
      </c>
    </row>
    <row r="15" spans="1:19" x14ac:dyDescent="0.25">
      <c r="A15" s="15" t="s">
        <v>61</v>
      </c>
      <c r="B15" s="10" t="s">
        <v>62</v>
      </c>
      <c r="C15" s="9" t="s">
        <v>24</v>
      </c>
      <c r="D15" s="9" t="s">
        <v>25</v>
      </c>
      <c r="E15" s="9" t="s">
        <v>79</v>
      </c>
      <c r="F15" s="9" t="s">
        <v>25</v>
      </c>
      <c r="G15" s="9" t="s">
        <v>39</v>
      </c>
      <c r="H15" s="9" t="s">
        <v>41</v>
      </c>
      <c r="I15" s="11" t="s">
        <v>42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136074.26999999999</v>
      </c>
      <c r="S15" s="9" t="s">
        <v>80</v>
      </c>
    </row>
    <row r="16" spans="1:19" x14ac:dyDescent="0.25">
      <c r="A16" s="15" t="s">
        <v>67</v>
      </c>
      <c r="B16" s="10" t="s">
        <v>62</v>
      </c>
      <c r="C16" s="9" t="s">
        <v>24</v>
      </c>
      <c r="D16" s="9" t="s">
        <v>25</v>
      </c>
      <c r="E16" s="9" t="s">
        <v>82</v>
      </c>
      <c r="F16" s="9" t="s">
        <v>25</v>
      </c>
      <c r="G16" s="9" t="s">
        <v>34</v>
      </c>
      <c r="H16" s="9" t="s">
        <v>36</v>
      </c>
      <c r="I16" s="11" t="s">
        <v>37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46800</v>
      </c>
      <c r="S16" s="9" t="s">
        <v>83</v>
      </c>
    </row>
    <row r="17" spans="1:19" x14ac:dyDescent="0.25">
      <c r="A17" s="15" t="s">
        <v>72</v>
      </c>
      <c r="B17" s="10" t="s">
        <v>62</v>
      </c>
      <c r="C17" s="9" t="s">
        <v>33</v>
      </c>
      <c r="D17" s="9" t="s">
        <v>73</v>
      </c>
      <c r="E17" s="9" t="s">
        <v>25</v>
      </c>
      <c r="F17" s="9" t="s">
        <v>74</v>
      </c>
      <c r="G17" s="9" t="s">
        <v>25</v>
      </c>
      <c r="H17" s="9" t="s">
        <v>75</v>
      </c>
      <c r="I17" s="11" t="s">
        <v>76</v>
      </c>
      <c r="J17" s="11">
        <v>40535827.200000003</v>
      </c>
      <c r="K17" s="11">
        <v>36821310</v>
      </c>
      <c r="L17" s="11">
        <v>3202170</v>
      </c>
      <c r="M17" s="11">
        <v>512347.2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25</v>
      </c>
    </row>
    <row r="18" spans="1:19" x14ac:dyDescent="0.25">
      <c r="A18" s="15" t="s">
        <v>77</v>
      </c>
      <c r="B18" s="10" t="s">
        <v>62</v>
      </c>
      <c r="C18" s="9" t="s">
        <v>33</v>
      </c>
      <c r="D18" s="9" t="s">
        <v>63</v>
      </c>
      <c r="E18" s="9" t="s">
        <v>25</v>
      </c>
      <c r="F18" s="9" t="s">
        <v>64</v>
      </c>
      <c r="G18" s="9" t="s">
        <v>25</v>
      </c>
      <c r="H18" s="9" t="s">
        <v>65</v>
      </c>
      <c r="I18" s="11" t="s">
        <v>66</v>
      </c>
      <c r="J18" s="11">
        <v>3191600.79</v>
      </c>
      <c r="K18" s="11">
        <v>-0.05</v>
      </c>
      <c r="L18" s="11">
        <v>2751379.99</v>
      </c>
      <c r="M18" s="11">
        <v>440220.79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25</v>
      </c>
    </row>
    <row r="19" spans="1:19" x14ac:dyDescent="0.25">
      <c r="A19" s="15" t="s">
        <v>78</v>
      </c>
      <c r="B19" s="10" t="s">
        <v>62</v>
      </c>
      <c r="C19" s="9" t="s">
        <v>33</v>
      </c>
      <c r="D19" s="9" t="s">
        <v>68</v>
      </c>
      <c r="E19" s="9" t="s">
        <v>25</v>
      </c>
      <c r="F19" s="9" t="s">
        <v>69</v>
      </c>
      <c r="G19" s="9" t="s">
        <v>25</v>
      </c>
      <c r="H19" s="9" t="s">
        <v>70</v>
      </c>
      <c r="I19" s="11" t="s">
        <v>71</v>
      </c>
      <c r="J19" s="11">
        <v>2936699.98</v>
      </c>
      <c r="K19" s="11">
        <v>0</v>
      </c>
      <c r="L19" s="11">
        <v>2531637.91</v>
      </c>
      <c r="M19" s="11">
        <v>405062.07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25</v>
      </c>
    </row>
    <row r="20" spans="1:19" x14ac:dyDescent="0.25">
      <c r="A20" s="15" t="s">
        <v>81</v>
      </c>
      <c r="B20" s="10" t="s">
        <v>85</v>
      </c>
      <c r="C20" s="9" t="s">
        <v>24</v>
      </c>
      <c r="D20" s="9" t="s">
        <v>25</v>
      </c>
      <c r="E20" s="9" t="s">
        <v>91</v>
      </c>
      <c r="F20" s="9" t="s">
        <v>25</v>
      </c>
      <c r="G20" s="9" t="s">
        <v>86</v>
      </c>
      <c r="H20" s="9" t="s">
        <v>88</v>
      </c>
      <c r="I20" s="11" t="s">
        <v>89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216208.08</v>
      </c>
      <c r="S20" s="9" t="s">
        <v>92</v>
      </c>
    </row>
    <row r="21" spans="1:19" x14ac:dyDescent="0.25">
      <c r="A21" s="15" t="s">
        <v>84</v>
      </c>
      <c r="B21" s="10" t="s">
        <v>85</v>
      </c>
      <c r="C21" s="9" t="s">
        <v>33</v>
      </c>
      <c r="D21" s="9" t="s">
        <v>86</v>
      </c>
      <c r="E21" s="9" t="s">
        <v>25</v>
      </c>
      <c r="F21" s="9" t="s">
        <v>87</v>
      </c>
      <c r="G21" s="9" t="s">
        <v>25</v>
      </c>
      <c r="H21" s="9" t="s">
        <v>88</v>
      </c>
      <c r="I21" s="11" t="s">
        <v>89</v>
      </c>
      <c r="J21" s="11">
        <v>2090011.44</v>
      </c>
      <c r="K21" s="11">
        <v>0</v>
      </c>
      <c r="L21" s="11">
        <v>1801734</v>
      </c>
      <c r="M21" s="11">
        <v>288277.44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25</v>
      </c>
    </row>
    <row r="22" spans="1:19" x14ac:dyDescent="0.25">
      <c r="A22" s="15" t="s">
        <v>90</v>
      </c>
      <c r="B22" s="10" t="s">
        <v>94</v>
      </c>
      <c r="C22" s="9" t="s">
        <v>24</v>
      </c>
      <c r="D22" s="9" t="s">
        <v>25</v>
      </c>
      <c r="E22" s="9" t="s">
        <v>98</v>
      </c>
      <c r="F22" s="9" t="s">
        <v>25</v>
      </c>
      <c r="G22" s="9" t="s">
        <v>68</v>
      </c>
      <c r="H22" s="9" t="s">
        <v>70</v>
      </c>
      <c r="I22" s="11" t="s">
        <v>71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303796.55249999999</v>
      </c>
      <c r="S22" s="9" t="s">
        <v>99</v>
      </c>
    </row>
    <row r="23" spans="1:19" x14ac:dyDescent="0.25">
      <c r="A23" s="15" t="s">
        <v>93</v>
      </c>
      <c r="B23" s="10" t="s">
        <v>94</v>
      </c>
      <c r="C23" s="9" t="s">
        <v>24</v>
      </c>
      <c r="D23" s="9" t="s">
        <v>25</v>
      </c>
      <c r="E23" s="9" t="s">
        <v>100</v>
      </c>
      <c r="F23" s="9" t="s">
        <v>25</v>
      </c>
      <c r="G23" s="9" t="s">
        <v>73</v>
      </c>
      <c r="H23" s="9" t="s">
        <v>75</v>
      </c>
      <c r="I23" s="11" t="s">
        <v>76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384260.4</v>
      </c>
      <c r="S23" s="9" t="s">
        <v>101</v>
      </c>
    </row>
    <row r="24" spans="1:19" x14ac:dyDescent="0.25">
      <c r="A24" s="15" t="s">
        <v>97</v>
      </c>
      <c r="B24" s="10" t="s">
        <v>94</v>
      </c>
      <c r="C24" s="9" t="s">
        <v>24</v>
      </c>
      <c r="D24" s="9" t="s">
        <v>25</v>
      </c>
      <c r="E24" s="9" t="s">
        <v>95</v>
      </c>
      <c r="F24" s="9" t="s">
        <v>25</v>
      </c>
      <c r="G24" s="9" t="s">
        <v>63</v>
      </c>
      <c r="H24" s="9" t="s">
        <v>65</v>
      </c>
      <c r="I24" s="11" t="s">
        <v>66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330165.59999999998</v>
      </c>
      <c r="S24" s="9" t="s">
        <v>96</v>
      </c>
    </row>
    <row r="26" spans="1:19" x14ac:dyDescent="0.25">
      <c r="J26" s="7">
        <f>SUM(J2:J24)</f>
        <v>62303141.539999992</v>
      </c>
      <c r="K26" s="7">
        <f t="shared" ref="K26:R26" si="0">SUM(K2:K24)</f>
        <v>48602527.359999999</v>
      </c>
      <c r="L26" s="7">
        <f t="shared" si="0"/>
        <v>11810874.16</v>
      </c>
      <c r="M26" s="7">
        <f t="shared" si="0"/>
        <v>1889739.86</v>
      </c>
      <c r="N26" s="7">
        <f t="shared" si="0"/>
        <v>0</v>
      </c>
      <c r="O26" s="7">
        <f t="shared" si="0"/>
        <v>0</v>
      </c>
      <c r="P26" s="7">
        <f t="shared" si="0"/>
        <v>0</v>
      </c>
      <c r="Q26" s="7">
        <f t="shared" si="0"/>
        <v>0</v>
      </c>
      <c r="R26" s="7">
        <f t="shared" si="0"/>
        <v>1417304.9024999999</v>
      </c>
    </row>
    <row r="28" spans="1:19" x14ac:dyDescent="0.25">
      <c r="J28" s="6" t="s">
        <v>102</v>
      </c>
    </row>
    <row r="30" spans="1:19" x14ac:dyDescent="0.25">
      <c r="J30" s="6" t="s">
        <v>103</v>
      </c>
      <c r="K30" s="6" t="s">
        <v>104</v>
      </c>
      <c r="L30" s="3" t="s">
        <v>105</v>
      </c>
    </row>
    <row r="32" spans="1:19" x14ac:dyDescent="0.25">
      <c r="I32" s="6" t="s">
        <v>106</v>
      </c>
      <c r="J32" s="6">
        <f>K26</f>
        <v>48602527.359999999</v>
      </c>
    </row>
    <row r="34" spans="9:12" x14ac:dyDescent="0.25">
      <c r="I34" s="6" t="s">
        <v>107</v>
      </c>
      <c r="J34" s="6">
        <f>L26</f>
        <v>11810874.16</v>
      </c>
      <c r="K34" s="6">
        <f>M26</f>
        <v>1889739.86</v>
      </c>
    </row>
    <row r="36" spans="9:12" x14ac:dyDescent="0.25">
      <c r="I36" s="6" t="s">
        <v>108</v>
      </c>
      <c r="J36" s="6">
        <v>0</v>
      </c>
      <c r="K36" s="6">
        <v>0</v>
      </c>
      <c r="L36" s="3">
        <v>0</v>
      </c>
    </row>
    <row r="38" spans="9:12" x14ac:dyDescent="0.25">
      <c r="I38" s="6" t="s">
        <v>109</v>
      </c>
      <c r="J38" s="6">
        <v>0</v>
      </c>
      <c r="K38" s="6">
        <v>0</v>
      </c>
    </row>
    <row r="40" spans="9:12" x14ac:dyDescent="0.25">
      <c r="I40" s="6" t="s">
        <v>110</v>
      </c>
      <c r="J40" s="6">
        <f>J32+J34</f>
        <v>60413401.519999996</v>
      </c>
      <c r="K40" s="6">
        <f>K32+K34</f>
        <v>1889739.86</v>
      </c>
      <c r="L40" s="3">
        <v>0</v>
      </c>
    </row>
  </sheetData>
  <sortState ref="A8:S24">
    <sortCondition ref="B8:B24"/>
    <sortCondition ref="S8:S2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0"/>
  <sheetViews>
    <sheetView tabSelected="1" workbookViewId="0">
      <selection activeCell="A8" sqref="A8:XFD9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5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4" style="6" bestFit="1" customWidth="1"/>
    <col min="14" max="15" width="9.7109375" style="6" bestFit="1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111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21" customFormat="1" x14ac:dyDescent="0.25">
      <c r="A8" s="17" t="s">
        <v>72</v>
      </c>
      <c r="B8" s="18" t="s">
        <v>62</v>
      </c>
      <c r="C8" s="19" t="s">
        <v>33</v>
      </c>
      <c r="D8" s="19" t="s">
        <v>73</v>
      </c>
      <c r="E8" s="19" t="s">
        <v>25</v>
      </c>
      <c r="F8" s="19" t="s">
        <v>74</v>
      </c>
      <c r="G8" s="19" t="s">
        <v>25</v>
      </c>
      <c r="H8" s="19" t="s">
        <v>75</v>
      </c>
      <c r="I8" s="20" t="s">
        <v>76</v>
      </c>
      <c r="J8" s="20">
        <v>40535827.200000003</v>
      </c>
      <c r="K8" s="20">
        <v>36821310</v>
      </c>
      <c r="L8" s="20">
        <v>3202170</v>
      </c>
      <c r="M8" s="20">
        <v>512347.2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25</v>
      </c>
    </row>
    <row r="9" spans="1:19" s="21" customFormat="1" x14ac:dyDescent="0.25">
      <c r="A9" s="17" t="s">
        <v>93</v>
      </c>
      <c r="B9" s="18" t="s">
        <v>94</v>
      </c>
      <c r="C9" s="19" t="s">
        <v>24</v>
      </c>
      <c r="D9" s="19" t="s">
        <v>25</v>
      </c>
      <c r="E9" s="19" t="s">
        <v>100</v>
      </c>
      <c r="F9" s="19" t="s">
        <v>25</v>
      </c>
      <c r="G9" s="19" t="s">
        <v>73</v>
      </c>
      <c r="H9" s="19" t="s">
        <v>75</v>
      </c>
      <c r="I9" s="20" t="s">
        <v>76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384260.4</v>
      </c>
      <c r="S9" s="19" t="s">
        <v>101</v>
      </c>
    </row>
    <row r="10" spans="1:19" s="21" customFormat="1" x14ac:dyDescent="0.25">
      <c r="A10" s="22" t="s">
        <v>31</v>
      </c>
      <c r="B10" s="18" t="s">
        <v>32</v>
      </c>
      <c r="C10" s="19" t="s">
        <v>33</v>
      </c>
      <c r="D10" s="19" t="s">
        <v>57</v>
      </c>
      <c r="E10" s="19" t="s">
        <v>25</v>
      </c>
      <c r="F10" s="19" t="s">
        <v>58</v>
      </c>
      <c r="G10" s="19" t="s">
        <v>25</v>
      </c>
      <c r="H10" s="19" t="s">
        <v>59</v>
      </c>
      <c r="I10" s="20" t="s">
        <v>60</v>
      </c>
      <c r="J10" s="20">
        <v>7317056.9800000004</v>
      </c>
      <c r="K10" s="20">
        <v>7317056.9800000004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25</v>
      </c>
    </row>
    <row r="11" spans="1:19" s="21" customFormat="1" x14ac:dyDescent="0.25">
      <c r="A11" s="17" t="s">
        <v>77</v>
      </c>
      <c r="B11" s="18" t="s">
        <v>62</v>
      </c>
      <c r="C11" s="19" t="s">
        <v>33</v>
      </c>
      <c r="D11" s="19" t="s">
        <v>63</v>
      </c>
      <c r="E11" s="19" t="s">
        <v>25</v>
      </c>
      <c r="F11" s="19" t="s">
        <v>64</v>
      </c>
      <c r="G11" s="19" t="s">
        <v>25</v>
      </c>
      <c r="H11" s="19" t="s">
        <v>65</v>
      </c>
      <c r="I11" s="20" t="s">
        <v>66</v>
      </c>
      <c r="J11" s="20">
        <v>3191600.79</v>
      </c>
      <c r="K11" s="20">
        <v>-0.05</v>
      </c>
      <c r="L11" s="20">
        <v>2751379.99</v>
      </c>
      <c r="M11" s="20">
        <v>440220.79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9" t="s">
        <v>25</v>
      </c>
    </row>
    <row r="12" spans="1:19" s="21" customFormat="1" x14ac:dyDescent="0.25">
      <c r="A12" s="17" t="s">
        <v>97</v>
      </c>
      <c r="B12" s="18" t="s">
        <v>94</v>
      </c>
      <c r="C12" s="19" t="s">
        <v>24</v>
      </c>
      <c r="D12" s="19" t="s">
        <v>25</v>
      </c>
      <c r="E12" s="19" t="s">
        <v>95</v>
      </c>
      <c r="F12" s="19" t="s">
        <v>25</v>
      </c>
      <c r="G12" s="19" t="s">
        <v>63</v>
      </c>
      <c r="H12" s="19" t="s">
        <v>65</v>
      </c>
      <c r="I12" s="20" t="s">
        <v>66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330165.59999999998</v>
      </c>
      <c r="S12" s="19" t="s">
        <v>96</v>
      </c>
    </row>
    <row r="13" spans="1:19" x14ac:dyDescent="0.25">
      <c r="A13" s="15" t="s">
        <v>81</v>
      </c>
      <c r="B13" s="10" t="s">
        <v>85</v>
      </c>
      <c r="C13" s="9" t="s">
        <v>24</v>
      </c>
      <c r="D13" s="9" t="s">
        <v>25</v>
      </c>
      <c r="E13" s="9" t="s">
        <v>91</v>
      </c>
      <c r="F13" s="9" t="s">
        <v>25</v>
      </c>
      <c r="G13" s="9" t="s">
        <v>86</v>
      </c>
      <c r="H13" s="9" t="s">
        <v>88</v>
      </c>
      <c r="I13" s="11" t="s">
        <v>89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216208.08</v>
      </c>
      <c r="S13" s="9" t="s">
        <v>92</v>
      </c>
    </row>
    <row r="14" spans="1:19" x14ac:dyDescent="0.25">
      <c r="A14" s="15" t="s">
        <v>84</v>
      </c>
      <c r="B14" s="10" t="s">
        <v>85</v>
      </c>
      <c r="C14" s="9" t="s">
        <v>33</v>
      </c>
      <c r="D14" s="9" t="s">
        <v>86</v>
      </c>
      <c r="E14" s="9" t="s">
        <v>25</v>
      </c>
      <c r="F14" s="9" t="s">
        <v>87</v>
      </c>
      <c r="G14" s="9" t="s">
        <v>25</v>
      </c>
      <c r="H14" s="9" t="s">
        <v>88</v>
      </c>
      <c r="I14" s="11" t="s">
        <v>89</v>
      </c>
      <c r="J14" s="11">
        <v>2090011.44</v>
      </c>
      <c r="K14" s="11">
        <v>0</v>
      </c>
      <c r="L14" s="11">
        <v>1801734</v>
      </c>
      <c r="M14" s="11">
        <v>288277.44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25</v>
      </c>
    </row>
    <row r="15" spans="1:19" s="21" customFormat="1" x14ac:dyDescent="0.25">
      <c r="A15" s="22" t="s">
        <v>38</v>
      </c>
      <c r="B15" s="18" t="s">
        <v>32</v>
      </c>
      <c r="C15" s="19" t="s">
        <v>33</v>
      </c>
      <c r="D15" s="19" t="s">
        <v>49</v>
      </c>
      <c r="E15" s="19" t="s">
        <v>25</v>
      </c>
      <c r="F15" s="19" t="s">
        <v>50</v>
      </c>
      <c r="G15" s="19" t="s">
        <v>25</v>
      </c>
      <c r="H15" s="19" t="s">
        <v>51</v>
      </c>
      <c r="I15" s="20" t="s">
        <v>52</v>
      </c>
      <c r="J15" s="20">
        <v>2146324.2999999998</v>
      </c>
      <c r="K15" s="20">
        <v>2146324.2999999998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9" t="s">
        <v>25</v>
      </c>
    </row>
    <row r="16" spans="1:19" s="21" customFormat="1" x14ac:dyDescent="0.25">
      <c r="A16" s="22" t="s">
        <v>43</v>
      </c>
      <c r="B16" s="18" t="s">
        <v>32</v>
      </c>
      <c r="C16" s="19" t="s">
        <v>33</v>
      </c>
      <c r="D16" s="19" t="s">
        <v>54</v>
      </c>
      <c r="E16" s="19" t="s">
        <v>25</v>
      </c>
      <c r="F16" s="19" t="s">
        <v>55</v>
      </c>
      <c r="G16" s="19" t="s">
        <v>25</v>
      </c>
      <c r="H16" s="19" t="s">
        <v>51</v>
      </c>
      <c r="I16" s="20" t="s">
        <v>52</v>
      </c>
      <c r="J16" s="20">
        <v>2744975.59</v>
      </c>
      <c r="K16" s="20">
        <v>2744975.59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9" t="s">
        <v>25</v>
      </c>
    </row>
    <row r="17" spans="1:19" s="21" customFormat="1" x14ac:dyDescent="0.25">
      <c r="A17" s="17" t="s">
        <v>78</v>
      </c>
      <c r="B17" s="18" t="s">
        <v>62</v>
      </c>
      <c r="C17" s="19" t="s">
        <v>33</v>
      </c>
      <c r="D17" s="19" t="s">
        <v>68</v>
      </c>
      <c r="E17" s="19" t="s">
        <v>25</v>
      </c>
      <c r="F17" s="19" t="s">
        <v>69</v>
      </c>
      <c r="G17" s="19" t="s">
        <v>25</v>
      </c>
      <c r="H17" s="19" t="s">
        <v>70</v>
      </c>
      <c r="I17" s="20" t="s">
        <v>71</v>
      </c>
      <c r="J17" s="20">
        <v>2936699.98</v>
      </c>
      <c r="K17" s="20">
        <v>0</v>
      </c>
      <c r="L17" s="20">
        <v>2531637.91</v>
      </c>
      <c r="M17" s="20">
        <v>405062.07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25</v>
      </c>
    </row>
    <row r="18" spans="1:19" x14ac:dyDescent="0.25">
      <c r="A18" s="15" t="s">
        <v>90</v>
      </c>
      <c r="B18" s="10" t="s">
        <v>94</v>
      </c>
      <c r="C18" s="9" t="s">
        <v>24</v>
      </c>
      <c r="D18" s="9" t="s">
        <v>25</v>
      </c>
      <c r="E18" s="9" t="s">
        <v>98</v>
      </c>
      <c r="F18" s="9" t="s">
        <v>25</v>
      </c>
      <c r="G18" s="9" t="s">
        <v>68</v>
      </c>
      <c r="H18" s="9" t="s">
        <v>70</v>
      </c>
      <c r="I18" s="11" t="s">
        <v>71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303796.55249999999</v>
      </c>
      <c r="S18" s="9" t="s">
        <v>99</v>
      </c>
    </row>
    <row r="19" spans="1:19" s="21" customFormat="1" x14ac:dyDescent="0.25">
      <c r="A19" s="17" t="s">
        <v>48</v>
      </c>
      <c r="B19" s="18" t="s">
        <v>32</v>
      </c>
      <c r="C19" s="19" t="s">
        <v>33</v>
      </c>
      <c r="D19" s="19" t="s">
        <v>34</v>
      </c>
      <c r="E19" s="19" t="s">
        <v>25</v>
      </c>
      <c r="F19" s="19" t="s">
        <v>35</v>
      </c>
      <c r="G19" s="19" t="s">
        <v>25</v>
      </c>
      <c r="H19" s="19" t="s">
        <v>36</v>
      </c>
      <c r="I19" s="20" t="s">
        <v>37</v>
      </c>
      <c r="J19" s="20">
        <v>452400</v>
      </c>
      <c r="K19" s="20">
        <v>0</v>
      </c>
      <c r="L19" s="20">
        <v>390000</v>
      </c>
      <c r="M19" s="20">
        <v>62400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9" t="s">
        <v>25</v>
      </c>
    </row>
    <row r="20" spans="1:19" s="21" customFormat="1" x14ac:dyDescent="0.25">
      <c r="A20" s="17" t="s">
        <v>67</v>
      </c>
      <c r="B20" s="18" t="s">
        <v>62</v>
      </c>
      <c r="C20" s="19" t="s">
        <v>24</v>
      </c>
      <c r="D20" s="19" t="s">
        <v>25</v>
      </c>
      <c r="E20" s="19" t="s">
        <v>82</v>
      </c>
      <c r="F20" s="19" t="s">
        <v>25</v>
      </c>
      <c r="G20" s="19" t="s">
        <v>34</v>
      </c>
      <c r="H20" s="19" t="s">
        <v>36</v>
      </c>
      <c r="I20" s="20" t="s">
        <v>37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46800</v>
      </c>
      <c r="S20" s="19" t="s">
        <v>83</v>
      </c>
    </row>
    <row r="21" spans="1:19" s="21" customFormat="1" x14ac:dyDescent="0.25">
      <c r="A21" s="17" t="s">
        <v>53</v>
      </c>
      <c r="B21" s="18" t="s">
        <v>32</v>
      </c>
      <c r="C21" s="19" t="s">
        <v>33</v>
      </c>
      <c r="D21" s="19" t="s">
        <v>39</v>
      </c>
      <c r="E21" s="19" t="s">
        <v>25</v>
      </c>
      <c r="F21" s="19" t="s">
        <v>40</v>
      </c>
      <c r="G21" s="19" t="s">
        <v>25</v>
      </c>
      <c r="H21" s="19" t="s">
        <v>41</v>
      </c>
      <c r="I21" s="20" t="s">
        <v>42</v>
      </c>
      <c r="J21" s="20">
        <v>1315384.6200000001</v>
      </c>
      <c r="K21" s="20">
        <v>-0.1</v>
      </c>
      <c r="L21" s="20">
        <v>1133952.26</v>
      </c>
      <c r="M21" s="20">
        <v>181432.36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9" t="s">
        <v>25</v>
      </c>
    </row>
    <row r="22" spans="1:19" s="21" customFormat="1" x14ac:dyDescent="0.25">
      <c r="A22" s="17" t="s">
        <v>61</v>
      </c>
      <c r="B22" s="18" t="s">
        <v>62</v>
      </c>
      <c r="C22" s="19" t="s">
        <v>24</v>
      </c>
      <c r="D22" s="19" t="s">
        <v>25</v>
      </c>
      <c r="E22" s="19" t="s">
        <v>79</v>
      </c>
      <c r="F22" s="19" t="s">
        <v>25</v>
      </c>
      <c r="G22" s="19" t="s">
        <v>39</v>
      </c>
      <c r="H22" s="19" t="s">
        <v>41</v>
      </c>
      <c r="I22" s="20" t="s">
        <v>42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136074.26999999999</v>
      </c>
      <c r="S22" s="19" t="s">
        <v>80</v>
      </c>
    </row>
    <row r="23" spans="1:19" s="21" customFormat="1" x14ac:dyDescent="0.25">
      <c r="A23" s="17" t="s">
        <v>56</v>
      </c>
      <c r="B23" s="18" t="s">
        <v>32</v>
      </c>
      <c r="C23" s="19" t="s">
        <v>33</v>
      </c>
      <c r="D23" s="19" t="s">
        <v>44</v>
      </c>
      <c r="E23" s="19" t="s">
        <v>25</v>
      </c>
      <c r="F23" s="19" t="s">
        <v>45</v>
      </c>
      <c r="G23" s="19" t="s">
        <v>25</v>
      </c>
      <c r="H23" s="19" t="s">
        <v>46</v>
      </c>
      <c r="I23" s="20" t="s">
        <v>47</v>
      </c>
      <c r="J23" s="20">
        <v>411112</v>
      </c>
      <c r="K23" s="20">
        <v>411112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9" t="s">
        <v>25</v>
      </c>
    </row>
    <row r="24" spans="1:19" s="21" customFormat="1" x14ac:dyDescent="0.25">
      <c r="A24" s="17" t="s">
        <v>22</v>
      </c>
      <c r="B24" s="18" t="s">
        <v>23</v>
      </c>
      <c r="C24" s="19" t="s">
        <v>24</v>
      </c>
      <c r="D24" s="19" t="s">
        <v>25</v>
      </c>
      <c r="E24" s="19" t="s">
        <v>26</v>
      </c>
      <c r="F24" s="19" t="s">
        <v>27</v>
      </c>
      <c r="G24" s="19" t="s">
        <v>28</v>
      </c>
      <c r="H24" s="19" t="s">
        <v>29</v>
      </c>
      <c r="I24" s="20" t="s">
        <v>30</v>
      </c>
      <c r="J24" s="20">
        <v>-838251.36</v>
      </c>
      <c r="K24" s="20">
        <v>-838251.36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9" t="s">
        <v>25</v>
      </c>
    </row>
    <row r="26" spans="1:19" x14ac:dyDescent="0.25">
      <c r="J26" s="7">
        <f>SUM(J2:J24)</f>
        <v>62303141.539999992</v>
      </c>
      <c r="K26" s="7">
        <f t="shared" ref="K26:R26" si="0">SUM(K2:K24)</f>
        <v>48602527.360000007</v>
      </c>
      <c r="L26" s="7">
        <f t="shared" si="0"/>
        <v>11810874.16</v>
      </c>
      <c r="M26" s="7">
        <f t="shared" si="0"/>
        <v>1889739.8599999999</v>
      </c>
      <c r="N26" s="7">
        <f t="shared" si="0"/>
        <v>0</v>
      </c>
      <c r="O26" s="7">
        <f t="shared" si="0"/>
        <v>0</v>
      </c>
      <c r="P26" s="7">
        <f t="shared" si="0"/>
        <v>0</v>
      </c>
      <c r="Q26" s="7">
        <f t="shared" si="0"/>
        <v>0</v>
      </c>
      <c r="R26" s="7">
        <f t="shared" si="0"/>
        <v>1417304.9024999999</v>
      </c>
    </row>
    <row r="28" spans="1:19" x14ac:dyDescent="0.25">
      <c r="J28" s="6" t="s">
        <v>102</v>
      </c>
    </row>
    <row r="30" spans="1:19" x14ac:dyDescent="0.25">
      <c r="J30" s="6" t="s">
        <v>103</v>
      </c>
      <c r="K30" s="6" t="s">
        <v>104</v>
      </c>
      <c r="L30" s="3" t="s">
        <v>105</v>
      </c>
    </row>
    <row r="32" spans="1:19" x14ac:dyDescent="0.25">
      <c r="I32" s="6" t="s">
        <v>106</v>
      </c>
      <c r="J32" s="6">
        <f>K26</f>
        <v>48602527.360000007</v>
      </c>
    </row>
    <row r="34" spans="9:12" x14ac:dyDescent="0.25">
      <c r="I34" s="6" t="s">
        <v>107</v>
      </c>
      <c r="J34" s="6">
        <f>L26</f>
        <v>11810874.16</v>
      </c>
      <c r="K34" s="6">
        <f>M26</f>
        <v>1889739.8599999999</v>
      </c>
    </row>
    <row r="36" spans="9:12" x14ac:dyDescent="0.25">
      <c r="I36" s="6" t="s">
        <v>108</v>
      </c>
      <c r="J36" s="6">
        <v>0</v>
      </c>
      <c r="K36" s="6">
        <v>0</v>
      </c>
      <c r="L36" s="3">
        <v>0</v>
      </c>
    </row>
    <row r="38" spans="9:12" x14ac:dyDescent="0.25">
      <c r="I38" s="6" t="s">
        <v>109</v>
      </c>
      <c r="J38" s="6">
        <v>0</v>
      </c>
      <c r="K38" s="6">
        <v>0</v>
      </c>
    </row>
    <row r="40" spans="9:12" x14ac:dyDescent="0.25">
      <c r="I40" s="6" t="s">
        <v>110</v>
      </c>
      <c r="J40" s="6">
        <f>J32+J34</f>
        <v>60413401.520000011</v>
      </c>
      <c r="K40" s="6">
        <f>K32+K34</f>
        <v>1889739.8599999999</v>
      </c>
      <c r="L40" s="3">
        <v>0</v>
      </c>
    </row>
  </sheetData>
  <sortState ref="A8:S24">
    <sortCondition ref="I8:I2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2019-10-21T13:01:13Z</dcterms:created>
  <dcterms:modified xsi:type="dcterms:W3CDTF">2019-12-18T15:01:23Z</dcterms:modified>
</cp:coreProperties>
</file>