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818C78B3-1815-4D8B-A2FD-9446BFCDDF22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5" l="1"/>
  <c r="Q37" i="5"/>
  <c r="P37" i="5"/>
  <c r="O37" i="5"/>
  <c r="N37" i="5"/>
  <c r="M37" i="5"/>
  <c r="K45" i="5" s="1"/>
  <c r="K51" i="5" s="1"/>
  <c r="L37" i="5"/>
  <c r="J45" i="5" s="1"/>
  <c r="K37" i="5"/>
  <c r="J43" i="5" s="1"/>
  <c r="J37" i="5"/>
  <c r="R37" i="4"/>
  <c r="Q37" i="4"/>
  <c r="P37" i="4"/>
  <c r="O37" i="4"/>
  <c r="N37" i="4"/>
  <c r="M37" i="4"/>
  <c r="K45" i="4" s="1"/>
  <c r="K51" i="4" s="1"/>
  <c r="L37" i="4"/>
  <c r="J45" i="4" s="1"/>
  <c r="K37" i="4"/>
  <c r="J43" i="4" s="1"/>
  <c r="J37" i="4"/>
  <c r="J45" i="1"/>
  <c r="K37" i="1"/>
  <c r="J43" i="1" s="1"/>
  <c r="J51" i="1" s="1"/>
  <c r="L37" i="1"/>
  <c r="M37" i="1"/>
  <c r="K45" i="1" s="1"/>
  <c r="K51" i="1" s="1"/>
  <c r="N37" i="1"/>
  <c r="O37" i="1"/>
  <c r="P37" i="1"/>
  <c r="Q37" i="1"/>
  <c r="R37" i="1"/>
  <c r="J37" i="1"/>
  <c r="J51" i="5" l="1"/>
  <c r="J51" i="4"/>
</calcChain>
</file>

<file path=xl/sharedStrings.xml><?xml version="1.0" encoding="utf-8"?>
<sst xmlns="http://schemas.openxmlformats.org/spreadsheetml/2006/main" count="2184" uniqueCount="160">
  <si>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</si>
  <si>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</si>
  <si>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</si>
  <si>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</si>
  <si>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</si>
  <si>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</si>
  <si>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</si>
  <si>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</si>
  <si>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</si>
  <si>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</si>
  <si>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</si>
  <si>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</si>
  <si>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</si>
  <si>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</si>
  <si>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</si>
  <si>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</si>
  <si>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</si>
  <si>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</si>
  <si>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</si>
  <si>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</si>
  <si>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</si>
  <si>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</si>
  <si>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</si>
  <si>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27-09-2019</t>
  </si>
  <si>
    <t>NC</t>
  </si>
  <si>
    <t/>
  </si>
  <si>
    <t>514024305</t>
  </si>
  <si>
    <t>00-538080</t>
  </si>
  <si>
    <t>500171947</t>
  </si>
  <si>
    <t>J300617505</t>
  </si>
  <si>
    <t>DISTRIBUCIONES DIPROCHER C.A</t>
  </si>
  <si>
    <t>2</t>
  </si>
  <si>
    <t>514024315</t>
  </si>
  <si>
    <t>00-538090</t>
  </si>
  <si>
    <t>3</t>
  </si>
  <si>
    <t>21-10-2019</t>
  </si>
  <si>
    <t>120006457</t>
  </si>
  <si>
    <t>00-5003381</t>
  </si>
  <si>
    <t>118029060</t>
  </si>
  <si>
    <t>J000193614</t>
  </si>
  <si>
    <t>PLUMROSE LATINOAMERICANA, C.A.</t>
  </si>
  <si>
    <t>4</t>
  </si>
  <si>
    <t>22-10-2019</t>
  </si>
  <si>
    <t>585398</t>
  </si>
  <si>
    <t>00-2058226</t>
  </si>
  <si>
    <t>1364296</t>
  </si>
  <si>
    <t>J000303614</t>
  </si>
  <si>
    <t>C.A. SUCESORA DE JOSE PUIG &amp; CIA</t>
  </si>
  <si>
    <t>5</t>
  </si>
  <si>
    <t>23-10-2019</t>
  </si>
  <si>
    <t>FC</t>
  </si>
  <si>
    <t>00-0638979</t>
  </si>
  <si>
    <t>6</t>
  </si>
  <si>
    <t>VE1800081887</t>
  </si>
  <si>
    <t>00-19222702</t>
  </si>
  <si>
    <t>J000338000</t>
  </si>
  <si>
    <t>PEPSICO ALIMENTOS, S. C.A.</t>
  </si>
  <si>
    <t>7</t>
  </si>
  <si>
    <t>1000140501</t>
  </si>
  <si>
    <t>00-0309235</t>
  </si>
  <si>
    <t>J297975519</t>
  </si>
  <si>
    <t>DISTRIBUIDORA GASEOSA SAN DIEGO, C.A.</t>
  </si>
  <si>
    <t>8</t>
  </si>
  <si>
    <t>00-2058413</t>
  </si>
  <si>
    <t>9</t>
  </si>
  <si>
    <t>24-10-2019</t>
  </si>
  <si>
    <t>A00273634</t>
  </si>
  <si>
    <t>00-0199784</t>
  </si>
  <si>
    <t>J308006769</t>
  </si>
  <si>
    <t>INVERSIONES ISLALO C.A.</t>
  </si>
  <si>
    <t>10</t>
  </si>
  <si>
    <t>00000493</t>
  </si>
  <si>
    <t>00-001843</t>
  </si>
  <si>
    <t>J408734362</t>
  </si>
  <si>
    <t>INVERSIONES JESUHA JK 2016,C.A</t>
  </si>
  <si>
    <t>11</t>
  </si>
  <si>
    <t>1791</t>
  </si>
  <si>
    <t>00-001791</t>
  </si>
  <si>
    <t>J410117605</t>
  </si>
  <si>
    <t>DISTRIBUIDORA MATHYFRED C.A.</t>
  </si>
  <si>
    <t>12</t>
  </si>
  <si>
    <t>25-10-2019</t>
  </si>
  <si>
    <t>3003345687</t>
  </si>
  <si>
    <t>00-3470209</t>
  </si>
  <si>
    <t>J000255431</t>
  </si>
  <si>
    <t>MOLINOS NACIONALES. C.A. (MONACA)</t>
  </si>
  <si>
    <t>13</t>
  </si>
  <si>
    <t>28-10-2019</t>
  </si>
  <si>
    <t>1799</t>
  </si>
  <si>
    <t>00-001799</t>
  </si>
  <si>
    <t>14</t>
  </si>
  <si>
    <t>29-10-2019</t>
  </si>
  <si>
    <t>0757</t>
  </si>
  <si>
    <t>00-000757</t>
  </si>
  <si>
    <t>V069610885</t>
  </si>
  <si>
    <t>ROLANDO RAFAEL RAZZAK GARCIA</t>
  </si>
  <si>
    <t>15</t>
  </si>
  <si>
    <t>1800130947</t>
  </si>
  <si>
    <t>00-0372311</t>
  </si>
  <si>
    <t>J085020217</t>
  </si>
  <si>
    <t>CONSORCIO OLEAGINOSO PORTUGUESA, S.A.</t>
  </si>
  <si>
    <t>16</t>
  </si>
  <si>
    <t>1393619495</t>
  </si>
  <si>
    <t>00-25577378</t>
  </si>
  <si>
    <t>J000413126</t>
  </si>
  <si>
    <t>ALIMENTOS POLAR COMERCIAL, C.A.</t>
  </si>
  <si>
    <t>17</t>
  </si>
  <si>
    <t>1109343</t>
  </si>
  <si>
    <t>00-0091403</t>
  </si>
  <si>
    <t>J305835152</t>
  </si>
  <si>
    <t xml:space="preserve">GRUPO DEPA , C.A. </t>
  </si>
  <si>
    <t>18</t>
  </si>
  <si>
    <t>300002023</t>
  </si>
  <si>
    <t>20191000011846</t>
  </si>
  <si>
    <t>19</t>
  </si>
  <si>
    <t>300002024</t>
  </si>
  <si>
    <t>20191000011847</t>
  </si>
  <si>
    <t>20</t>
  </si>
  <si>
    <t>300002025</t>
  </si>
  <si>
    <t>20191000011848</t>
  </si>
  <si>
    <t>21</t>
  </si>
  <si>
    <t>300002026</t>
  </si>
  <si>
    <t>20191000011849</t>
  </si>
  <si>
    <t>22</t>
  </si>
  <si>
    <t>300002021</t>
  </si>
  <si>
    <t>20191000011844</t>
  </si>
  <si>
    <t>23</t>
  </si>
  <si>
    <t>300002022</t>
  </si>
  <si>
    <t>20191000011845</t>
  </si>
  <si>
    <t>24</t>
  </si>
  <si>
    <t>30-10-2019</t>
  </si>
  <si>
    <t>001868</t>
  </si>
  <si>
    <t>00-001962</t>
  </si>
  <si>
    <t>J407543890</t>
  </si>
  <si>
    <t>DISTRIBUIDORA DAMASCUS, C. A.</t>
  </si>
  <si>
    <t>25</t>
  </si>
  <si>
    <t>V0027092027766</t>
  </si>
  <si>
    <t>07-9514507</t>
  </si>
  <si>
    <t>J301370139</t>
  </si>
  <si>
    <t>PEPSI-COLA VENEZUELA, C.A.</t>
  </si>
  <si>
    <t>26</t>
  </si>
  <si>
    <t>300002029</t>
  </si>
  <si>
    <t>20191000011850</t>
  </si>
  <si>
    <t>27</t>
  </si>
  <si>
    <t>01-11-2019</t>
  </si>
  <si>
    <t>300002030</t>
  </si>
  <si>
    <t>20191100011851</t>
  </si>
  <si>
    <t>28</t>
  </si>
  <si>
    <t>300002031</t>
  </si>
  <si>
    <t>20191100011852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</si>
  <si>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</si>
  <si>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</si>
  <si>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</si>
  <si>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</si>
  <si>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</si>
  <si>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</si>
  <si>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</si>
  <si>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</si>
  <si>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</si>
  <si>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28-10 AL 03-11-2019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</si>
</sst>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1"/>
  <sheetViews>
    <sheetView workbookViewId="0">
      <selection activeCell="K51" sqref="K51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159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7" t="s">
        <v>126</v>
      </c>
      <c r="B8" s="18" t="s">
        <v>91</v>
      </c>
      <c r="C8" s="19" t="s">
        <v>50</v>
      </c>
      <c r="D8" s="19" t="s">
        <v>92</v>
      </c>
      <c r="E8" s="19" t="s">
        <v>25</v>
      </c>
      <c r="F8" s="19" t="s">
        <v>93</v>
      </c>
      <c r="G8" s="19" t="s">
        <v>25</v>
      </c>
      <c r="H8" s="19" t="s">
        <v>94</v>
      </c>
      <c r="I8" s="20" t="s">
        <v>95</v>
      </c>
      <c r="J8" s="20">
        <v>2875000</v>
      </c>
      <c r="K8" s="20">
        <v>2875000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25</v>
      </c>
    </row>
    <row r="9" spans="1:19" x14ac:dyDescent="0.25">
      <c r="A9" s="13" t="s">
        <v>117</v>
      </c>
      <c r="B9" s="14" t="s">
        <v>91</v>
      </c>
      <c r="C9" s="15" t="s">
        <v>50</v>
      </c>
      <c r="D9" s="15" t="s">
        <v>102</v>
      </c>
      <c r="E9" s="15" t="s">
        <v>25</v>
      </c>
      <c r="F9" s="15" t="s">
        <v>103</v>
      </c>
      <c r="G9" s="15" t="s">
        <v>25</v>
      </c>
      <c r="H9" s="15" t="s">
        <v>104</v>
      </c>
      <c r="I9" s="16" t="s">
        <v>105</v>
      </c>
      <c r="J9" s="16">
        <v>10952088.550000001</v>
      </c>
      <c r="K9" s="16">
        <v>9100386.3000000007</v>
      </c>
      <c r="L9" s="16">
        <v>1596295.04</v>
      </c>
      <c r="M9" s="16">
        <v>255407.21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25</v>
      </c>
    </row>
    <row r="10" spans="1:19" x14ac:dyDescent="0.25">
      <c r="A10" s="13" t="s">
        <v>129</v>
      </c>
      <c r="B10" s="14" t="s">
        <v>130</v>
      </c>
      <c r="C10" s="15" t="s">
        <v>24</v>
      </c>
      <c r="D10" s="15" t="s">
        <v>25</v>
      </c>
      <c r="E10" s="15" t="s">
        <v>141</v>
      </c>
      <c r="F10" s="15" t="s">
        <v>25</v>
      </c>
      <c r="G10" s="15" t="s">
        <v>102</v>
      </c>
      <c r="H10" s="15" t="s">
        <v>104</v>
      </c>
      <c r="I10" s="16" t="s">
        <v>105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191555.41</v>
      </c>
      <c r="S10" s="15" t="s">
        <v>142</v>
      </c>
    </row>
    <row r="11" spans="1:19" x14ac:dyDescent="0.25">
      <c r="A11" s="13" t="s">
        <v>41</v>
      </c>
      <c r="B11" s="14" t="s">
        <v>42</v>
      </c>
      <c r="C11" s="15" t="s">
        <v>24</v>
      </c>
      <c r="D11" s="15" t="s">
        <v>25</v>
      </c>
      <c r="E11" s="15" t="s">
        <v>43</v>
      </c>
      <c r="F11" s="15" t="s">
        <v>44</v>
      </c>
      <c r="G11" s="15" t="s">
        <v>45</v>
      </c>
      <c r="H11" s="15" t="s">
        <v>46</v>
      </c>
      <c r="I11" s="16" t="s">
        <v>47</v>
      </c>
      <c r="J11" s="16">
        <v>-2791539.3</v>
      </c>
      <c r="K11" s="16">
        <v>0</v>
      </c>
      <c r="L11" s="16">
        <v>-2406499.4</v>
      </c>
      <c r="M11" s="16">
        <v>-385039.9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25</v>
      </c>
    </row>
    <row r="12" spans="1:19" x14ac:dyDescent="0.25">
      <c r="A12" s="13" t="s">
        <v>48</v>
      </c>
      <c r="B12" s="14" t="s">
        <v>49</v>
      </c>
      <c r="C12" s="15" t="s">
        <v>50</v>
      </c>
      <c r="D12" s="15" t="s">
        <v>45</v>
      </c>
      <c r="E12" s="15" t="s">
        <v>25</v>
      </c>
      <c r="F12" s="15" t="s">
        <v>63</v>
      </c>
      <c r="G12" s="15" t="s">
        <v>25</v>
      </c>
      <c r="H12" s="15" t="s">
        <v>46</v>
      </c>
      <c r="I12" s="16" t="s">
        <v>47</v>
      </c>
      <c r="J12" s="16">
        <v>16410599.93</v>
      </c>
      <c r="K12" s="16">
        <v>0</v>
      </c>
      <c r="L12" s="16">
        <v>14147068.9</v>
      </c>
      <c r="M12" s="16">
        <v>2263531.0299999998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25</v>
      </c>
    </row>
    <row r="13" spans="1:19" x14ac:dyDescent="0.25">
      <c r="A13" s="13" t="s">
        <v>101</v>
      </c>
      <c r="B13" s="14" t="s">
        <v>91</v>
      </c>
      <c r="C13" s="15" t="s">
        <v>24</v>
      </c>
      <c r="D13" s="15" t="s">
        <v>25</v>
      </c>
      <c r="E13" s="15" t="s">
        <v>112</v>
      </c>
      <c r="F13" s="15" t="s">
        <v>25</v>
      </c>
      <c r="G13" s="15" t="s">
        <v>45</v>
      </c>
      <c r="H13" s="15" t="s">
        <v>46</v>
      </c>
      <c r="I13" s="16" t="s">
        <v>47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1697648.27</v>
      </c>
      <c r="S13" s="15" t="s">
        <v>113</v>
      </c>
    </row>
    <row r="14" spans="1:19" x14ac:dyDescent="0.25">
      <c r="A14" s="13" t="s">
        <v>120</v>
      </c>
      <c r="B14" s="14" t="s">
        <v>91</v>
      </c>
      <c r="C14" s="15" t="s">
        <v>50</v>
      </c>
      <c r="D14" s="15" t="s">
        <v>97</v>
      </c>
      <c r="E14" s="15" t="s">
        <v>25</v>
      </c>
      <c r="F14" s="15" t="s">
        <v>98</v>
      </c>
      <c r="G14" s="15" t="s">
        <v>25</v>
      </c>
      <c r="H14" s="15" t="s">
        <v>99</v>
      </c>
      <c r="I14" s="16" t="s">
        <v>100</v>
      </c>
      <c r="J14" s="16">
        <v>14256000</v>
      </c>
      <c r="K14" s="16">
        <v>14256000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25</v>
      </c>
    </row>
    <row r="15" spans="1:19" x14ac:dyDescent="0.25">
      <c r="A15" s="13" t="s">
        <v>22</v>
      </c>
      <c r="B15" s="14" t="s">
        <v>23</v>
      </c>
      <c r="C15" s="15" t="s">
        <v>24</v>
      </c>
      <c r="D15" s="15" t="s">
        <v>25</v>
      </c>
      <c r="E15" s="15" t="s">
        <v>26</v>
      </c>
      <c r="F15" s="15" t="s">
        <v>27</v>
      </c>
      <c r="G15" s="15" t="s">
        <v>28</v>
      </c>
      <c r="H15" s="15" t="s">
        <v>29</v>
      </c>
      <c r="I15" s="16" t="s">
        <v>30</v>
      </c>
      <c r="J15" s="16">
        <v>-14278.8</v>
      </c>
      <c r="K15" s="16">
        <v>0</v>
      </c>
      <c r="L15" s="16">
        <v>-12309.31</v>
      </c>
      <c r="M15" s="16">
        <v>-1969.49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25</v>
      </c>
    </row>
    <row r="16" spans="1:19" x14ac:dyDescent="0.25">
      <c r="A16" s="13" t="s">
        <v>31</v>
      </c>
      <c r="B16" s="14" t="s">
        <v>23</v>
      </c>
      <c r="C16" s="15" t="s">
        <v>24</v>
      </c>
      <c r="D16" s="15" t="s">
        <v>25</v>
      </c>
      <c r="E16" s="15" t="s">
        <v>32</v>
      </c>
      <c r="F16" s="15" t="s">
        <v>33</v>
      </c>
      <c r="G16" s="15" t="s">
        <v>28</v>
      </c>
      <c r="H16" s="15" t="s">
        <v>29</v>
      </c>
      <c r="I16" s="16" t="s">
        <v>30</v>
      </c>
      <c r="J16" s="16">
        <v>-42765.85</v>
      </c>
      <c r="K16" s="16">
        <v>0</v>
      </c>
      <c r="L16" s="16">
        <v>-36867.11</v>
      </c>
      <c r="M16" s="16">
        <v>-5898.74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25</v>
      </c>
    </row>
    <row r="17" spans="1:19" x14ac:dyDescent="0.25">
      <c r="A17" s="13" t="s">
        <v>52</v>
      </c>
      <c r="B17" s="14" t="s">
        <v>49</v>
      </c>
      <c r="C17" s="15" t="s">
        <v>50</v>
      </c>
      <c r="D17" s="15" t="s">
        <v>28</v>
      </c>
      <c r="E17" s="15" t="s">
        <v>25</v>
      </c>
      <c r="F17" s="15" t="s">
        <v>51</v>
      </c>
      <c r="G17" s="15" t="s">
        <v>25</v>
      </c>
      <c r="H17" s="15" t="s">
        <v>29</v>
      </c>
      <c r="I17" s="16" t="s">
        <v>30</v>
      </c>
      <c r="J17" s="16">
        <v>670326.81000000006</v>
      </c>
      <c r="K17" s="16">
        <v>670326.81000000006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25</v>
      </c>
    </row>
    <row r="18" spans="1:19" x14ac:dyDescent="0.25">
      <c r="A18" s="13" t="s">
        <v>135</v>
      </c>
      <c r="B18" s="14" t="s">
        <v>130</v>
      </c>
      <c r="C18" s="15" t="s">
        <v>50</v>
      </c>
      <c r="D18" s="15" t="s">
        <v>131</v>
      </c>
      <c r="E18" s="15" t="s">
        <v>25</v>
      </c>
      <c r="F18" s="15" t="s">
        <v>132</v>
      </c>
      <c r="G18" s="15" t="s">
        <v>25</v>
      </c>
      <c r="H18" s="15" t="s">
        <v>133</v>
      </c>
      <c r="I18" s="16" t="s">
        <v>134</v>
      </c>
      <c r="J18" s="16">
        <v>520000</v>
      </c>
      <c r="K18" s="16">
        <v>520000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25</v>
      </c>
    </row>
    <row r="19" spans="1:19" x14ac:dyDescent="0.25">
      <c r="A19" s="13" t="s">
        <v>57</v>
      </c>
      <c r="B19" s="14" t="s">
        <v>49</v>
      </c>
      <c r="C19" s="15" t="s">
        <v>50</v>
      </c>
      <c r="D19" s="15" t="s">
        <v>58</v>
      </c>
      <c r="E19" s="15" t="s">
        <v>25</v>
      </c>
      <c r="F19" s="15" t="s">
        <v>59</v>
      </c>
      <c r="G19" s="15" t="s">
        <v>25</v>
      </c>
      <c r="H19" s="15" t="s">
        <v>60</v>
      </c>
      <c r="I19" s="16" t="s">
        <v>61</v>
      </c>
      <c r="J19" s="16">
        <v>3865500.1</v>
      </c>
      <c r="K19" s="16">
        <v>0</v>
      </c>
      <c r="L19" s="16">
        <v>3332327.67</v>
      </c>
      <c r="M19" s="16">
        <v>533172.43000000005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25</v>
      </c>
    </row>
    <row r="20" spans="1:19" x14ac:dyDescent="0.25">
      <c r="A20" s="13" t="s">
        <v>90</v>
      </c>
      <c r="B20" s="14" t="s">
        <v>91</v>
      </c>
      <c r="C20" s="15" t="s">
        <v>24</v>
      </c>
      <c r="D20" s="15" t="s">
        <v>25</v>
      </c>
      <c r="E20" s="15" t="s">
        <v>124</v>
      </c>
      <c r="F20" s="15" t="s">
        <v>25</v>
      </c>
      <c r="G20" s="15" t="s">
        <v>58</v>
      </c>
      <c r="H20" s="15" t="s">
        <v>60</v>
      </c>
      <c r="I20" s="16" t="s">
        <v>61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399879.32250000001</v>
      </c>
      <c r="S20" s="15" t="s">
        <v>125</v>
      </c>
    </row>
    <row r="21" spans="1:19" x14ac:dyDescent="0.25">
      <c r="A21" s="13" t="s">
        <v>64</v>
      </c>
      <c r="B21" s="14" t="s">
        <v>65</v>
      </c>
      <c r="C21" s="15" t="s">
        <v>50</v>
      </c>
      <c r="D21" s="15" t="s">
        <v>76</v>
      </c>
      <c r="E21" s="15" t="s">
        <v>25</v>
      </c>
      <c r="F21" s="15" t="s">
        <v>77</v>
      </c>
      <c r="G21" s="15" t="s">
        <v>25</v>
      </c>
      <c r="H21" s="15" t="s">
        <v>78</v>
      </c>
      <c r="I21" s="16" t="s">
        <v>79</v>
      </c>
      <c r="J21" s="16">
        <v>313200</v>
      </c>
      <c r="K21" s="16">
        <v>0</v>
      </c>
      <c r="L21" s="16">
        <v>270000</v>
      </c>
      <c r="M21" s="16">
        <v>43200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25</v>
      </c>
    </row>
    <row r="22" spans="1:19" x14ac:dyDescent="0.25">
      <c r="A22" s="13" t="s">
        <v>86</v>
      </c>
      <c r="B22" s="14" t="s">
        <v>87</v>
      </c>
      <c r="C22" s="15" t="s">
        <v>50</v>
      </c>
      <c r="D22" s="15" t="s">
        <v>88</v>
      </c>
      <c r="E22" s="15" t="s">
        <v>25</v>
      </c>
      <c r="F22" s="15" t="s">
        <v>89</v>
      </c>
      <c r="G22" s="15" t="s">
        <v>25</v>
      </c>
      <c r="H22" s="15" t="s">
        <v>78</v>
      </c>
      <c r="I22" s="16" t="s">
        <v>79</v>
      </c>
      <c r="J22" s="16">
        <v>609000</v>
      </c>
      <c r="K22" s="16">
        <v>0</v>
      </c>
      <c r="L22" s="16">
        <v>525000</v>
      </c>
      <c r="M22" s="16">
        <v>84000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25</v>
      </c>
    </row>
    <row r="23" spans="1:19" x14ac:dyDescent="0.25">
      <c r="A23" s="13" t="s">
        <v>106</v>
      </c>
      <c r="B23" s="14" t="s">
        <v>91</v>
      </c>
      <c r="C23" s="15" t="s">
        <v>24</v>
      </c>
      <c r="D23" s="15" t="s">
        <v>25</v>
      </c>
      <c r="E23" s="15" t="s">
        <v>115</v>
      </c>
      <c r="F23" s="15" t="s">
        <v>25</v>
      </c>
      <c r="G23" s="15" t="s">
        <v>76</v>
      </c>
      <c r="H23" s="15" t="s">
        <v>78</v>
      </c>
      <c r="I23" s="16" t="s">
        <v>79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32400</v>
      </c>
      <c r="S23" s="15" t="s">
        <v>116</v>
      </c>
    </row>
    <row r="24" spans="1:19" x14ac:dyDescent="0.25">
      <c r="A24" s="13" t="s">
        <v>111</v>
      </c>
      <c r="B24" s="14" t="s">
        <v>91</v>
      </c>
      <c r="C24" s="15" t="s">
        <v>24</v>
      </c>
      <c r="D24" s="15" t="s">
        <v>25</v>
      </c>
      <c r="E24" s="15" t="s">
        <v>118</v>
      </c>
      <c r="F24" s="15" t="s">
        <v>25</v>
      </c>
      <c r="G24" s="15" t="s">
        <v>88</v>
      </c>
      <c r="H24" s="15" t="s">
        <v>78</v>
      </c>
      <c r="I24" s="16" t="s">
        <v>79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63000</v>
      </c>
      <c r="S24" s="15" t="s">
        <v>119</v>
      </c>
    </row>
    <row r="25" spans="1:19" x14ac:dyDescent="0.25">
      <c r="A25" s="13" t="s">
        <v>123</v>
      </c>
      <c r="B25" s="14" t="s">
        <v>91</v>
      </c>
      <c r="C25" s="15" t="s">
        <v>50</v>
      </c>
      <c r="D25" s="15" t="s">
        <v>107</v>
      </c>
      <c r="E25" s="15" t="s">
        <v>25</v>
      </c>
      <c r="F25" s="15" t="s">
        <v>108</v>
      </c>
      <c r="G25" s="15" t="s">
        <v>25</v>
      </c>
      <c r="H25" s="15" t="s">
        <v>109</v>
      </c>
      <c r="I25" s="16" t="s">
        <v>110</v>
      </c>
      <c r="J25" s="16">
        <v>2396150.96</v>
      </c>
      <c r="K25" s="16">
        <v>0</v>
      </c>
      <c r="L25" s="16">
        <v>2065647.38</v>
      </c>
      <c r="M25" s="16">
        <v>330503.58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25</v>
      </c>
    </row>
    <row r="26" spans="1:19" x14ac:dyDescent="0.25">
      <c r="A26" s="13" t="s">
        <v>143</v>
      </c>
      <c r="B26" s="14" t="s">
        <v>144</v>
      </c>
      <c r="C26" s="15" t="s">
        <v>24</v>
      </c>
      <c r="D26" s="15" t="s">
        <v>25</v>
      </c>
      <c r="E26" s="15" t="s">
        <v>145</v>
      </c>
      <c r="F26" s="15" t="s">
        <v>25</v>
      </c>
      <c r="G26" s="15" t="s">
        <v>107</v>
      </c>
      <c r="H26" s="15" t="s">
        <v>109</v>
      </c>
      <c r="I26" s="16" t="s">
        <v>110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247877.69</v>
      </c>
      <c r="S26" s="15" t="s">
        <v>146</v>
      </c>
    </row>
    <row r="27" spans="1:19" x14ac:dyDescent="0.25">
      <c r="A27" s="13" t="s">
        <v>70</v>
      </c>
      <c r="B27" s="14" t="s">
        <v>65</v>
      </c>
      <c r="C27" s="15" t="s">
        <v>50</v>
      </c>
      <c r="D27" s="15" t="s">
        <v>66</v>
      </c>
      <c r="E27" s="15" t="s">
        <v>25</v>
      </c>
      <c r="F27" s="15" t="s">
        <v>67</v>
      </c>
      <c r="G27" s="15" t="s">
        <v>25</v>
      </c>
      <c r="H27" s="15" t="s">
        <v>68</v>
      </c>
      <c r="I27" s="16" t="s">
        <v>69</v>
      </c>
      <c r="J27" s="16">
        <v>950162.67</v>
      </c>
      <c r="K27" s="16">
        <v>950162.67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5" t="s">
        <v>25</v>
      </c>
    </row>
    <row r="28" spans="1:19" x14ac:dyDescent="0.25">
      <c r="A28" s="13" t="s">
        <v>75</v>
      </c>
      <c r="B28" s="14" t="s">
        <v>65</v>
      </c>
      <c r="C28" s="15" t="s">
        <v>50</v>
      </c>
      <c r="D28" s="15" t="s">
        <v>71</v>
      </c>
      <c r="E28" s="15" t="s">
        <v>25</v>
      </c>
      <c r="F28" s="15" t="s">
        <v>72</v>
      </c>
      <c r="G28" s="15" t="s">
        <v>25</v>
      </c>
      <c r="H28" s="15" t="s">
        <v>73</v>
      </c>
      <c r="I28" s="16" t="s">
        <v>74</v>
      </c>
      <c r="J28" s="16">
        <v>151999.9</v>
      </c>
      <c r="K28" s="16">
        <v>0</v>
      </c>
      <c r="L28" s="16">
        <v>131034.4</v>
      </c>
      <c r="M28" s="16">
        <v>20965.5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25</v>
      </c>
    </row>
    <row r="29" spans="1:19" x14ac:dyDescent="0.25">
      <c r="A29" s="13" t="s">
        <v>96</v>
      </c>
      <c r="B29" s="14" t="s">
        <v>91</v>
      </c>
      <c r="C29" s="15" t="s">
        <v>24</v>
      </c>
      <c r="D29" s="15" t="s">
        <v>25</v>
      </c>
      <c r="E29" s="15" t="s">
        <v>127</v>
      </c>
      <c r="F29" s="15" t="s">
        <v>25</v>
      </c>
      <c r="G29" s="15" t="s">
        <v>71</v>
      </c>
      <c r="H29" s="15" t="s">
        <v>73</v>
      </c>
      <c r="I29" s="16" t="s">
        <v>74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15724.125</v>
      </c>
      <c r="S29" s="15" t="s">
        <v>128</v>
      </c>
    </row>
    <row r="30" spans="1:19" x14ac:dyDescent="0.25">
      <c r="A30" s="13" t="s">
        <v>80</v>
      </c>
      <c r="B30" s="14" t="s">
        <v>81</v>
      </c>
      <c r="C30" s="15" t="s">
        <v>50</v>
      </c>
      <c r="D30" s="15" t="s">
        <v>82</v>
      </c>
      <c r="E30" s="15" t="s">
        <v>25</v>
      </c>
      <c r="F30" s="15" t="s">
        <v>83</v>
      </c>
      <c r="G30" s="15" t="s">
        <v>25</v>
      </c>
      <c r="H30" s="15" t="s">
        <v>84</v>
      </c>
      <c r="I30" s="16" t="s">
        <v>85</v>
      </c>
      <c r="J30" s="16">
        <v>5191631.17</v>
      </c>
      <c r="K30" s="16">
        <v>5191631.17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25</v>
      </c>
    </row>
    <row r="31" spans="1:19" x14ac:dyDescent="0.25">
      <c r="A31" s="13" t="s">
        <v>62</v>
      </c>
      <c r="B31" s="14" t="s">
        <v>49</v>
      </c>
      <c r="C31" s="15" t="s">
        <v>50</v>
      </c>
      <c r="D31" s="15" t="s">
        <v>53</v>
      </c>
      <c r="E31" s="15" t="s">
        <v>25</v>
      </c>
      <c r="F31" s="15" t="s">
        <v>54</v>
      </c>
      <c r="G31" s="15" t="s">
        <v>25</v>
      </c>
      <c r="H31" s="15" t="s">
        <v>55</v>
      </c>
      <c r="I31" s="16" t="s">
        <v>56</v>
      </c>
      <c r="J31" s="16">
        <v>6461384.3899999997</v>
      </c>
      <c r="K31" s="16">
        <v>0</v>
      </c>
      <c r="L31" s="16">
        <v>5570158.96</v>
      </c>
      <c r="M31" s="16">
        <v>891225.43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25</v>
      </c>
    </row>
    <row r="32" spans="1:19" x14ac:dyDescent="0.25">
      <c r="A32" s="13" t="s">
        <v>114</v>
      </c>
      <c r="B32" s="14" t="s">
        <v>91</v>
      </c>
      <c r="C32" s="15" t="s">
        <v>24</v>
      </c>
      <c r="D32" s="15" t="s">
        <v>25</v>
      </c>
      <c r="E32" s="15" t="s">
        <v>121</v>
      </c>
      <c r="F32" s="15" t="s">
        <v>25</v>
      </c>
      <c r="G32" s="15" t="s">
        <v>53</v>
      </c>
      <c r="H32" s="15" t="s">
        <v>55</v>
      </c>
      <c r="I32" s="16" t="s">
        <v>56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668419.07999999996</v>
      </c>
      <c r="S32" s="15" t="s">
        <v>122</v>
      </c>
    </row>
    <row r="33" spans="1:19" x14ac:dyDescent="0.25">
      <c r="A33" s="13" t="s">
        <v>140</v>
      </c>
      <c r="B33" s="14" t="s">
        <v>130</v>
      </c>
      <c r="C33" s="15" t="s">
        <v>50</v>
      </c>
      <c r="D33" s="15" t="s">
        <v>136</v>
      </c>
      <c r="E33" s="15" t="s">
        <v>25</v>
      </c>
      <c r="F33" s="15" t="s">
        <v>137</v>
      </c>
      <c r="G33" s="15" t="s">
        <v>25</v>
      </c>
      <c r="H33" s="15" t="s">
        <v>138</v>
      </c>
      <c r="I33" s="16" t="s">
        <v>139</v>
      </c>
      <c r="J33" s="16">
        <v>3444921.79</v>
      </c>
      <c r="K33" s="16">
        <v>-0.06</v>
      </c>
      <c r="L33" s="16">
        <v>2969760.16</v>
      </c>
      <c r="M33" s="16">
        <v>475161.62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5" t="s">
        <v>25</v>
      </c>
    </row>
    <row r="34" spans="1:19" x14ac:dyDescent="0.25">
      <c r="A34" s="13" t="s">
        <v>147</v>
      </c>
      <c r="B34" s="14" t="s">
        <v>144</v>
      </c>
      <c r="C34" s="15" t="s">
        <v>24</v>
      </c>
      <c r="D34" s="15" t="s">
        <v>25</v>
      </c>
      <c r="E34" s="15" t="s">
        <v>148</v>
      </c>
      <c r="F34" s="15" t="s">
        <v>25</v>
      </c>
      <c r="G34" s="15" t="s">
        <v>136</v>
      </c>
      <c r="H34" s="15" t="s">
        <v>138</v>
      </c>
      <c r="I34" s="16" t="s">
        <v>139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356371.22</v>
      </c>
      <c r="S34" s="15" t="s">
        <v>149</v>
      </c>
    </row>
    <row r="35" spans="1:19" x14ac:dyDescent="0.25">
      <c r="A35" s="13" t="s">
        <v>34</v>
      </c>
      <c r="B35" s="14" t="s">
        <v>35</v>
      </c>
      <c r="C35" s="15" t="s">
        <v>24</v>
      </c>
      <c r="D35" s="15" t="s">
        <v>25</v>
      </c>
      <c r="E35" s="15" t="s">
        <v>36</v>
      </c>
      <c r="F35" s="15" t="s">
        <v>37</v>
      </c>
      <c r="G35" s="15" t="s">
        <v>38</v>
      </c>
      <c r="H35" s="15" t="s">
        <v>39</v>
      </c>
      <c r="I35" s="16" t="s">
        <v>40</v>
      </c>
      <c r="J35" s="16">
        <v>-114400</v>
      </c>
      <c r="K35" s="16">
        <v>-114400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5" t="s">
        <v>25</v>
      </c>
    </row>
    <row r="37" spans="1:19" x14ac:dyDescent="0.25">
      <c r="J37" s="7">
        <f>SUM(J2:J35)</f>
        <v>66104982.320000008</v>
      </c>
      <c r="K37" s="7">
        <f t="shared" ref="K37:R37" si="0">SUM(K2:K35)</f>
        <v>33449106.890000001</v>
      </c>
      <c r="L37" s="7">
        <f t="shared" si="0"/>
        <v>28151616.689999998</v>
      </c>
      <c r="M37" s="7">
        <f t="shared" si="0"/>
        <v>4504258.67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3672875.1174999997</v>
      </c>
    </row>
    <row r="39" spans="1:19" x14ac:dyDescent="0.25">
      <c r="J39" s="6" t="s">
        <v>150</v>
      </c>
    </row>
    <row r="41" spans="1:19" x14ac:dyDescent="0.25">
      <c r="J41" s="6" t="s">
        <v>151</v>
      </c>
      <c r="K41" s="6" t="s">
        <v>152</v>
      </c>
      <c r="L41" s="3" t="s">
        <v>153</v>
      </c>
    </row>
    <row r="43" spans="1:19" x14ac:dyDescent="0.25">
      <c r="I43" s="6" t="s">
        <v>154</v>
      </c>
      <c r="J43" s="6">
        <f>K37</f>
        <v>33449106.890000001</v>
      </c>
    </row>
    <row r="45" spans="1:19" x14ac:dyDescent="0.25">
      <c r="I45" s="6" t="s">
        <v>155</v>
      </c>
      <c r="J45" s="6">
        <f>L37</f>
        <v>28151616.689999998</v>
      </c>
      <c r="K45" s="6">
        <f>M37</f>
        <v>4504258.67</v>
      </c>
    </row>
    <row r="47" spans="1:19" x14ac:dyDescent="0.25">
      <c r="I47" s="6" t="s">
        <v>156</v>
      </c>
      <c r="J47" s="6">
        <v>0</v>
      </c>
      <c r="K47" s="6">
        <v>0</v>
      </c>
      <c r="L47" s="3">
        <v>0</v>
      </c>
    </row>
    <row r="49" spans="9:12" x14ac:dyDescent="0.25">
      <c r="I49" s="6" t="s">
        <v>157</v>
      </c>
      <c r="J49" s="6">
        <v>0</v>
      </c>
      <c r="K49" s="6">
        <v>0</v>
      </c>
    </row>
    <row r="51" spans="9:12" x14ac:dyDescent="0.25">
      <c r="I51" s="6" t="s">
        <v>158</v>
      </c>
      <c r="J51" s="6">
        <f>J43+J45</f>
        <v>61600723.579999998</v>
      </c>
      <c r="K51" s="6">
        <f>K43+K45</f>
        <v>4504258.67</v>
      </c>
      <c r="L51" s="3">
        <v>0</v>
      </c>
    </row>
  </sheetData>
  <sortState ref="A8:S35">
    <sortCondition sortBy="cellColor" ref="I8:I3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1"/>
  <sheetViews>
    <sheetView topLeftCell="A7" workbookViewId="0">
      <selection activeCell="J37" sqref="J37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159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6" t="s">
        <v>30</v>
      </c>
      <c r="J8" s="16">
        <v>-14278.8</v>
      </c>
      <c r="K8" s="16">
        <v>0</v>
      </c>
      <c r="L8" s="16">
        <v>-12309.31</v>
      </c>
      <c r="M8" s="16">
        <v>-1969.49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25</v>
      </c>
    </row>
    <row r="9" spans="1:19" x14ac:dyDescent="0.25">
      <c r="A9" s="13" t="s">
        <v>31</v>
      </c>
      <c r="B9" s="14" t="s">
        <v>23</v>
      </c>
      <c r="C9" s="15" t="s">
        <v>24</v>
      </c>
      <c r="D9" s="15" t="s">
        <v>25</v>
      </c>
      <c r="E9" s="15" t="s">
        <v>32</v>
      </c>
      <c r="F9" s="15" t="s">
        <v>33</v>
      </c>
      <c r="G9" s="15" t="s">
        <v>28</v>
      </c>
      <c r="H9" s="15" t="s">
        <v>29</v>
      </c>
      <c r="I9" s="16" t="s">
        <v>30</v>
      </c>
      <c r="J9" s="16">
        <v>-42765.85</v>
      </c>
      <c r="K9" s="16">
        <v>0</v>
      </c>
      <c r="L9" s="16">
        <v>-36867.11</v>
      </c>
      <c r="M9" s="16">
        <v>-5898.74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25</v>
      </c>
    </row>
    <row r="10" spans="1:19" x14ac:dyDescent="0.25">
      <c r="A10" s="13" t="s">
        <v>34</v>
      </c>
      <c r="B10" s="14" t="s">
        <v>35</v>
      </c>
      <c r="C10" s="15" t="s">
        <v>24</v>
      </c>
      <c r="D10" s="15" t="s">
        <v>25</v>
      </c>
      <c r="E10" s="15" t="s">
        <v>36</v>
      </c>
      <c r="F10" s="15" t="s">
        <v>37</v>
      </c>
      <c r="G10" s="15" t="s">
        <v>38</v>
      </c>
      <c r="H10" s="15" t="s">
        <v>39</v>
      </c>
      <c r="I10" s="16" t="s">
        <v>40</v>
      </c>
      <c r="J10" s="16">
        <v>-114400</v>
      </c>
      <c r="K10" s="16">
        <v>-114400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25</v>
      </c>
    </row>
    <row r="11" spans="1:19" x14ac:dyDescent="0.25">
      <c r="A11" s="13" t="s">
        <v>41</v>
      </c>
      <c r="B11" s="14" t="s">
        <v>42</v>
      </c>
      <c r="C11" s="15" t="s">
        <v>24</v>
      </c>
      <c r="D11" s="15" t="s">
        <v>25</v>
      </c>
      <c r="E11" s="15" t="s">
        <v>43</v>
      </c>
      <c r="F11" s="15" t="s">
        <v>44</v>
      </c>
      <c r="G11" s="15" t="s">
        <v>45</v>
      </c>
      <c r="H11" s="15" t="s">
        <v>46</v>
      </c>
      <c r="I11" s="16" t="s">
        <v>47</v>
      </c>
      <c r="J11" s="16">
        <v>-2791539.3</v>
      </c>
      <c r="K11" s="16">
        <v>0</v>
      </c>
      <c r="L11" s="16">
        <v>-2406499.4</v>
      </c>
      <c r="M11" s="16">
        <v>-385039.9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25</v>
      </c>
    </row>
    <row r="12" spans="1:19" x14ac:dyDescent="0.25">
      <c r="A12" s="13" t="s">
        <v>48</v>
      </c>
      <c r="B12" s="14" t="s">
        <v>49</v>
      </c>
      <c r="C12" s="15" t="s">
        <v>50</v>
      </c>
      <c r="D12" s="15" t="s">
        <v>45</v>
      </c>
      <c r="E12" s="15" t="s">
        <v>25</v>
      </c>
      <c r="F12" s="15" t="s">
        <v>63</v>
      </c>
      <c r="G12" s="15" t="s">
        <v>25</v>
      </c>
      <c r="H12" s="15" t="s">
        <v>46</v>
      </c>
      <c r="I12" s="16" t="s">
        <v>47</v>
      </c>
      <c r="J12" s="16">
        <v>16410599.93</v>
      </c>
      <c r="K12" s="16">
        <v>0</v>
      </c>
      <c r="L12" s="16">
        <v>14147068.9</v>
      </c>
      <c r="M12" s="16">
        <v>2263531.0299999998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25</v>
      </c>
    </row>
    <row r="13" spans="1:19" x14ac:dyDescent="0.25">
      <c r="A13" s="13" t="s">
        <v>52</v>
      </c>
      <c r="B13" s="14" t="s">
        <v>49</v>
      </c>
      <c r="C13" s="15" t="s">
        <v>50</v>
      </c>
      <c r="D13" s="15" t="s">
        <v>28</v>
      </c>
      <c r="E13" s="15" t="s">
        <v>25</v>
      </c>
      <c r="F13" s="15" t="s">
        <v>51</v>
      </c>
      <c r="G13" s="15" t="s">
        <v>25</v>
      </c>
      <c r="H13" s="15" t="s">
        <v>29</v>
      </c>
      <c r="I13" s="16" t="s">
        <v>30</v>
      </c>
      <c r="J13" s="16">
        <v>670326.81000000006</v>
      </c>
      <c r="K13" s="16">
        <v>670326.81000000006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25</v>
      </c>
    </row>
    <row r="14" spans="1:19" x14ac:dyDescent="0.25">
      <c r="A14" s="13" t="s">
        <v>57</v>
      </c>
      <c r="B14" s="14" t="s">
        <v>49</v>
      </c>
      <c r="C14" s="15" t="s">
        <v>50</v>
      </c>
      <c r="D14" s="15" t="s">
        <v>58</v>
      </c>
      <c r="E14" s="15" t="s">
        <v>25</v>
      </c>
      <c r="F14" s="15" t="s">
        <v>59</v>
      </c>
      <c r="G14" s="15" t="s">
        <v>25</v>
      </c>
      <c r="H14" s="15" t="s">
        <v>60</v>
      </c>
      <c r="I14" s="16" t="s">
        <v>61</v>
      </c>
      <c r="J14" s="16">
        <v>3865500.1</v>
      </c>
      <c r="K14" s="16">
        <v>0</v>
      </c>
      <c r="L14" s="16">
        <v>3332327.67</v>
      </c>
      <c r="M14" s="16">
        <v>533172.43000000005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25</v>
      </c>
    </row>
    <row r="15" spans="1:19" x14ac:dyDescent="0.25">
      <c r="A15" s="13" t="s">
        <v>62</v>
      </c>
      <c r="B15" s="14" t="s">
        <v>49</v>
      </c>
      <c r="C15" s="15" t="s">
        <v>50</v>
      </c>
      <c r="D15" s="15" t="s">
        <v>53</v>
      </c>
      <c r="E15" s="15" t="s">
        <v>25</v>
      </c>
      <c r="F15" s="15" t="s">
        <v>54</v>
      </c>
      <c r="G15" s="15" t="s">
        <v>25</v>
      </c>
      <c r="H15" s="15" t="s">
        <v>55</v>
      </c>
      <c r="I15" s="16" t="s">
        <v>56</v>
      </c>
      <c r="J15" s="16">
        <v>6461384.3899999997</v>
      </c>
      <c r="K15" s="16">
        <v>0</v>
      </c>
      <c r="L15" s="16">
        <v>5570158.96</v>
      </c>
      <c r="M15" s="16">
        <v>891225.43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25</v>
      </c>
    </row>
    <row r="16" spans="1:19" x14ac:dyDescent="0.25">
      <c r="A16" s="13" t="s">
        <v>64</v>
      </c>
      <c r="B16" s="14" t="s">
        <v>65</v>
      </c>
      <c r="C16" s="15" t="s">
        <v>50</v>
      </c>
      <c r="D16" s="15" t="s">
        <v>76</v>
      </c>
      <c r="E16" s="15" t="s">
        <v>25</v>
      </c>
      <c r="F16" s="15" t="s">
        <v>77</v>
      </c>
      <c r="G16" s="15" t="s">
        <v>25</v>
      </c>
      <c r="H16" s="15" t="s">
        <v>78</v>
      </c>
      <c r="I16" s="16" t="s">
        <v>79</v>
      </c>
      <c r="J16" s="16">
        <v>313200</v>
      </c>
      <c r="K16" s="16">
        <v>0</v>
      </c>
      <c r="L16" s="16">
        <v>270000</v>
      </c>
      <c r="M16" s="16">
        <v>43200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25</v>
      </c>
    </row>
    <row r="17" spans="1:19" x14ac:dyDescent="0.25">
      <c r="A17" s="13" t="s">
        <v>70</v>
      </c>
      <c r="B17" s="14" t="s">
        <v>65</v>
      </c>
      <c r="C17" s="15" t="s">
        <v>50</v>
      </c>
      <c r="D17" s="15" t="s">
        <v>66</v>
      </c>
      <c r="E17" s="15" t="s">
        <v>25</v>
      </c>
      <c r="F17" s="15" t="s">
        <v>67</v>
      </c>
      <c r="G17" s="15" t="s">
        <v>25</v>
      </c>
      <c r="H17" s="15" t="s">
        <v>68</v>
      </c>
      <c r="I17" s="16" t="s">
        <v>69</v>
      </c>
      <c r="J17" s="16">
        <v>950162.67</v>
      </c>
      <c r="K17" s="16">
        <v>950162.67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25</v>
      </c>
    </row>
    <row r="18" spans="1:19" x14ac:dyDescent="0.25">
      <c r="A18" s="13" t="s">
        <v>75</v>
      </c>
      <c r="B18" s="14" t="s">
        <v>65</v>
      </c>
      <c r="C18" s="15" t="s">
        <v>50</v>
      </c>
      <c r="D18" s="15" t="s">
        <v>71</v>
      </c>
      <c r="E18" s="15" t="s">
        <v>25</v>
      </c>
      <c r="F18" s="15" t="s">
        <v>72</v>
      </c>
      <c r="G18" s="15" t="s">
        <v>25</v>
      </c>
      <c r="H18" s="15" t="s">
        <v>73</v>
      </c>
      <c r="I18" s="16" t="s">
        <v>74</v>
      </c>
      <c r="J18" s="16">
        <v>151999.9</v>
      </c>
      <c r="K18" s="16">
        <v>0</v>
      </c>
      <c r="L18" s="16">
        <v>131034.4</v>
      </c>
      <c r="M18" s="16">
        <v>20965.5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25</v>
      </c>
    </row>
    <row r="19" spans="1:19" x14ac:dyDescent="0.25">
      <c r="A19" s="13" t="s">
        <v>80</v>
      </c>
      <c r="B19" s="14" t="s">
        <v>81</v>
      </c>
      <c r="C19" s="15" t="s">
        <v>50</v>
      </c>
      <c r="D19" s="15" t="s">
        <v>82</v>
      </c>
      <c r="E19" s="15" t="s">
        <v>25</v>
      </c>
      <c r="F19" s="15" t="s">
        <v>83</v>
      </c>
      <c r="G19" s="15" t="s">
        <v>25</v>
      </c>
      <c r="H19" s="15" t="s">
        <v>84</v>
      </c>
      <c r="I19" s="16" t="s">
        <v>85</v>
      </c>
      <c r="J19" s="16">
        <v>5191631.17</v>
      </c>
      <c r="K19" s="16">
        <v>5191631.17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25</v>
      </c>
    </row>
    <row r="20" spans="1:19" x14ac:dyDescent="0.25">
      <c r="A20" s="13" t="s">
        <v>86</v>
      </c>
      <c r="B20" s="14" t="s">
        <v>87</v>
      </c>
      <c r="C20" s="15" t="s">
        <v>50</v>
      </c>
      <c r="D20" s="15" t="s">
        <v>88</v>
      </c>
      <c r="E20" s="15" t="s">
        <v>25</v>
      </c>
      <c r="F20" s="15" t="s">
        <v>89</v>
      </c>
      <c r="G20" s="15" t="s">
        <v>25</v>
      </c>
      <c r="H20" s="15" t="s">
        <v>78</v>
      </c>
      <c r="I20" s="16" t="s">
        <v>79</v>
      </c>
      <c r="J20" s="16">
        <v>609000</v>
      </c>
      <c r="K20" s="16">
        <v>0</v>
      </c>
      <c r="L20" s="16">
        <v>525000</v>
      </c>
      <c r="M20" s="16">
        <v>84000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25</v>
      </c>
    </row>
    <row r="21" spans="1:19" x14ac:dyDescent="0.25">
      <c r="A21" s="13" t="s">
        <v>90</v>
      </c>
      <c r="B21" s="14" t="s">
        <v>91</v>
      </c>
      <c r="C21" s="15" t="s">
        <v>24</v>
      </c>
      <c r="D21" s="15" t="s">
        <v>25</v>
      </c>
      <c r="E21" s="15" t="s">
        <v>124</v>
      </c>
      <c r="F21" s="15" t="s">
        <v>25</v>
      </c>
      <c r="G21" s="15" t="s">
        <v>58</v>
      </c>
      <c r="H21" s="15" t="s">
        <v>60</v>
      </c>
      <c r="I21" s="16" t="s">
        <v>61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399879.32250000001</v>
      </c>
      <c r="S21" s="15" t="s">
        <v>125</v>
      </c>
    </row>
    <row r="22" spans="1:19" x14ac:dyDescent="0.25">
      <c r="A22" s="13" t="s">
        <v>96</v>
      </c>
      <c r="B22" s="14" t="s">
        <v>91</v>
      </c>
      <c r="C22" s="15" t="s">
        <v>24</v>
      </c>
      <c r="D22" s="15" t="s">
        <v>25</v>
      </c>
      <c r="E22" s="15" t="s">
        <v>127</v>
      </c>
      <c r="F22" s="15" t="s">
        <v>25</v>
      </c>
      <c r="G22" s="15" t="s">
        <v>71</v>
      </c>
      <c r="H22" s="15" t="s">
        <v>73</v>
      </c>
      <c r="I22" s="16" t="s">
        <v>74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15724.125</v>
      </c>
      <c r="S22" s="15" t="s">
        <v>128</v>
      </c>
    </row>
    <row r="23" spans="1:19" x14ac:dyDescent="0.25">
      <c r="A23" s="13" t="s">
        <v>101</v>
      </c>
      <c r="B23" s="14" t="s">
        <v>91</v>
      </c>
      <c r="C23" s="15" t="s">
        <v>24</v>
      </c>
      <c r="D23" s="15" t="s">
        <v>25</v>
      </c>
      <c r="E23" s="15" t="s">
        <v>112</v>
      </c>
      <c r="F23" s="15" t="s">
        <v>25</v>
      </c>
      <c r="G23" s="15" t="s">
        <v>45</v>
      </c>
      <c r="H23" s="15" t="s">
        <v>46</v>
      </c>
      <c r="I23" s="16" t="s">
        <v>47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1697648.27</v>
      </c>
      <c r="S23" s="15" t="s">
        <v>113</v>
      </c>
    </row>
    <row r="24" spans="1:19" x14ac:dyDescent="0.25">
      <c r="A24" s="13" t="s">
        <v>106</v>
      </c>
      <c r="B24" s="14" t="s">
        <v>91</v>
      </c>
      <c r="C24" s="15" t="s">
        <v>24</v>
      </c>
      <c r="D24" s="15" t="s">
        <v>25</v>
      </c>
      <c r="E24" s="15" t="s">
        <v>115</v>
      </c>
      <c r="F24" s="15" t="s">
        <v>25</v>
      </c>
      <c r="G24" s="15" t="s">
        <v>76</v>
      </c>
      <c r="H24" s="15" t="s">
        <v>78</v>
      </c>
      <c r="I24" s="16" t="s">
        <v>79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32400</v>
      </c>
      <c r="S24" s="15" t="s">
        <v>116</v>
      </c>
    </row>
    <row r="25" spans="1:19" x14ac:dyDescent="0.25">
      <c r="A25" s="13" t="s">
        <v>111</v>
      </c>
      <c r="B25" s="14" t="s">
        <v>91</v>
      </c>
      <c r="C25" s="15" t="s">
        <v>24</v>
      </c>
      <c r="D25" s="15" t="s">
        <v>25</v>
      </c>
      <c r="E25" s="15" t="s">
        <v>118</v>
      </c>
      <c r="F25" s="15" t="s">
        <v>25</v>
      </c>
      <c r="G25" s="15" t="s">
        <v>88</v>
      </c>
      <c r="H25" s="15" t="s">
        <v>78</v>
      </c>
      <c r="I25" s="16" t="s">
        <v>79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63000</v>
      </c>
      <c r="S25" s="15" t="s">
        <v>119</v>
      </c>
    </row>
    <row r="26" spans="1:19" x14ac:dyDescent="0.25">
      <c r="A26" s="13" t="s">
        <v>114</v>
      </c>
      <c r="B26" s="14" t="s">
        <v>91</v>
      </c>
      <c r="C26" s="15" t="s">
        <v>24</v>
      </c>
      <c r="D26" s="15" t="s">
        <v>25</v>
      </c>
      <c r="E26" s="15" t="s">
        <v>121</v>
      </c>
      <c r="F26" s="15" t="s">
        <v>25</v>
      </c>
      <c r="G26" s="15" t="s">
        <v>53</v>
      </c>
      <c r="H26" s="15" t="s">
        <v>55</v>
      </c>
      <c r="I26" s="16" t="s">
        <v>56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668419.07999999996</v>
      </c>
      <c r="S26" s="15" t="s">
        <v>122</v>
      </c>
    </row>
    <row r="27" spans="1:19" x14ac:dyDescent="0.25">
      <c r="A27" s="13" t="s">
        <v>117</v>
      </c>
      <c r="B27" s="14" t="s">
        <v>91</v>
      </c>
      <c r="C27" s="15" t="s">
        <v>50</v>
      </c>
      <c r="D27" s="15" t="s">
        <v>102</v>
      </c>
      <c r="E27" s="15" t="s">
        <v>25</v>
      </c>
      <c r="F27" s="15" t="s">
        <v>103</v>
      </c>
      <c r="G27" s="15" t="s">
        <v>25</v>
      </c>
      <c r="H27" s="15" t="s">
        <v>104</v>
      </c>
      <c r="I27" s="16" t="s">
        <v>105</v>
      </c>
      <c r="J27" s="16">
        <v>10952088.550000001</v>
      </c>
      <c r="K27" s="16">
        <v>9100386.3000000007</v>
      </c>
      <c r="L27" s="16">
        <v>1596295.04</v>
      </c>
      <c r="M27" s="16">
        <v>255407.21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5" t="s">
        <v>25</v>
      </c>
    </row>
    <row r="28" spans="1:19" x14ac:dyDescent="0.25">
      <c r="A28" s="13" t="s">
        <v>120</v>
      </c>
      <c r="B28" s="14" t="s">
        <v>91</v>
      </c>
      <c r="C28" s="15" t="s">
        <v>50</v>
      </c>
      <c r="D28" s="15" t="s">
        <v>97</v>
      </c>
      <c r="E28" s="15" t="s">
        <v>25</v>
      </c>
      <c r="F28" s="15" t="s">
        <v>98</v>
      </c>
      <c r="G28" s="15" t="s">
        <v>25</v>
      </c>
      <c r="H28" s="15" t="s">
        <v>99</v>
      </c>
      <c r="I28" s="16" t="s">
        <v>100</v>
      </c>
      <c r="J28" s="16">
        <v>14256000</v>
      </c>
      <c r="K28" s="16">
        <v>14256000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25</v>
      </c>
    </row>
    <row r="29" spans="1:19" x14ac:dyDescent="0.25">
      <c r="A29" s="13" t="s">
        <v>123</v>
      </c>
      <c r="B29" s="14" t="s">
        <v>91</v>
      </c>
      <c r="C29" s="15" t="s">
        <v>50</v>
      </c>
      <c r="D29" s="15" t="s">
        <v>107</v>
      </c>
      <c r="E29" s="15" t="s">
        <v>25</v>
      </c>
      <c r="F29" s="15" t="s">
        <v>108</v>
      </c>
      <c r="G29" s="15" t="s">
        <v>25</v>
      </c>
      <c r="H29" s="15" t="s">
        <v>109</v>
      </c>
      <c r="I29" s="16" t="s">
        <v>110</v>
      </c>
      <c r="J29" s="16">
        <v>2396150.96</v>
      </c>
      <c r="K29" s="16">
        <v>0</v>
      </c>
      <c r="L29" s="16">
        <v>2065647.38</v>
      </c>
      <c r="M29" s="16">
        <v>330503.58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25</v>
      </c>
    </row>
    <row r="30" spans="1:19" x14ac:dyDescent="0.25">
      <c r="A30" s="13" t="s">
        <v>126</v>
      </c>
      <c r="B30" s="14" t="s">
        <v>91</v>
      </c>
      <c r="C30" s="15" t="s">
        <v>50</v>
      </c>
      <c r="D30" s="15" t="s">
        <v>92</v>
      </c>
      <c r="E30" s="15" t="s">
        <v>25</v>
      </c>
      <c r="F30" s="15" t="s">
        <v>93</v>
      </c>
      <c r="G30" s="15" t="s">
        <v>25</v>
      </c>
      <c r="H30" s="15" t="s">
        <v>94</v>
      </c>
      <c r="I30" s="16" t="s">
        <v>95</v>
      </c>
      <c r="J30" s="16">
        <v>2875000</v>
      </c>
      <c r="K30" s="16">
        <v>2875000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25</v>
      </c>
    </row>
    <row r="31" spans="1:19" x14ac:dyDescent="0.25">
      <c r="A31" s="13" t="s">
        <v>129</v>
      </c>
      <c r="B31" s="14" t="s">
        <v>130</v>
      </c>
      <c r="C31" s="15" t="s">
        <v>24</v>
      </c>
      <c r="D31" s="15" t="s">
        <v>25</v>
      </c>
      <c r="E31" s="15" t="s">
        <v>141</v>
      </c>
      <c r="F31" s="15" t="s">
        <v>25</v>
      </c>
      <c r="G31" s="15" t="s">
        <v>102</v>
      </c>
      <c r="H31" s="15" t="s">
        <v>104</v>
      </c>
      <c r="I31" s="16" t="s">
        <v>105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191555.41</v>
      </c>
      <c r="S31" s="15" t="s">
        <v>142</v>
      </c>
    </row>
    <row r="32" spans="1:19" x14ac:dyDescent="0.25">
      <c r="A32" s="13" t="s">
        <v>135</v>
      </c>
      <c r="B32" s="14" t="s">
        <v>130</v>
      </c>
      <c r="C32" s="15" t="s">
        <v>50</v>
      </c>
      <c r="D32" s="15" t="s">
        <v>131</v>
      </c>
      <c r="E32" s="15" t="s">
        <v>25</v>
      </c>
      <c r="F32" s="15" t="s">
        <v>132</v>
      </c>
      <c r="G32" s="15" t="s">
        <v>25</v>
      </c>
      <c r="H32" s="15" t="s">
        <v>133</v>
      </c>
      <c r="I32" s="16" t="s">
        <v>134</v>
      </c>
      <c r="J32" s="16">
        <v>520000</v>
      </c>
      <c r="K32" s="16">
        <v>520000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5" t="s">
        <v>25</v>
      </c>
    </row>
    <row r="33" spans="1:19" x14ac:dyDescent="0.25">
      <c r="A33" s="13" t="s">
        <v>140</v>
      </c>
      <c r="B33" s="14" t="s">
        <v>130</v>
      </c>
      <c r="C33" s="15" t="s">
        <v>50</v>
      </c>
      <c r="D33" s="15" t="s">
        <v>136</v>
      </c>
      <c r="E33" s="15" t="s">
        <v>25</v>
      </c>
      <c r="F33" s="15" t="s">
        <v>137</v>
      </c>
      <c r="G33" s="15" t="s">
        <v>25</v>
      </c>
      <c r="H33" s="15" t="s">
        <v>138</v>
      </c>
      <c r="I33" s="16" t="s">
        <v>139</v>
      </c>
      <c r="J33" s="16">
        <v>3444921.79</v>
      </c>
      <c r="K33" s="16">
        <v>-0.06</v>
      </c>
      <c r="L33" s="16">
        <v>2969760.16</v>
      </c>
      <c r="M33" s="16">
        <v>475161.62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5" t="s">
        <v>25</v>
      </c>
    </row>
    <row r="34" spans="1:19" x14ac:dyDescent="0.25">
      <c r="A34" s="13" t="s">
        <v>143</v>
      </c>
      <c r="B34" s="14" t="s">
        <v>144</v>
      </c>
      <c r="C34" s="15" t="s">
        <v>24</v>
      </c>
      <c r="D34" s="15" t="s">
        <v>25</v>
      </c>
      <c r="E34" s="15" t="s">
        <v>145</v>
      </c>
      <c r="F34" s="15" t="s">
        <v>25</v>
      </c>
      <c r="G34" s="15" t="s">
        <v>107</v>
      </c>
      <c r="H34" s="15" t="s">
        <v>109</v>
      </c>
      <c r="I34" s="16" t="s">
        <v>110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247877.69</v>
      </c>
      <c r="S34" s="15" t="s">
        <v>146</v>
      </c>
    </row>
    <row r="35" spans="1:19" x14ac:dyDescent="0.25">
      <c r="A35" s="13" t="s">
        <v>147</v>
      </c>
      <c r="B35" s="14" t="s">
        <v>144</v>
      </c>
      <c r="C35" s="15" t="s">
        <v>24</v>
      </c>
      <c r="D35" s="15" t="s">
        <v>25</v>
      </c>
      <c r="E35" s="15" t="s">
        <v>148</v>
      </c>
      <c r="F35" s="15" t="s">
        <v>25</v>
      </c>
      <c r="G35" s="15" t="s">
        <v>136</v>
      </c>
      <c r="H35" s="15" t="s">
        <v>138</v>
      </c>
      <c r="I35" s="16" t="s">
        <v>139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356371.22</v>
      </c>
      <c r="S35" s="15" t="s">
        <v>149</v>
      </c>
    </row>
    <row r="37" spans="1:19" x14ac:dyDescent="0.25">
      <c r="J37" s="7">
        <f>SUM(J2:J35)</f>
        <v>66104982.320000008</v>
      </c>
      <c r="K37" s="7">
        <f t="shared" ref="K37:R37" si="0">SUM(K2:K35)</f>
        <v>33449106.890000004</v>
      </c>
      <c r="L37" s="7">
        <f t="shared" si="0"/>
        <v>28151616.689999998</v>
      </c>
      <c r="M37" s="7">
        <f t="shared" si="0"/>
        <v>4504258.67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3672875.1175000006</v>
      </c>
    </row>
    <row r="39" spans="1:19" x14ac:dyDescent="0.25">
      <c r="J39" s="6" t="s">
        <v>150</v>
      </c>
    </row>
    <row r="41" spans="1:19" x14ac:dyDescent="0.25">
      <c r="J41" s="6" t="s">
        <v>151</v>
      </c>
      <c r="K41" s="6" t="s">
        <v>152</v>
      </c>
      <c r="L41" s="3" t="s">
        <v>153</v>
      </c>
    </row>
    <row r="43" spans="1:19" x14ac:dyDescent="0.25">
      <c r="I43" s="6" t="s">
        <v>154</v>
      </c>
      <c r="J43" s="6">
        <f>K37</f>
        <v>33449106.890000004</v>
      </c>
    </row>
    <row r="45" spans="1:19" x14ac:dyDescent="0.25">
      <c r="I45" s="6" t="s">
        <v>155</v>
      </c>
      <c r="J45" s="6">
        <f>L37</f>
        <v>28151616.689999998</v>
      </c>
      <c r="K45" s="6">
        <f>M37</f>
        <v>4504258.67</v>
      </c>
    </row>
    <row r="47" spans="1:19" x14ac:dyDescent="0.25">
      <c r="I47" s="6" t="s">
        <v>156</v>
      </c>
      <c r="J47" s="6">
        <v>0</v>
      </c>
      <c r="K47" s="6">
        <v>0</v>
      </c>
      <c r="L47" s="3">
        <v>0</v>
      </c>
    </row>
    <row r="49" spans="9:12" x14ac:dyDescent="0.25">
      <c r="I49" s="6" t="s">
        <v>157</v>
      </c>
      <c r="J49" s="6">
        <v>0</v>
      </c>
      <c r="K49" s="6">
        <v>0</v>
      </c>
    </row>
    <row r="51" spans="9:12" x14ac:dyDescent="0.25">
      <c r="I51" s="6" t="s">
        <v>158</v>
      </c>
      <c r="J51" s="6">
        <f>J43+J45</f>
        <v>61600723.579999998</v>
      </c>
      <c r="K51" s="6">
        <f>K43+K45</f>
        <v>4504258.67</v>
      </c>
      <c r="L51" s="3">
        <v>0</v>
      </c>
    </row>
  </sheetData>
  <sortState ref="A8:S35">
    <sortCondition ref="B8:B35"/>
    <sortCondition ref="S8:S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1"/>
  <sheetViews>
    <sheetView tabSelected="1" topLeftCell="A13" workbookViewId="0">
      <selection activeCell="A35" sqref="A35:XFD35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159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5" customFormat="1" x14ac:dyDescent="0.25">
      <c r="A8" s="21" t="s">
        <v>117</v>
      </c>
      <c r="B8" s="22" t="s">
        <v>91</v>
      </c>
      <c r="C8" s="23" t="s">
        <v>50</v>
      </c>
      <c r="D8" s="23" t="s">
        <v>102</v>
      </c>
      <c r="E8" s="23" t="s">
        <v>25</v>
      </c>
      <c r="F8" s="23" t="s">
        <v>103</v>
      </c>
      <c r="G8" s="23" t="s">
        <v>25</v>
      </c>
      <c r="H8" s="23" t="s">
        <v>104</v>
      </c>
      <c r="I8" s="24" t="s">
        <v>105</v>
      </c>
      <c r="J8" s="24">
        <v>10952088.550000001</v>
      </c>
      <c r="K8" s="24">
        <v>9100386.3000000007</v>
      </c>
      <c r="L8" s="24">
        <v>1596295.04</v>
      </c>
      <c r="M8" s="24">
        <v>255407.21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25</v>
      </c>
    </row>
    <row r="9" spans="1:19" s="25" customFormat="1" x14ac:dyDescent="0.25">
      <c r="A9" s="21" t="s">
        <v>129</v>
      </c>
      <c r="B9" s="22" t="s">
        <v>130</v>
      </c>
      <c r="C9" s="23" t="s">
        <v>24</v>
      </c>
      <c r="D9" s="23" t="s">
        <v>25</v>
      </c>
      <c r="E9" s="23" t="s">
        <v>141</v>
      </c>
      <c r="F9" s="23" t="s">
        <v>25</v>
      </c>
      <c r="G9" s="23" t="s">
        <v>102</v>
      </c>
      <c r="H9" s="23" t="s">
        <v>104</v>
      </c>
      <c r="I9" s="24" t="s">
        <v>105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191555.41</v>
      </c>
      <c r="S9" s="23" t="s">
        <v>142</v>
      </c>
    </row>
    <row r="10" spans="1:19" x14ac:dyDescent="0.25">
      <c r="A10" s="13" t="s">
        <v>41</v>
      </c>
      <c r="B10" s="14" t="s">
        <v>42</v>
      </c>
      <c r="C10" s="15" t="s">
        <v>24</v>
      </c>
      <c r="D10" s="15" t="s">
        <v>25</v>
      </c>
      <c r="E10" s="15" t="s">
        <v>43</v>
      </c>
      <c r="F10" s="15" t="s">
        <v>44</v>
      </c>
      <c r="G10" s="15" t="s">
        <v>45</v>
      </c>
      <c r="H10" s="15" t="s">
        <v>46</v>
      </c>
      <c r="I10" s="16" t="s">
        <v>47</v>
      </c>
      <c r="J10" s="16">
        <v>-2791539.3</v>
      </c>
      <c r="K10" s="16">
        <v>0</v>
      </c>
      <c r="L10" s="16">
        <v>-2406499.4</v>
      </c>
      <c r="M10" s="16">
        <v>-385039.9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25</v>
      </c>
    </row>
    <row r="11" spans="1:19" s="25" customFormat="1" x14ac:dyDescent="0.25">
      <c r="A11" s="21" t="s">
        <v>48</v>
      </c>
      <c r="B11" s="22" t="s">
        <v>49</v>
      </c>
      <c r="C11" s="23" t="s">
        <v>50</v>
      </c>
      <c r="D11" s="23" t="s">
        <v>45</v>
      </c>
      <c r="E11" s="23" t="s">
        <v>25</v>
      </c>
      <c r="F11" s="23" t="s">
        <v>63</v>
      </c>
      <c r="G11" s="23" t="s">
        <v>25</v>
      </c>
      <c r="H11" s="23" t="s">
        <v>46</v>
      </c>
      <c r="I11" s="24" t="s">
        <v>47</v>
      </c>
      <c r="J11" s="24">
        <v>16410599.93</v>
      </c>
      <c r="K11" s="24">
        <v>0</v>
      </c>
      <c r="L11" s="24">
        <v>14147068.9</v>
      </c>
      <c r="M11" s="24">
        <v>2263531.0299999998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3" t="s">
        <v>25</v>
      </c>
    </row>
    <row r="12" spans="1:19" s="25" customFormat="1" x14ac:dyDescent="0.25">
      <c r="A12" s="21" t="s">
        <v>101</v>
      </c>
      <c r="B12" s="22" t="s">
        <v>91</v>
      </c>
      <c r="C12" s="23" t="s">
        <v>24</v>
      </c>
      <c r="D12" s="23" t="s">
        <v>25</v>
      </c>
      <c r="E12" s="23" t="s">
        <v>112</v>
      </c>
      <c r="F12" s="23" t="s">
        <v>25</v>
      </c>
      <c r="G12" s="23" t="s">
        <v>45</v>
      </c>
      <c r="H12" s="23" t="s">
        <v>46</v>
      </c>
      <c r="I12" s="24" t="s">
        <v>47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1697648.27</v>
      </c>
      <c r="S12" s="23" t="s">
        <v>113</v>
      </c>
    </row>
    <row r="13" spans="1:19" x14ac:dyDescent="0.25">
      <c r="A13" s="13" t="s">
        <v>120</v>
      </c>
      <c r="B13" s="14" t="s">
        <v>91</v>
      </c>
      <c r="C13" s="15" t="s">
        <v>50</v>
      </c>
      <c r="D13" s="15" t="s">
        <v>97</v>
      </c>
      <c r="E13" s="15" t="s">
        <v>25</v>
      </c>
      <c r="F13" s="15" t="s">
        <v>98</v>
      </c>
      <c r="G13" s="15" t="s">
        <v>25</v>
      </c>
      <c r="H13" s="15" t="s">
        <v>99</v>
      </c>
      <c r="I13" s="16" t="s">
        <v>100</v>
      </c>
      <c r="J13" s="16">
        <v>14256000</v>
      </c>
      <c r="K13" s="16">
        <v>14256000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25</v>
      </c>
    </row>
    <row r="14" spans="1:19" s="30" customFormat="1" x14ac:dyDescent="0.25">
      <c r="A14" s="26" t="s">
        <v>22</v>
      </c>
      <c r="B14" s="27" t="s">
        <v>23</v>
      </c>
      <c r="C14" s="28" t="s">
        <v>24</v>
      </c>
      <c r="D14" s="28" t="s">
        <v>25</v>
      </c>
      <c r="E14" s="28" t="s">
        <v>26</v>
      </c>
      <c r="F14" s="28" t="s">
        <v>27</v>
      </c>
      <c r="G14" s="28" t="s">
        <v>28</v>
      </c>
      <c r="H14" s="28" t="s">
        <v>29</v>
      </c>
      <c r="I14" s="29" t="s">
        <v>30</v>
      </c>
      <c r="J14" s="29">
        <v>-14278.8</v>
      </c>
      <c r="K14" s="29">
        <v>0</v>
      </c>
      <c r="L14" s="29">
        <v>-12309.31</v>
      </c>
      <c r="M14" s="29">
        <v>-1969.49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8" t="s">
        <v>25</v>
      </c>
    </row>
    <row r="15" spans="1:19" s="30" customFormat="1" x14ac:dyDescent="0.25">
      <c r="A15" s="26" t="s">
        <v>31</v>
      </c>
      <c r="B15" s="27" t="s">
        <v>23</v>
      </c>
      <c r="C15" s="28" t="s">
        <v>24</v>
      </c>
      <c r="D15" s="28" t="s">
        <v>25</v>
      </c>
      <c r="E15" s="28" t="s">
        <v>32</v>
      </c>
      <c r="F15" s="28" t="s">
        <v>33</v>
      </c>
      <c r="G15" s="28" t="s">
        <v>28</v>
      </c>
      <c r="H15" s="28" t="s">
        <v>29</v>
      </c>
      <c r="I15" s="29" t="s">
        <v>30</v>
      </c>
      <c r="J15" s="29">
        <v>-42765.85</v>
      </c>
      <c r="K15" s="29">
        <v>0</v>
      </c>
      <c r="L15" s="29">
        <v>-36867.11</v>
      </c>
      <c r="M15" s="29">
        <v>-5898.74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8" t="s">
        <v>25</v>
      </c>
    </row>
    <row r="16" spans="1:19" s="30" customFormat="1" x14ac:dyDescent="0.25">
      <c r="A16" s="26" t="s">
        <v>52</v>
      </c>
      <c r="B16" s="27" t="s">
        <v>49</v>
      </c>
      <c r="C16" s="28" t="s">
        <v>50</v>
      </c>
      <c r="D16" s="28" t="s">
        <v>28</v>
      </c>
      <c r="E16" s="28" t="s">
        <v>25</v>
      </c>
      <c r="F16" s="28" t="s">
        <v>51</v>
      </c>
      <c r="G16" s="28" t="s">
        <v>25</v>
      </c>
      <c r="H16" s="28" t="s">
        <v>29</v>
      </c>
      <c r="I16" s="29" t="s">
        <v>30</v>
      </c>
      <c r="J16" s="29">
        <v>670326.81000000006</v>
      </c>
      <c r="K16" s="29">
        <v>670326.81000000006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8" t="s">
        <v>25</v>
      </c>
    </row>
    <row r="17" spans="1:19" s="25" customFormat="1" x14ac:dyDescent="0.25">
      <c r="A17" s="21" t="s">
        <v>135</v>
      </c>
      <c r="B17" s="22" t="s">
        <v>130</v>
      </c>
      <c r="C17" s="23" t="s">
        <v>50</v>
      </c>
      <c r="D17" s="23" t="s">
        <v>131</v>
      </c>
      <c r="E17" s="23" t="s">
        <v>25</v>
      </c>
      <c r="F17" s="23" t="s">
        <v>132</v>
      </c>
      <c r="G17" s="23" t="s">
        <v>25</v>
      </c>
      <c r="H17" s="23" t="s">
        <v>133</v>
      </c>
      <c r="I17" s="24" t="s">
        <v>134</v>
      </c>
      <c r="J17" s="24">
        <v>520000</v>
      </c>
      <c r="K17" s="24">
        <v>520000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3" t="s">
        <v>25</v>
      </c>
    </row>
    <row r="18" spans="1:19" s="30" customFormat="1" x14ac:dyDescent="0.25">
      <c r="A18" s="26" t="s">
        <v>57</v>
      </c>
      <c r="B18" s="27" t="s">
        <v>49</v>
      </c>
      <c r="C18" s="28" t="s">
        <v>50</v>
      </c>
      <c r="D18" s="28" t="s">
        <v>58</v>
      </c>
      <c r="E18" s="28" t="s">
        <v>25</v>
      </c>
      <c r="F18" s="28" t="s">
        <v>59</v>
      </c>
      <c r="G18" s="28" t="s">
        <v>25</v>
      </c>
      <c r="H18" s="28" t="s">
        <v>60</v>
      </c>
      <c r="I18" s="29" t="s">
        <v>61</v>
      </c>
      <c r="J18" s="29">
        <v>3865500.1</v>
      </c>
      <c r="K18" s="29">
        <v>0</v>
      </c>
      <c r="L18" s="29">
        <v>3332327.67</v>
      </c>
      <c r="M18" s="29">
        <v>533172.43000000005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8" t="s">
        <v>25</v>
      </c>
    </row>
    <row r="19" spans="1:19" s="30" customFormat="1" x14ac:dyDescent="0.25">
      <c r="A19" s="26" t="s">
        <v>90</v>
      </c>
      <c r="B19" s="27" t="s">
        <v>91</v>
      </c>
      <c r="C19" s="28" t="s">
        <v>24</v>
      </c>
      <c r="D19" s="28" t="s">
        <v>25</v>
      </c>
      <c r="E19" s="28" t="s">
        <v>124</v>
      </c>
      <c r="F19" s="28" t="s">
        <v>25</v>
      </c>
      <c r="G19" s="28" t="s">
        <v>58</v>
      </c>
      <c r="H19" s="28" t="s">
        <v>60</v>
      </c>
      <c r="I19" s="29" t="s">
        <v>61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399879.32250000001</v>
      </c>
      <c r="S19" s="28" t="s">
        <v>125</v>
      </c>
    </row>
    <row r="20" spans="1:19" s="25" customFormat="1" x14ac:dyDescent="0.25">
      <c r="A20" s="21" t="s">
        <v>64</v>
      </c>
      <c r="B20" s="22" t="s">
        <v>65</v>
      </c>
      <c r="C20" s="23" t="s">
        <v>50</v>
      </c>
      <c r="D20" s="23" t="s">
        <v>76</v>
      </c>
      <c r="E20" s="23" t="s">
        <v>25</v>
      </c>
      <c r="F20" s="23" t="s">
        <v>77</v>
      </c>
      <c r="G20" s="23" t="s">
        <v>25</v>
      </c>
      <c r="H20" s="23" t="s">
        <v>78</v>
      </c>
      <c r="I20" s="24" t="s">
        <v>79</v>
      </c>
      <c r="J20" s="24">
        <v>313200</v>
      </c>
      <c r="K20" s="24">
        <v>0</v>
      </c>
      <c r="L20" s="24">
        <v>270000</v>
      </c>
      <c r="M20" s="24">
        <v>43200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3" t="s">
        <v>25</v>
      </c>
    </row>
    <row r="21" spans="1:19" s="25" customFormat="1" x14ac:dyDescent="0.25">
      <c r="A21" s="21" t="s">
        <v>86</v>
      </c>
      <c r="B21" s="22" t="s">
        <v>87</v>
      </c>
      <c r="C21" s="23" t="s">
        <v>50</v>
      </c>
      <c r="D21" s="23" t="s">
        <v>88</v>
      </c>
      <c r="E21" s="23" t="s">
        <v>25</v>
      </c>
      <c r="F21" s="23" t="s">
        <v>89</v>
      </c>
      <c r="G21" s="23" t="s">
        <v>25</v>
      </c>
      <c r="H21" s="23" t="s">
        <v>78</v>
      </c>
      <c r="I21" s="24" t="s">
        <v>79</v>
      </c>
      <c r="J21" s="24">
        <v>609000</v>
      </c>
      <c r="K21" s="24">
        <v>0</v>
      </c>
      <c r="L21" s="24">
        <v>525000</v>
      </c>
      <c r="M21" s="24">
        <v>84000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3" t="s">
        <v>25</v>
      </c>
    </row>
    <row r="22" spans="1:19" s="25" customFormat="1" x14ac:dyDescent="0.25">
      <c r="A22" s="21" t="s">
        <v>106</v>
      </c>
      <c r="B22" s="22" t="s">
        <v>91</v>
      </c>
      <c r="C22" s="23" t="s">
        <v>24</v>
      </c>
      <c r="D22" s="23" t="s">
        <v>25</v>
      </c>
      <c r="E22" s="23" t="s">
        <v>115</v>
      </c>
      <c r="F22" s="23" t="s">
        <v>25</v>
      </c>
      <c r="G22" s="23" t="s">
        <v>76</v>
      </c>
      <c r="H22" s="23" t="s">
        <v>78</v>
      </c>
      <c r="I22" s="24" t="s">
        <v>79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32400</v>
      </c>
      <c r="S22" s="23" t="s">
        <v>116</v>
      </c>
    </row>
    <row r="23" spans="1:19" s="25" customFormat="1" x14ac:dyDescent="0.25">
      <c r="A23" s="21" t="s">
        <v>111</v>
      </c>
      <c r="B23" s="22" t="s">
        <v>91</v>
      </c>
      <c r="C23" s="23" t="s">
        <v>24</v>
      </c>
      <c r="D23" s="23" t="s">
        <v>25</v>
      </c>
      <c r="E23" s="23" t="s">
        <v>118</v>
      </c>
      <c r="F23" s="23" t="s">
        <v>25</v>
      </c>
      <c r="G23" s="23" t="s">
        <v>88</v>
      </c>
      <c r="H23" s="23" t="s">
        <v>78</v>
      </c>
      <c r="I23" s="24" t="s">
        <v>79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63000</v>
      </c>
      <c r="S23" s="23" t="s">
        <v>119</v>
      </c>
    </row>
    <row r="24" spans="1:19" s="25" customFormat="1" x14ac:dyDescent="0.25">
      <c r="A24" s="21" t="s">
        <v>123</v>
      </c>
      <c r="B24" s="22" t="s">
        <v>91</v>
      </c>
      <c r="C24" s="23" t="s">
        <v>50</v>
      </c>
      <c r="D24" s="23" t="s">
        <v>107</v>
      </c>
      <c r="E24" s="23" t="s">
        <v>25</v>
      </c>
      <c r="F24" s="23" t="s">
        <v>108</v>
      </c>
      <c r="G24" s="23" t="s">
        <v>25</v>
      </c>
      <c r="H24" s="23" t="s">
        <v>109</v>
      </c>
      <c r="I24" s="24" t="s">
        <v>110</v>
      </c>
      <c r="J24" s="24">
        <v>2396150.96</v>
      </c>
      <c r="K24" s="24">
        <v>0</v>
      </c>
      <c r="L24" s="24">
        <v>2065647.38</v>
      </c>
      <c r="M24" s="24">
        <v>330503.58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3" t="s">
        <v>25</v>
      </c>
    </row>
    <row r="25" spans="1:19" s="25" customFormat="1" x14ac:dyDescent="0.25">
      <c r="A25" s="21" t="s">
        <v>143</v>
      </c>
      <c r="B25" s="22" t="s">
        <v>144</v>
      </c>
      <c r="C25" s="23" t="s">
        <v>24</v>
      </c>
      <c r="D25" s="23" t="s">
        <v>25</v>
      </c>
      <c r="E25" s="23" t="s">
        <v>145</v>
      </c>
      <c r="F25" s="23" t="s">
        <v>25</v>
      </c>
      <c r="G25" s="23" t="s">
        <v>107</v>
      </c>
      <c r="H25" s="23" t="s">
        <v>109</v>
      </c>
      <c r="I25" s="24" t="s">
        <v>110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247877.69</v>
      </c>
      <c r="S25" s="23" t="s">
        <v>146</v>
      </c>
    </row>
    <row r="26" spans="1:19" s="25" customFormat="1" x14ac:dyDescent="0.25">
      <c r="A26" s="21" t="s">
        <v>70</v>
      </c>
      <c r="B26" s="22" t="s">
        <v>65</v>
      </c>
      <c r="C26" s="23" t="s">
        <v>50</v>
      </c>
      <c r="D26" s="23" t="s">
        <v>66</v>
      </c>
      <c r="E26" s="23" t="s">
        <v>25</v>
      </c>
      <c r="F26" s="23" t="s">
        <v>67</v>
      </c>
      <c r="G26" s="23" t="s">
        <v>25</v>
      </c>
      <c r="H26" s="23" t="s">
        <v>68</v>
      </c>
      <c r="I26" s="24" t="s">
        <v>69</v>
      </c>
      <c r="J26" s="24">
        <v>950162.67</v>
      </c>
      <c r="K26" s="24">
        <v>950162.67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3" t="s">
        <v>25</v>
      </c>
    </row>
    <row r="27" spans="1:19" s="25" customFormat="1" x14ac:dyDescent="0.25">
      <c r="A27" s="21" t="s">
        <v>75</v>
      </c>
      <c r="B27" s="22" t="s">
        <v>65</v>
      </c>
      <c r="C27" s="23" t="s">
        <v>50</v>
      </c>
      <c r="D27" s="23" t="s">
        <v>71</v>
      </c>
      <c r="E27" s="23" t="s">
        <v>25</v>
      </c>
      <c r="F27" s="23" t="s">
        <v>72</v>
      </c>
      <c r="G27" s="23" t="s">
        <v>25</v>
      </c>
      <c r="H27" s="23" t="s">
        <v>73</v>
      </c>
      <c r="I27" s="24" t="s">
        <v>74</v>
      </c>
      <c r="J27" s="24">
        <v>151999.9</v>
      </c>
      <c r="K27" s="24">
        <v>0</v>
      </c>
      <c r="L27" s="24">
        <v>131034.4</v>
      </c>
      <c r="M27" s="24">
        <v>20965.5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3" t="s">
        <v>25</v>
      </c>
    </row>
    <row r="28" spans="1:19" s="25" customFormat="1" x14ac:dyDescent="0.25">
      <c r="A28" s="21" t="s">
        <v>96</v>
      </c>
      <c r="B28" s="22" t="s">
        <v>91</v>
      </c>
      <c r="C28" s="23" t="s">
        <v>24</v>
      </c>
      <c r="D28" s="23" t="s">
        <v>25</v>
      </c>
      <c r="E28" s="23" t="s">
        <v>127</v>
      </c>
      <c r="F28" s="23" t="s">
        <v>25</v>
      </c>
      <c r="G28" s="23" t="s">
        <v>71</v>
      </c>
      <c r="H28" s="23" t="s">
        <v>73</v>
      </c>
      <c r="I28" s="24" t="s">
        <v>74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15724.125</v>
      </c>
      <c r="S28" s="23" t="s">
        <v>128</v>
      </c>
    </row>
    <row r="29" spans="1:19" x14ac:dyDescent="0.25">
      <c r="A29" s="13" t="s">
        <v>80</v>
      </c>
      <c r="B29" s="14" t="s">
        <v>81</v>
      </c>
      <c r="C29" s="15" t="s">
        <v>50</v>
      </c>
      <c r="D29" s="15" t="s">
        <v>82</v>
      </c>
      <c r="E29" s="15" t="s">
        <v>25</v>
      </c>
      <c r="F29" s="15" t="s">
        <v>83</v>
      </c>
      <c r="G29" s="15" t="s">
        <v>25</v>
      </c>
      <c r="H29" s="15" t="s">
        <v>84</v>
      </c>
      <c r="I29" s="16" t="s">
        <v>85</v>
      </c>
      <c r="J29" s="16">
        <v>5191631.17</v>
      </c>
      <c r="K29" s="16">
        <v>5191631.17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25</v>
      </c>
    </row>
    <row r="30" spans="1:19" s="30" customFormat="1" x14ac:dyDescent="0.25">
      <c r="A30" s="26" t="s">
        <v>62</v>
      </c>
      <c r="B30" s="27" t="s">
        <v>49</v>
      </c>
      <c r="C30" s="28" t="s">
        <v>50</v>
      </c>
      <c r="D30" s="28" t="s">
        <v>53</v>
      </c>
      <c r="E30" s="28" t="s">
        <v>25</v>
      </c>
      <c r="F30" s="28" t="s">
        <v>54</v>
      </c>
      <c r="G30" s="28" t="s">
        <v>25</v>
      </c>
      <c r="H30" s="28" t="s">
        <v>55</v>
      </c>
      <c r="I30" s="29" t="s">
        <v>56</v>
      </c>
      <c r="J30" s="29">
        <v>6461384.3899999997</v>
      </c>
      <c r="K30" s="29">
        <v>0</v>
      </c>
      <c r="L30" s="29">
        <v>5570158.96</v>
      </c>
      <c r="M30" s="29">
        <v>891225.43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8" t="s">
        <v>25</v>
      </c>
    </row>
    <row r="31" spans="1:19" s="30" customFormat="1" x14ac:dyDescent="0.25">
      <c r="A31" s="26" t="s">
        <v>114</v>
      </c>
      <c r="B31" s="27" t="s">
        <v>91</v>
      </c>
      <c r="C31" s="28" t="s">
        <v>24</v>
      </c>
      <c r="D31" s="28" t="s">
        <v>25</v>
      </c>
      <c r="E31" s="28" t="s">
        <v>121</v>
      </c>
      <c r="F31" s="28" t="s">
        <v>25</v>
      </c>
      <c r="G31" s="28" t="s">
        <v>53</v>
      </c>
      <c r="H31" s="28" t="s">
        <v>55</v>
      </c>
      <c r="I31" s="29" t="s">
        <v>56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668419.07999999996</v>
      </c>
      <c r="S31" s="28" t="s">
        <v>122</v>
      </c>
    </row>
    <row r="32" spans="1:19" s="25" customFormat="1" x14ac:dyDescent="0.25">
      <c r="A32" s="21" t="s">
        <v>140</v>
      </c>
      <c r="B32" s="22" t="s">
        <v>130</v>
      </c>
      <c r="C32" s="23" t="s">
        <v>50</v>
      </c>
      <c r="D32" s="23" t="s">
        <v>136</v>
      </c>
      <c r="E32" s="23" t="s">
        <v>25</v>
      </c>
      <c r="F32" s="23" t="s">
        <v>137</v>
      </c>
      <c r="G32" s="23" t="s">
        <v>25</v>
      </c>
      <c r="H32" s="23" t="s">
        <v>138</v>
      </c>
      <c r="I32" s="24" t="s">
        <v>139</v>
      </c>
      <c r="J32" s="24">
        <v>3444921.79</v>
      </c>
      <c r="K32" s="24">
        <v>-0.06</v>
      </c>
      <c r="L32" s="24">
        <v>2969760.16</v>
      </c>
      <c r="M32" s="24">
        <v>475161.62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3" t="s">
        <v>25</v>
      </c>
    </row>
    <row r="33" spans="1:19" s="25" customFormat="1" x14ac:dyDescent="0.25">
      <c r="A33" s="21" t="s">
        <v>147</v>
      </c>
      <c r="B33" s="22" t="s">
        <v>144</v>
      </c>
      <c r="C33" s="23" t="s">
        <v>24</v>
      </c>
      <c r="D33" s="23" t="s">
        <v>25</v>
      </c>
      <c r="E33" s="23" t="s">
        <v>148</v>
      </c>
      <c r="F33" s="23" t="s">
        <v>25</v>
      </c>
      <c r="G33" s="23" t="s">
        <v>136</v>
      </c>
      <c r="H33" s="23" t="s">
        <v>138</v>
      </c>
      <c r="I33" s="24" t="s">
        <v>139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356371.22</v>
      </c>
      <c r="S33" s="23" t="s">
        <v>149</v>
      </c>
    </row>
    <row r="34" spans="1:19" x14ac:dyDescent="0.25">
      <c r="A34" s="13" t="s">
        <v>34</v>
      </c>
      <c r="B34" s="14" t="s">
        <v>35</v>
      </c>
      <c r="C34" s="15" t="s">
        <v>24</v>
      </c>
      <c r="D34" s="15" t="s">
        <v>25</v>
      </c>
      <c r="E34" s="15" t="s">
        <v>36</v>
      </c>
      <c r="F34" s="15" t="s">
        <v>37</v>
      </c>
      <c r="G34" s="15" t="s">
        <v>38</v>
      </c>
      <c r="H34" s="15" t="s">
        <v>39</v>
      </c>
      <c r="I34" s="16" t="s">
        <v>40</v>
      </c>
      <c r="J34" s="16">
        <v>-114400</v>
      </c>
      <c r="K34" s="16">
        <v>-114400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5" t="s">
        <v>25</v>
      </c>
    </row>
    <row r="35" spans="1:19" s="30" customFormat="1" x14ac:dyDescent="0.25">
      <c r="A35" s="26" t="s">
        <v>126</v>
      </c>
      <c r="B35" s="27" t="s">
        <v>91</v>
      </c>
      <c r="C35" s="28" t="s">
        <v>50</v>
      </c>
      <c r="D35" s="28" t="s">
        <v>92</v>
      </c>
      <c r="E35" s="28" t="s">
        <v>25</v>
      </c>
      <c r="F35" s="28" t="s">
        <v>93</v>
      </c>
      <c r="G35" s="28" t="s">
        <v>25</v>
      </c>
      <c r="H35" s="28" t="s">
        <v>94</v>
      </c>
      <c r="I35" s="29" t="s">
        <v>95</v>
      </c>
      <c r="J35" s="29">
        <v>2875000</v>
      </c>
      <c r="K35" s="29">
        <v>2875000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8" t="s">
        <v>25</v>
      </c>
    </row>
    <row r="37" spans="1:19" x14ac:dyDescent="0.25">
      <c r="J37" s="7">
        <f>SUM(J2:J35)</f>
        <v>66104982.320000008</v>
      </c>
      <c r="K37" s="7">
        <f t="shared" ref="K37:R37" si="0">SUM(K2:K35)</f>
        <v>33449106.890000004</v>
      </c>
      <c r="L37" s="7">
        <f t="shared" si="0"/>
        <v>28151616.689999998</v>
      </c>
      <c r="M37" s="7">
        <f t="shared" si="0"/>
        <v>4504258.67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3672875.1174999997</v>
      </c>
    </row>
    <row r="39" spans="1:19" x14ac:dyDescent="0.25">
      <c r="J39" s="6" t="s">
        <v>150</v>
      </c>
    </row>
    <row r="41" spans="1:19" x14ac:dyDescent="0.25">
      <c r="J41" s="6" t="s">
        <v>151</v>
      </c>
      <c r="K41" s="6" t="s">
        <v>152</v>
      </c>
      <c r="L41" s="3" t="s">
        <v>153</v>
      </c>
    </row>
    <row r="43" spans="1:19" x14ac:dyDescent="0.25">
      <c r="I43" s="6" t="s">
        <v>154</v>
      </c>
      <c r="J43" s="6">
        <f>K37</f>
        <v>33449106.890000004</v>
      </c>
    </row>
    <row r="45" spans="1:19" x14ac:dyDescent="0.25">
      <c r="I45" s="6" t="s">
        <v>155</v>
      </c>
      <c r="J45" s="6">
        <f>L37</f>
        <v>28151616.689999998</v>
      </c>
      <c r="K45" s="6">
        <f>M37</f>
        <v>4504258.67</v>
      </c>
    </row>
    <row r="47" spans="1:19" x14ac:dyDescent="0.25">
      <c r="I47" s="6" t="s">
        <v>156</v>
      </c>
      <c r="J47" s="6">
        <v>0</v>
      </c>
      <c r="K47" s="6">
        <v>0</v>
      </c>
      <c r="L47" s="3">
        <v>0</v>
      </c>
    </row>
    <row r="49" spans="9:12" x14ac:dyDescent="0.25">
      <c r="I49" s="6" t="s">
        <v>157</v>
      </c>
      <c r="J49" s="6">
        <v>0</v>
      </c>
      <c r="K49" s="6">
        <v>0</v>
      </c>
    </row>
    <row r="51" spans="9:12" x14ac:dyDescent="0.25">
      <c r="I51" s="6" t="s">
        <v>158</v>
      </c>
      <c r="J51" s="6">
        <f>J43+J45</f>
        <v>61600723.579999998</v>
      </c>
      <c r="K51" s="6">
        <f>K43+K45</f>
        <v>4504258.67</v>
      </c>
      <c r="L51" s="3">
        <v>0</v>
      </c>
    </row>
  </sheetData>
  <sortState ref="A8:S35">
    <sortCondition ref="I8:I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2019-11-04T12:45:07Z</dcterms:created>
  <dcterms:modified xsi:type="dcterms:W3CDTF">2019-12-18T15:10:01Z</dcterms:modified>
</cp:coreProperties>
</file>