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290" activeTab="1"/>
  </bookViews>
  <sheets>
    <sheet name="DECLARAR" sheetId="1" r:id="rId1"/>
    <sheet name="CONTROL" sheetId="4" r:id="rId2"/>
    <sheet name="Hoja2" sheetId="2" r:id="rId3"/>
    <sheet name="Hoja3" sheetId="3" r:id="rId4"/>
  </sheet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9" i="4"/>
  <c r="Q29"/>
  <c r="P29"/>
  <c r="O29"/>
  <c r="N29"/>
  <c r="M29"/>
  <c r="K37" s="1"/>
  <c r="K43" s="1"/>
  <c r="L29"/>
  <c r="J37" s="1"/>
  <c r="K29"/>
  <c r="J35" s="1"/>
  <c r="J29"/>
  <c r="K29" i="1"/>
  <c r="J35" s="1"/>
  <c r="L29"/>
  <c r="J37" s="1"/>
  <c r="M29"/>
  <c r="K37" s="1"/>
  <c r="K43" s="1"/>
  <c r="N29"/>
  <c r="O29"/>
  <c r="P29"/>
  <c r="Q29"/>
  <c r="R29"/>
  <c r="J29"/>
  <c r="J43" l="1"/>
  <c r="J43" i="4"/>
</calcChain>
</file>

<file path=xl/sharedStrings.xml><?xml version="1.0" encoding="utf-8"?>
<sst xmlns="http://schemas.openxmlformats.org/spreadsheetml/2006/main" count="464" uniqueCount="114">
  <si>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</si>
  <si>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</si>
  <si>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</si>
  <si>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</si>
  <si>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</si>
  <si>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</si>
  <si>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</si>
  <si>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</si>
  <si>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</si>
  <si>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</si>
  <si>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</si>
  <si>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</si>
  <si>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</si>
  <si>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</si>
  <si>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</si>
  <si>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</si>
  <si>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</si>
  <si>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</si>
  <si>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</si>
  <si>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</si>
  <si>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</si>
  <si>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</si>
  <si>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</si>
  <si>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30/12/2019</t>
  </si>
  <si>
    <t>FC</t>
  </si>
  <si>
    <t>1393649976</t>
  </si>
  <si>
    <t/>
  </si>
  <si>
    <t>00-25609176</t>
  </si>
  <si>
    <t>J000413126</t>
  </si>
  <si>
    <t>ALIMENTOS POLAR COMERCIAL, C.A.</t>
  </si>
  <si>
    <t>2</t>
  </si>
  <si>
    <t>00017729</t>
  </si>
  <si>
    <t>0</t>
  </si>
  <si>
    <t>J307513373</t>
  </si>
  <si>
    <t>COMERCIALIZADORA EL VERDUGO C.A.</t>
  </si>
  <si>
    <t>3</t>
  </si>
  <si>
    <t>A012693</t>
  </si>
  <si>
    <t>00-092243</t>
  </si>
  <si>
    <t>J298199121</t>
  </si>
  <si>
    <t>AGRICOLA CAMBANA C.A</t>
  </si>
  <si>
    <t>4</t>
  </si>
  <si>
    <t>15333</t>
  </si>
  <si>
    <t>00-82883</t>
  </si>
  <si>
    <t>J314695215</t>
  </si>
  <si>
    <t>AGRO BANANERA EL VIGIA C.A.</t>
  </si>
  <si>
    <t>5</t>
  </si>
  <si>
    <t>V0027950163407</t>
  </si>
  <si>
    <t>07-7950521</t>
  </si>
  <si>
    <t>J301370139</t>
  </si>
  <si>
    <t>PEPSI-COLA VENEZUELA, C.A.</t>
  </si>
  <si>
    <t>6</t>
  </si>
  <si>
    <t>1000143639</t>
  </si>
  <si>
    <t>00-0312372</t>
  </si>
  <si>
    <t>J297975519</t>
  </si>
  <si>
    <t>DISTRIBUIDORA GASEOSA SAN DIEGO, C.A.</t>
  </si>
  <si>
    <t>7</t>
  </si>
  <si>
    <t>VE1800085462</t>
  </si>
  <si>
    <t>00-19227087</t>
  </si>
  <si>
    <t>J000338000</t>
  </si>
  <si>
    <t>PEPSICO ALIMENTOS, S. C.A.</t>
  </si>
  <si>
    <t>8</t>
  </si>
  <si>
    <t>NC</t>
  </si>
  <si>
    <t>300002177</t>
  </si>
  <si>
    <t>20191200011983</t>
  </si>
  <si>
    <t>9</t>
  </si>
  <si>
    <t>300002179</t>
  </si>
  <si>
    <t>20191200011985</t>
  </si>
  <si>
    <t>10</t>
  </si>
  <si>
    <t>300002180</t>
  </si>
  <si>
    <t>20191200011986</t>
  </si>
  <si>
    <t>11</t>
  </si>
  <si>
    <t>300002178</t>
  </si>
  <si>
    <t>20191200011984</t>
  </si>
  <si>
    <t>12</t>
  </si>
  <si>
    <t>2/1/2020</t>
  </si>
  <si>
    <t>A012702</t>
  </si>
  <si>
    <t>00-092252</t>
  </si>
  <si>
    <t>13</t>
  </si>
  <si>
    <t>1393650617</t>
  </si>
  <si>
    <t>00-25609805</t>
  </si>
  <si>
    <t>14</t>
  </si>
  <si>
    <t>1920</t>
  </si>
  <si>
    <t>00-001920</t>
  </si>
  <si>
    <t>J410117605</t>
  </si>
  <si>
    <t>DISTRIBUIDORA MATHYFRED C.A.</t>
  </si>
  <si>
    <t>15</t>
  </si>
  <si>
    <t>300002181</t>
  </si>
  <si>
    <t>20200100011987</t>
  </si>
  <si>
    <t>16</t>
  </si>
  <si>
    <t>3/1/2020</t>
  </si>
  <si>
    <t>V0027092063751</t>
  </si>
  <si>
    <t>07-9581893</t>
  </si>
  <si>
    <t>17</t>
  </si>
  <si>
    <t>1924</t>
  </si>
  <si>
    <t>00-001924</t>
  </si>
  <si>
    <t>18</t>
  </si>
  <si>
    <t>A012707</t>
  </si>
  <si>
    <t>00-092257</t>
  </si>
  <si>
    <t>19</t>
  </si>
  <si>
    <t>300002182</t>
  </si>
  <si>
    <t>20200100011988</t>
  </si>
  <si>
    <t>20</t>
  </si>
  <si>
    <t>300002183</t>
  </si>
  <si>
    <t>20200100011989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</si>
  <si>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</si>
  <si>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</si>
  <si>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</si>
  <si>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</si>
  <si>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</si>
  <si>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</si>
  <si>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</si>
  <si>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</si>
  <si>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</si>
  <si>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 xml:space="preserve">LIBRO DE COMPRAS DEL 30-12-2019 AL 05-01-2020 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</si>
</sst>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3"/>
  <sheetViews>
    <sheetView workbookViewId="0">
      <selection activeCell="E15" sqref="E15"/>
    </sheetView>
  </sheetViews>
  <sheetFormatPr baseColWidth="10" defaultRowHeight="1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8" t="s">
        <v>113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>
      <c r="A8" s="15" t="s">
        <v>22</v>
      </c>
      <c r="B8" s="13" t="s">
        <v>23</v>
      </c>
      <c r="C8" s="12" t="s">
        <v>61</v>
      </c>
      <c r="D8" s="12" t="s">
        <v>26</v>
      </c>
      <c r="E8" s="12" t="s">
        <v>62</v>
      </c>
      <c r="F8" s="12" t="s">
        <v>26</v>
      </c>
      <c r="G8" s="12" t="s">
        <v>25</v>
      </c>
      <c r="H8" s="12" t="s">
        <v>28</v>
      </c>
      <c r="I8" s="14" t="s">
        <v>29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1494685.23</v>
      </c>
      <c r="S8" s="12" t="s">
        <v>63</v>
      </c>
    </row>
    <row r="9" spans="1:19">
      <c r="A9" s="15" t="s">
        <v>30</v>
      </c>
      <c r="B9" s="13" t="s">
        <v>23</v>
      </c>
      <c r="C9" s="12" t="s">
        <v>61</v>
      </c>
      <c r="D9" s="12" t="s">
        <v>26</v>
      </c>
      <c r="E9" s="12" t="s">
        <v>71</v>
      </c>
      <c r="F9" s="12" t="s">
        <v>26</v>
      </c>
      <c r="G9" s="12" t="s">
        <v>51</v>
      </c>
      <c r="H9" s="12" t="s">
        <v>53</v>
      </c>
      <c r="I9" s="14" t="s">
        <v>54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3542896.5612000003</v>
      </c>
      <c r="S9" s="12" t="s">
        <v>72</v>
      </c>
    </row>
    <row r="10" spans="1:19">
      <c r="A10" s="15" t="s">
        <v>35</v>
      </c>
      <c r="B10" s="13" t="s">
        <v>23</v>
      </c>
      <c r="C10" s="12" t="s">
        <v>61</v>
      </c>
      <c r="D10" s="12" t="s">
        <v>26</v>
      </c>
      <c r="E10" s="12" t="s">
        <v>65</v>
      </c>
      <c r="F10" s="12" t="s">
        <v>26</v>
      </c>
      <c r="G10" s="12" t="s">
        <v>46</v>
      </c>
      <c r="H10" s="12" t="s">
        <v>48</v>
      </c>
      <c r="I10" s="14" t="s">
        <v>49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1727187.3</v>
      </c>
      <c r="S10" s="12" t="s">
        <v>66</v>
      </c>
    </row>
    <row r="11" spans="1:19">
      <c r="A11" s="15" t="s">
        <v>40</v>
      </c>
      <c r="B11" s="13" t="s">
        <v>23</v>
      </c>
      <c r="C11" s="12" t="s">
        <v>61</v>
      </c>
      <c r="D11" s="12" t="s">
        <v>26</v>
      </c>
      <c r="E11" s="12" t="s">
        <v>68</v>
      </c>
      <c r="F11" s="12" t="s">
        <v>26</v>
      </c>
      <c r="G11" s="12" t="s">
        <v>56</v>
      </c>
      <c r="H11" s="12" t="s">
        <v>58</v>
      </c>
      <c r="I11" s="14" t="s">
        <v>59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7232957.5099999998</v>
      </c>
      <c r="S11" s="12" t="s">
        <v>69</v>
      </c>
    </row>
    <row r="12" spans="1:19">
      <c r="A12" s="15" t="s">
        <v>45</v>
      </c>
      <c r="B12" s="13" t="s">
        <v>23</v>
      </c>
      <c r="C12" s="12" t="s">
        <v>24</v>
      </c>
      <c r="D12" s="12" t="s">
        <v>36</v>
      </c>
      <c r="E12" s="12" t="s">
        <v>26</v>
      </c>
      <c r="F12" s="12" t="s">
        <v>37</v>
      </c>
      <c r="G12" s="12" t="s">
        <v>26</v>
      </c>
      <c r="H12" s="12" t="s">
        <v>38</v>
      </c>
      <c r="I12" s="14" t="s">
        <v>39</v>
      </c>
      <c r="J12" s="14">
        <v>2440000</v>
      </c>
      <c r="K12" s="14">
        <v>2440000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>
      <c r="A13" s="15" t="s">
        <v>50</v>
      </c>
      <c r="B13" s="13" t="s">
        <v>23</v>
      </c>
      <c r="C13" s="12" t="s">
        <v>24</v>
      </c>
      <c r="D13" s="12" t="s">
        <v>41</v>
      </c>
      <c r="E13" s="12" t="s">
        <v>26</v>
      </c>
      <c r="F13" s="12" t="s">
        <v>42</v>
      </c>
      <c r="G13" s="12" t="s">
        <v>26</v>
      </c>
      <c r="H13" s="12" t="s">
        <v>43</v>
      </c>
      <c r="I13" s="14" t="s">
        <v>44</v>
      </c>
      <c r="J13" s="14">
        <v>3240000</v>
      </c>
      <c r="K13" s="14">
        <v>3240000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>
      <c r="A14" s="15" t="s">
        <v>55</v>
      </c>
      <c r="B14" s="13" t="s">
        <v>23</v>
      </c>
      <c r="C14" s="12" t="s">
        <v>24</v>
      </c>
      <c r="D14" s="12" t="s">
        <v>25</v>
      </c>
      <c r="E14" s="12" t="s">
        <v>26</v>
      </c>
      <c r="F14" s="12" t="s">
        <v>27</v>
      </c>
      <c r="G14" s="12" t="s">
        <v>26</v>
      </c>
      <c r="H14" s="12" t="s">
        <v>28</v>
      </c>
      <c r="I14" s="14" t="s">
        <v>29</v>
      </c>
      <c r="J14" s="14">
        <v>14448623.859999999</v>
      </c>
      <c r="K14" s="14">
        <v>0</v>
      </c>
      <c r="L14" s="14">
        <v>12455710.220000001</v>
      </c>
      <c r="M14" s="14">
        <v>1992913.64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>
      <c r="A15" s="15" t="s">
        <v>60</v>
      </c>
      <c r="B15" s="13" t="s">
        <v>23</v>
      </c>
      <c r="C15" s="12" t="s">
        <v>24</v>
      </c>
      <c r="D15" s="12" t="s">
        <v>31</v>
      </c>
      <c r="E15" s="12" t="s">
        <v>26</v>
      </c>
      <c r="F15" s="12" t="s">
        <v>32</v>
      </c>
      <c r="G15" s="12" t="s">
        <v>26</v>
      </c>
      <c r="H15" s="12" t="s">
        <v>33</v>
      </c>
      <c r="I15" s="14" t="s">
        <v>34</v>
      </c>
      <c r="J15" s="14">
        <v>8995200</v>
      </c>
      <c r="K15" s="14">
        <v>8995200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>
      <c r="A16" s="15" t="s">
        <v>64</v>
      </c>
      <c r="B16" s="13" t="s">
        <v>23</v>
      </c>
      <c r="C16" s="12" t="s">
        <v>24</v>
      </c>
      <c r="D16" s="12" t="s">
        <v>51</v>
      </c>
      <c r="E16" s="12" t="s">
        <v>26</v>
      </c>
      <c r="F16" s="12" t="s">
        <v>52</v>
      </c>
      <c r="G16" s="12" t="s">
        <v>26</v>
      </c>
      <c r="H16" s="12" t="s">
        <v>53</v>
      </c>
      <c r="I16" s="14" t="s">
        <v>54</v>
      </c>
      <c r="J16" s="14">
        <v>34248000.091600001</v>
      </c>
      <c r="K16" s="14">
        <v>0</v>
      </c>
      <c r="L16" s="14">
        <v>29524138.010000002</v>
      </c>
      <c r="M16" s="14">
        <v>4723862.08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>
      <c r="A17" s="15" t="s">
        <v>67</v>
      </c>
      <c r="B17" s="13" t="s">
        <v>23</v>
      </c>
      <c r="C17" s="12" t="s">
        <v>24</v>
      </c>
      <c r="D17" s="12" t="s">
        <v>56</v>
      </c>
      <c r="E17" s="12" t="s">
        <v>26</v>
      </c>
      <c r="F17" s="12" t="s">
        <v>57</v>
      </c>
      <c r="G17" s="12" t="s">
        <v>26</v>
      </c>
      <c r="H17" s="12" t="s">
        <v>58</v>
      </c>
      <c r="I17" s="14" t="s">
        <v>59</v>
      </c>
      <c r="J17" s="14">
        <v>69918589.269999996</v>
      </c>
      <c r="K17" s="14">
        <v>0</v>
      </c>
      <c r="L17" s="14">
        <v>60274645.920000002</v>
      </c>
      <c r="M17" s="14">
        <v>9643943.3499999996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>
      <c r="A18" s="15" t="s">
        <v>70</v>
      </c>
      <c r="B18" s="13" t="s">
        <v>23</v>
      </c>
      <c r="C18" s="12" t="s">
        <v>24</v>
      </c>
      <c r="D18" s="12" t="s">
        <v>46</v>
      </c>
      <c r="E18" s="12" t="s">
        <v>26</v>
      </c>
      <c r="F18" s="12" t="s">
        <v>47</v>
      </c>
      <c r="G18" s="12" t="s">
        <v>26</v>
      </c>
      <c r="H18" s="12" t="s">
        <v>48</v>
      </c>
      <c r="I18" s="14" t="s">
        <v>49</v>
      </c>
      <c r="J18" s="14">
        <v>16696143.9</v>
      </c>
      <c r="K18" s="14">
        <v>0</v>
      </c>
      <c r="L18" s="14">
        <v>14393227.5</v>
      </c>
      <c r="M18" s="14">
        <v>2302916.4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>
      <c r="A19" s="15" t="s">
        <v>73</v>
      </c>
      <c r="B19" s="13" t="s">
        <v>74</v>
      </c>
      <c r="C19" s="12" t="s">
        <v>61</v>
      </c>
      <c r="D19" s="12" t="s">
        <v>26</v>
      </c>
      <c r="E19" s="12" t="s">
        <v>86</v>
      </c>
      <c r="F19" s="12" t="s">
        <v>26</v>
      </c>
      <c r="G19" s="12" t="s">
        <v>81</v>
      </c>
      <c r="H19" s="12" t="s">
        <v>83</v>
      </c>
      <c r="I19" s="14" t="s">
        <v>84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63480</v>
      </c>
      <c r="S19" s="12" t="s">
        <v>87</v>
      </c>
    </row>
    <row r="20" spans="1:19">
      <c r="A20" s="15" t="s">
        <v>77</v>
      </c>
      <c r="B20" s="13" t="s">
        <v>74</v>
      </c>
      <c r="C20" s="12" t="s">
        <v>24</v>
      </c>
      <c r="D20" s="12" t="s">
        <v>75</v>
      </c>
      <c r="E20" s="12" t="s">
        <v>26</v>
      </c>
      <c r="F20" s="12" t="s">
        <v>76</v>
      </c>
      <c r="G20" s="12" t="s">
        <v>26</v>
      </c>
      <c r="H20" s="12" t="s">
        <v>38</v>
      </c>
      <c r="I20" s="14" t="s">
        <v>39</v>
      </c>
      <c r="J20" s="14">
        <v>1322500</v>
      </c>
      <c r="K20" s="14">
        <v>1322500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>
      <c r="A21" s="15" t="s">
        <v>80</v>
      </c>
      <c r="B21" s="13" t="s">
        <v>74</v>
      </c>
      <c r="C21" s="12" t="s">
        <v>24</v>
      </c>
      <c r="D21" s="12" t="s">
        <v>78</v>
      </c>
      <c r="E21" s="12" t="s">
        <v>26</v>
      </c>
      <c r="F21" s="12" t="s">
        <v>79</v>
      </c>
      <c r="G21" s="12" t="s">
        <v>26</v>
      </c>
      <c r="H21" s="12" t="s">
        <v>28</v>
      </c>
      <c r="I21" s="14" t="s">
        <v>29</v>
      </c>
      <c r="J21" s="14">
        <v>44438340</v>
      </c>
      <c r="K21" s="14">
        <v>44438340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>
      <c r="A22" s="15" t="s">
        <v>85</v>
      </c>
      <c r="B22" s="13" t="s">
        <v>74</v>
      </c>
      <c r="C22" s="12" t="s">
        <v>24</v>
      </c>
      <c r="D22" s="12" t="s">
        <v>81</v>
      </c>
      <c r="E22" s="12" t="s">
        <v>26</v>
      </c>
      <c r="F22" s="12" t="s">
        <v>82</v>
      </c>
      <c r="G22" s="12" t="s">
        <v>26</v>
      </c>
      <c r="H22" s="12" t="s">
        <v>83</v>
      </c>
      <c r="I22" s="14" t="s">
        <v>84</v>
      </c>
      <c r="J22" s="14">
        <v>613640</v>
      </c>
      <c r="K22" s="14">
        <v>0</v>
      </c>
      <c r="L22" s="14">
        <v>529000</v>
      </c>
      <c r="M22" s="14">
        <v>84640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>
      <c r="A23" s="15" t="s">
        <v>88</v>
      </c>
      <c r="B23" s="13" t="s">
        <v>89</v>
      </c>
      <c r="C23" s="12" t="s">
        <v>61</v>
      </c>
      <c r="D23" s="12" t="s">
        <v>26</v>
      </c>
      <c r="E23" s="12" t="s">
        <v>99</v>
      </c>
      <c r="F23" s="12" t="s">
        <v>26</v>
      </c>
      <c r="G23" s="12" t="s">
        <v>90</v>
      </c>
      <c r="H23" s="12" t="s">
        <v>48</v>
      </c>
      <c r="I23" s="14" t="s">
        <v>49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1245347.6000000001</v>
      </c>
      <c r="S23" s="12" t="s">
        <v>100</v>
      </c>
    </row>
    <row r="24" spans="1:19">
      <c r="A24" s="15" t="s">
        <v>92</v>
      </c>
      <c r="B24" s="13" t="s">
        <v>89</v>
      </c>
      <c r="C24" s="12" t="s">
        <v>61</v>
      </c>
      <c r="D24" s="12" t="s">
        <v>26</v>
      </c>
      <c r="E24" s="12" t="s">
        <v>102</v>
      </c>
      <c r="F24" s="12" t="s">
        <v>26</v>
      </c>
      <c r="G24" s="12" t="s">
        <v>93</v>
      </c>
      <c r="H24" s="12" t="s">
        <v>83</v>
      </c>
      <c r="I24" s="14" t="s">
        <v>84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22080</v>
      </c>
      <c r="S24" s="12" t="s">
        <v>103</v>
      </c>
    </row>
    <row r="25" spans="1:19">
      <c r="A25" s="15" t="s">
        <v>95</v>
      </c>
      <c r="B25" s="13" t="s">
        <v>89</v>
      </c>
      <c r="C25" s="12" t="s">
        <v>24</v>
      </c>
      <c r="D25" s="12" t="s">
        <v>96</v>
      </c>
      <c r="E25" s="12" t="s">
        <v>26</v>
      </c>
      <c r="F25" s="12" t="s">
        <v>97</v>
      </c>
      <c r="G25" s="12" t="s">
        <v>26</v>
      </c>
      <c r="H25" s="12" t="s">
        <v>38</v>
      </c>
      <c r="I25" s="14" t="s">
        <v>39</v>
      </c>
      <c r="J25" s="14">
        <v>2067500</v>
      </c>
      <c r="K25" s="14">
        <v>2067500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>
      <c r="A26" s="15" t="s">
        <v>98</v>
      </c>
      <c r="B26" s="13" t="s">
        <v>89</v>
      </c>
      <c r="C26" s="12" t="s">
        <v>24</v>
      </c>
      <c r="D26" s="12" t="s">
        <v>93</v>
      </c>
      <c r="E26" s="12" t="s">
        <v>26</v>
      </c>
      <c r="F26" s="12" t="s">
        <v>94</v>
      </c>
      <c r="G26" s="12" t="s">
        <v>26</v>
      </c>
      <c r="H26" s="12" t="s">
        <v>83</v>
      </c>
      <c r="I26" s="14" t="s">
        <v>84</v>
      </c>
      <c r="J26" s="14">
        <v>213440</v>
      </c>
      <c r="K26" s="14">
        <v>0</v>
      </c>
      <c r="L26" s="14">
        <v>184000</v>
      </c>
      <c r="M26" s="14">
        <v>29440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>
      <c r="A27" s="15" t="s">
        <v>101</v>
      </c>
      <c r="B27" s="13" t="s">
        <v>89</v>
      </c>
      <c r="C27" s="12" t="s">
        <v>24</v>
      </c>
      <c r="D27" s="12" t="s">
        <v>90</v>
      </c>
      <c r="E27" s="12" t="s">
        <v>26</v>
      </c>
      <c r="F27" s="12" t="s">
        <v>91</v>
      </c>
      <c r="G27" s="12" t="s">
        <v>26</v>
      </c>
      <c r="H27" s="12" t="s">
        <v>48</v>
      </c>
      <c r="I27" s="14" t="s">
        <v>49</v>
      </c>
      <c r="J27" s="14">
        <v>12038360.130000001</v>
      </c>
      <c r="K27" s="14">
        <v>0</v>
      </c>
      <c r="L27" s="14">
        <v>10377896.66</v>
      </c>
      <c r="M27" s="14">
        <v>1660463.47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9" spans="1:19">
      <c r="J29" s="7">
        <f>SUM(J2:J27)</f>
        <v>210680337.2516</v>
      </c>
      <c r="K29" s="7">
        <f t="shared" ref="K29:R29" si="0">SUM(K2:K27)</f>
        <v>62503540</v>
      </c>
      <c r="L29" s="7">
        <f t="shared" si="0"/>
        <v>127738618.31</v>
      </c>
      <c r="M29" s="7">
        <f t="shared" si="0"/>
        <v>20438178.939999998</v>
      </c>
      <c r="N29" s="7">
        <f t="shared" si="0"/>
        <v>0</v>
      </c>
      <c r="O29" s="7">
        <f t="shared" si="0"/>
        <v>0</v>
      </c>
      <c r="P29" s="7">
        <f t="shared" si="0"/>
        <v>0</v>
      </c>
      <c r="Q29" s="7">
        <f t="shared" si="0"/>
        <v>0</v>
      </c>
      <c r="R29" s="7">
        <f t="shared" si="0"/>
        <v>15328634.201199999</v>
      </c>
    </row>
    <row r="31" spans="1:19">
      <c r="J31" s="6" t="s">
        <v>104</v>
      </c>
    </row>
    <row r="33" spans="9:12">
      <c r="J33" s="6" t="s">
        <v>105</v>
      </c>
      <c r="K33" s="6" t="s">
        <v>106</v>
      </c>
      <c r="L33" s="6" t="s">
        <v>107</v>
      </c>
    </row>
    <row r="35" spans="9:12">
      <c r="I35" s="6" t="s">
        <v>108</v>
      </c>
      <c r="J35" s="6">
        <f>K29</f>
        <v>62503540</v>
      </c>
    </row>
    <row r="37" spans="9:12">
      <c r="I37" s="6" t="s">
        <v>109</v>
      </c>
      <c r="J37" s="6">
        <f>L29</f>
        <v>127738618.31</v>
      </c>
      <c r="K37" s="6">
        <f>M29</f>
        <v>20438178.939999998</v>
      </c>
    </row>
    <row r="39" spans="9:12">
      <c r="I39" s="6" t="s">
        <v>110</v>
      </c>
      <c r="J39" s="6">
        <v>0</v>
      </c>
      <c r="K39" s="6">
        <v>0</v>
      </c>
      <c r="L39" s="6">
        <v>0</v>
      </c>
    </row>
    <row r="41" spans="9:12">
      <c r="I41" s="6" t="s">
        <v>111</v>
      </c>
      <c r="J41" s="6">
        <v>0</v>
      </c>
      <c r="K41" s="6">
        <v>0</v>
      </c>
    </row>
    <row r="43" spans="9:12">
      <c r="I43" s="6" t="s">
        <v>112</v>
      </c>
      <c r="J43" s="6">
        <f>J35+J37</f>
        <v>190242158.31</v>
      </c>
      <c r="K43" s="6">
        <f>K35+K37</f>
        <v>20438178.939999998</v>
      </c>
      <c r="L43" s="6">
        <v>0</v>
      </c>
    </row>
  </sheetData>
  <sortState ref="A8:S27">
    <sortCondition ref="B8:B27"/>
    <sortCondition ref="S8:S2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3"/>
  <sheetViews>
    <sheetView tabSelected="1" workbookViewId="0">
      <selection activeCell="F19" sqref="F19"/>
    </sheetView>
  </sheetViews>
  <sheetFormatPr baseColWidth="10" defaultRowHeight="1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>
      <c r="A4" s="28" t="s">
        <v>113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>
      <c r="A8" s="22" t="s">
        <v>45</v>
      </c>
      <c r="B8" s="23" t="s">
        <v>23</v>
      </c>
      <c r="C8" s="24" t="s">
        <v>24</v>
      </c>
      <c r="D8" s="24" t="s">
        <v>36</v>
      </c>
      <c r="E8" s="24" t="s">
        <v>26</v>
      </c>
      <c r="F8" s="24" t="s">
        <v>37</v>
      </c>
      <c r="G8" s="24" t="s">
        <v>26</v>
      </c>
      <c r="H8" s="24" t="s">
        <v>38</v>
      </c>
      <c r="I8" s="25" t="s">
        <v>39</v>
      </c>
      <c r="J8" s="25">
        <v>2440000</v>
      </c>
      <c r="K8" s="25">
        <v>2440000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26</v>
      </c>
    </row>
    <row r="9" spans="1:19" s="26" customFormat="1">
      <c r="A9" s="22" t="s">
        <v>77</v>
      </c>
      <c r="B9" s="23" t="s">
        <v>74</v>
      </c>
      <c r="C9" s="24" t="s">
        <v>24</v>
      </c>
      <c r="D9" s="24" t="s">
        <v>75</v>
      </c>
      <c r="E9" s="24" t="s">
        <v>26</v>
      </c>
      <c r="F9" s="24" t="s">
        <v>76</v>
      </c>
      <c r="G9" s="24" t="s">
        <v>26</v>
      </c>
      <c r="H9" s="24" t="s">
        <v>38</v>
      </c>
      <c r="I9" s="25" t="s">
        <v>39</v>
      </c>
      <c r="J9" s="25">
        <v>1322500</v>
      </c>
      <c r="K9" s="25">
        <v>1322500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4" t="s">
        <v>26</v>
      </c>
    </row>
    <row r="10" spans="1:19" s="26" customFormat="1">
      <c r="A10" s="22" t="s">
        <v>95</v>
      </c>
      <c r="B10" s="23" t="s">
        <v>89</v>
      </c>
      <c r="C10" s="24" t="s">
        <v>24</v>
      </c>
      <c r="D10" s="24" t="s">
        <v>96</v>
      </c>
      <c r="E10" s="24" t="s">
        <v>26</v>
      </c>
      <c r="F10" s="24" t="s">
        <v>97</v>
      </c>
      <c r="G10" s="24" t="s">
        <v>26</v>
      </c>
      <c r="H10" s="24" t="s">
        <v>38</v>
      </c>
      <c r="I10" s="25" t="s">
        <v>39</v>
      </c>
      <c r="J10" s="25">
        <v>2067500</v>
      </c>
      <c r="K10" s="25">
        <v>2067500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26</v>
      </c>
    </row>
    <row r="11" spans="1:19" s="26" customFormat="1">
      <c r="A11" s="22" t="s">
        <v>50</v>
      </c>
      <c r="B11" s="23" t="s">
        <v>23</v>
      </c>
      <c r="C11" s="24" t="s">
        <v>24</v>
      </c>
      <c r="D11" s="24" t="s">
        <v>41</v>
      </c>
      <c r="E11" s="24" t="s">
        <v>26</v>
      </c>
      <c r="F11" s="24" t="s">
        <v>42</v>
      </c>
      <c r="G11" s="24" t="s">
        <v>26</v>
      </c>
      <c r="H11" s="24" t="s">
        <v>43</v>
      </c>
      <c r="I11" s="25" t="s">
        <v>44</v>
      </c>
      <c r="J11" s="25">
        <v>3240000</v>
      </c>
      <c r="K11" s="25">
        <v>3240000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4" t="s">
        <v>26</v>
      </c>
    </row>
    <row r="12" spans="1:19" s="21" customFormat="1">
      <c r="A12" s="17" t="s">
        <v>22</v>
      </c>
      <c r="B12" s="18" t="s">
        <v>23</v>
      </c>
      <c r="C12" s="19" t="s">
        <v>61</v>
      </c>
      <c r="D12" s="19" t="s">
        <v>26</v>
      </c>
      <c r="E12" s="19" t="s">
        <v>62</v>
      </c>
      <c r="F12" s="19" t="s">
        <v>26</v>
      </c>
      <c r="G12" s="19" t="s">
        <v>25</v>
      </c>
      <c r="H12" s="19" t="s">
        <v>28</v>
      </c>
      <c r="I12" s="20" t="s">
        <v>29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1494685.23</v>
      </c>
      <c r="S12" s="19" t="s">
        <v>63</v>
      </c>
    </row>
    <row r="13" spans="1:19" s="21" customFormat="1">
      <c r="A13" s="17" t="s">
        <v>55</v>
      </c>
      <c r="B13" s="18" t="s">
        <v>23</v>
      </c>
      <c r="C13" s="19" t="s">
        <v>24</v>
      </c>
      <c r="D13" s="19" t="s">
        <v>25</v>
      </c>
      <c r="E13" s="19" t="s">
        <v>26</v>
      </c>
      <c r="F13" s="19" t="s">
        <v>27</v>
      </c>
      <c r="G13" s="19" t="s">
        <v>26</v>
      </c>
      <c r="H13" s="19" t="s">
        <v>28</v>
      </c>
      <c r="I13" s="20" t="s">
        <v>29</v>
      </c>
      <c r="J13" s="20">
        <v>14448623.859999999</v>
      </c>
      <c r="K13" s="20">
        <v>0</v>
      </c>
      <c r="L13" s="20">
        <v>12455710.220000001</v>
      </c>
      <c r="M13" s="20">
        <v>1992913.64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9" t="s">
        <v>26</v>
      </c>
    </row>
    <row r="14" spans="1:19" s="26" customFormat="1">
      <c r="A14" s="22" t="s">
        <v>80</v>
      </c>
      <c r="B14" s="23" t="s">
        <v>74</v>
      </c>
      <c r="C14" s="24" t="s">
        <v>24</v>
      </c>
      <c r="D14" s="24" t="s">
        <v>78</v>
      </c>
      <c r="E14" s="24" t="s">
        <v>26</v>
      </c>
      <c r="F14" s="24" t="s">
        <v>79</v>
      </c>
      <c r="G14" s="24" t="s">
        <v>26</v>
      </c>
      <c r="H14" s="24" t="s">
        <v>28</v>
      </c>
      <c r="I14" s="25" t="s">
        <v>29</v>
      </c>
      <c r="J14" s="25">
        <v>44438340</v>
      </c>
      <c r="K14" s="25">
        <v>44438340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4" t="s">
        <v>26</v>
      </c>
    </row>
    <row r="15" spans="1:19" s="26" customFormat="1">
      <c r="A15" s="22" t="s">
        <v>60</v>
      </c>
      <c r="B15" s="23" t="s">
        <v>23</v>
      </c>
      <c r="C15" s="24" t="s">
        <v>24</v>
      </c>
      <c r="D15" s="24" t="s">
        <v>31</v>
      </c>
      <c r="E15" s="24" t="s">
        <v>26</v>
      </c>
      <c r="F15" s="24" t="s">
        <v>32</v>
      </c>
      <c r="G15" s="24" t="s">
        <v>26</v>
      </c>
      <c r="H15" s="24" t="s">
        <v>33</v>
      </c>
      <c r="I15" s="25" t="s">
        <v>34</v>
      </c>
      <c r="J15" s="25">
        <v>8995200</v>
      </c>
      <c r="K15" s="25">
        <v>8995200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4" t="s">
        <v>26</v>
      </c>
    </row>
    <row r="16" spans="1:19" s="21" customFormat="1">
      <c r="A16" s="17" t="s">
        <v>30</v>
      </c>
      <c r="B16" s="18" t="s">
        <v>23</v>
      </c>
      <c r="C16" s="19" t="s">
        <v>61</v>
      </c>
      <c r="D16" s="19" t="s">
        <v>26</v>
      </c>
      <c r="E16" s="19" t="s">
        <v>71</v>
      </c>
      <c r="F16" s="19" t="s">
        <v>26</v>
      </c>
      <c r="G16" s="19" t="s">
        <v>51</v>
      </c>
      <c r="H16" s="19" t="s">
        <v>53</v>
      </c>
      <c r="I16" s="20" t="s">
        <v>54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3542896.5612000003</v>
      </c>
      <c r="S16" s="19" t="s">
        <v>72</v>
      </c>
    </row>
    <row r="17" spans="1:19" s="21" customFormat="1">
      <c r="A17" s="17" t="s">
        <v>64</v>
      </c>
      <c r="B17" s="18" t="s">
        <v>23</v>
      </c>
      <c r="C17" s="19" t="s">
        <v>24</v>
      </c>
      <c r="D17" s="19" t="s">
        <v>51</v>
      </c>
      <c r="E17" s="19" t="s">
        <v>26</v>
      </c>
      <c r="F17" s="19" t="s">
        <v>52</v>
      </c>
      <c r="G17" s="19" t="s">
        <v>26</v>
      </c>
      <c r="H17" s="19" t="s">
        <v>53</v>
      </c>
      <c r="I17" s="20" t="s">
        <v>54</v>
      </c>
      <c r="J17" s="20">
        <v>34248000.091600001</v>
      </c>
      <c r="K17" s="20">
        <v>0</v>
      </c>
      <c r="L17" s="20">
        <v>29524138.010000002</v>
      </c>
      <c r="M17" s="20">
        <v>4723862.08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9" t="s">
        <v>26</v>
      </c>
    </row>
    <row r="18" spans="1:19" s="26" customFormat="1">
      <c r="A18" s="22" t="s">
        <v>73</v>
      </c>
      <c r="B18" s="23" t="s">
        <v>74</v>
      </c>
      <c r="C18" s="24" t="s">
        <v>61</v>
      </c>
      <c r="D18" s="24" t="s">
        <v>26</v>
      </c>
      <c r="E18" s="24" t="s">
        <v>86</v>
      </c>
      <c r="F18" s="24" t="s">
        <v>26</v>
      </c>
      <c r="G18" s="24" t="s">
        <v>81</v>
      </c>
      <c r="H18" s="24" t="s">
        <v>83</v>
      </c>
      <c r="I18" s="25" t="s">
        <v>84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63480</v>
      </c>
      <c r="S18" s="24" t="s">
        <v>87</v>
      </c>
    </row>
    <row r="19" spans="1:19" s="26" customFormat="1">
      <c r="A19" s="22" t="s">
        <v>85</v>
      </c>
      <c r="B19" s="23" t="s">
        <v>74</v>
      </c>
      <c r="C19" s="24" t="s">
        <v>24</v>
      </c>
      <c r="D19" s="24" t="s">
        <v>81</v>
      </c>
      <c r="E19" s="24" t="s">
        <v>26</v>
      </c>
      <c r="F19" s="24" t="s">
        <v>82</v>
      </c>
      <c r="G19" s="24" t="s">
        <v>26</v>
      </c>
      <c r="H19" s="24" t="s">
        <v>83</v>
      </c>
      <c r="I19" s="25" t="s">
        <v>84</v>
      </c>
      <c r="J19" s="25">
        <v>613640</v>
      </c>
      <c r="K19" s="25">
        <v>0</v>
      </c>
      <c r="L19" s="25">
        <v>529000</v>
      </c>
      <c r="M19" s="25">
        <v>84640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4" t="s">
        <v>26</v>
      </c>
    </row>
    <row r="20" spans="1:19" s="26" customFormat="1">
      <c r="A20" s="22" t="s">
        <v>92</v>
      </c>
      <c r="B20" s="23" t="s">
        <v>89</v>
      </c>
      <c r="C20" s="24" t="s">
        <v>61</v>
      </c>
      <c r="D20" s="24" t="s">
        <v>26</v>
      </c>
      <c r="E20" s="24" t="s">
        <v>102</v>
      </c>
      <c r="F20" s="24" t="s">
        <v>26</v>
      </c>
      <c r="G20" s="24" t="s">
        <v>93</v>
      </c>
      <c r="H20" s="24" t="s">
        <v>83</v>
      </c>
      <c r="I20" s="25" t="s">
        <v>84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22080</v>
      </c>
      <c r="S20" s="24" t="s">
        <v>103</v>
      </c>
    </row>
    <row r="21" spans="1:19" s="26" customFormat="1">
      <c r="A21" s="22" t="s">
        <v>98</v>
      </c>
      <c r="B21" s="23" t="s">
        <v>89</v>
      </c>
      <c r="C21" s="24" t="s">
        <v>24</v>
      </c>
      <c r="D21" s="24" t="s">
        <v>93</v>
      </c>
      <c r="E21" s="24" t="s">
        <v>26</v>
      </c>
      <c r="F21" s="24" t="s">
        <v>94</v>
      </c>
      <c r="G21" s="24" t="s">
        <v>26</v>
      </c>
      <c r="H21" s="24" t="s">
        <v>83</v>
      </c>
      <c r="I21" s="25" t="s">
        <v>84</v>
      </c>
      <c r="J21" s="25">
        <v>213440</v>
      </c>
      <c r="K21" s="25">
        <v>0</v>
      </c>
      <c r="L21" s="25">
        <v>184000</v>
      </c>
      <c r="M21" s="25">
        <v>29440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4" t="s">
        <v>26</v>
      </c>
    </row>
    <row r="22" spans="1:19" s="26" customFormat="1">
      <c r="A22" s="22" t="s">
        <v>40</v>
      </c>
      <c r="B22" s="23" t="s">
        <v>23</v>
      </c>
      <c r="C22" s="24" t="s">
        <v>61</v>
      </c>
      <c r="D22" s="24" t="s">
        <v>26</v>
      </c>
      <c r="E22" s="24" t="s">
        <v>68</v>
      </c>
      <c r="F22" s="24" t="s">
        <v>26</v>
      </c>
      <c r="G22" s="24" t="s">
        <v>56</v>
      </c>
      <c r="H22" s="24" t="s">
        <v>58</v>
      </c>
      <c r="I22" s="25" t="s">
        <v>59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7232957.5099999998</v>
      </c>
      <c r="S22" s="24" t="s">
        <v>69</v>
      </c>
    </row>
    <row r="23" spans="1:19" s="26" customFormat="1">
      <c r="A23" s="22" t="s">
        <v>67</v>
      </c>
      <c r="B23" s="23" t="s">
        <v>23</v>
      </c>
      <c r="C23" s="24" t="s">
        <v>24</v>
      </c>
      <c r="D23" s="24" t="s">
        <v>56</v>
      </c>
      <c r="E23" s="24" t="s">
        <v>26</v>
      </c>
      <c r="F23" s="24" t="s">
        <v>57</v>
      </c>
      <c r="G23" s="24" t="s">
        <v>26</v>
      </c>
      <c r="H23" s="24" t="s">
        <v>58</v>
      </c>
      <c r="I23" s="25" t="s">
        <v>59</v>
      </c>
      <c r="J23" s="25">
        <v>69918589.269999996</v>
      </c>
      <c r="K23" s="25">
        <v>0</v>
      </c>
      <c r="L23" s="25">
        <v>60274645.920000002</v>
      </c>
      <c r="M23" s="25">
        <v>9643943.3499999996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4" t="s">
        <v>26</v>
      </c>
    </row>
    <row r="24" spans="1:19" s="21" customFormat="1">
      <c r="A24" s="17" t="s">
        <v>35</v>
      </c>
      <c r="B24" s="18" t="s">
        <v>23</v>
      </c>
      <c r="C24" s="19" t="s">
        <v>61</v>
      </c>
      <c r="D24" s="19" t="s">
        <v>26</v>
      </c>
      <c r="E24" s="19" t="s">
        <v>65</v>
      </c>
      <c r="F24" s="19" t="s">
        <v>26</v>
      </c>
      <c r="G24" s="19" t="s">
        <v>46</v>
      </c>
      <c r="H24" s="19" t="s">
        <v>48</v>
      </c>
      <c r="I24" s="20" t="s">
        <v>49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1727187.3</v>
      </c>
      <c r="S24" s="19" t="s">
        <v>66</v>
      </c>
    </row>
    <row r="25" spans="1:19" s="21" customFormat="1">
      <c r="A25" s="17" t="s">
        <v>70</v>
      </c>
      <c r="B25" s="18" t="s">
        <v>23</v>
      </c>
      <c r="C25" s="19" t="s">
        <v>24</v>
      </c>
      <c r="D25" s="19" t="s">
        <v>46</v>
      </c>
      <c r="E25" s="19" t="s">
        <v>26</v>
      </c>
      <c r="F25" s="19" t="s">
        <v>47</v>
      </c>
      <c r="G25" s="19" t="s">
        <v>26</v>
      </c>
      <c r="H25" s="19" t="s">
        <v>48</v>
      </c>
      <c r="I25" s="20" t="s">
        <v>49</v>
      </c>
      <c r="J25" s="20">
        <v>16696143.9</v>
      </c>
      <c r="K25" s="20">
        <v>0</v>
      </c>
      <c r="L25" s="20">
        <v>14393227.5</v>
      </c>
      <c r="M25" s="20">
        <v>2302916.4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9" t="s">
        <v>26</v>
      </c>
    </row>
    <row r="26" spans="1:19" s="26" customFormat="1">
      <c r="A26" s="22" t="s">
        <v>88</v>
      </c>
      <c r="B26" s="23" t="s">
        <v>89</v>
      </c>
      <c r="C26" s="24" t="s">
        <v>61</v>
      </c>
      <c r="D26" s="24" t="s">
        <v>26</v>
      </c>
      <c r="E26" s="24" t="s">
        <v>99</v>
      </c>
      <c r="F26" s="24" t="s">
        <v>26</v>
      </c>
      <c r="G26" s="24" t="s">
        <v>90</v>
      </c>
      <c r="H26" s="24" t="s">
        <v>48</v>
      </c>
      <c r="I26" s="25" t="s">
        <v>49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1245347.6000000001</v>
      </c>
      <c r="S26" s="24" t="s">
        <v>100</v>
      </c>
    </row>
    <row r="27" spans="1:19" s="26" customFormat="1">
      <c r="A27" s="22" t="s">
        <v>101</v>
      </c>
      <c r="B27" s="23" t="s">
        <v>89</v>
      </c>
      <c r="C27" s="24" t="s">
        <v>24</v>
      </c>
      <c r="D27" s="24" t="s">
        <v>90</v>
      </c>
      <c r="E27" s="24" t="s">
        <v>26</v>
      </c>
      <c r="F27" s="24" t="s">
        <v>91</v>
      </c>
      <c r="G27" s="24" t="s">
        <v>26</v>
      </c>
      <c r="H27" s="24" t="s">
        <v>48</v>
      </c>
      <c r="I27" s="25" t="s">
        <v>49</v>
      </c>
      <c r="J27" s="25">
        <v>12038360.130000001</v>
      </c>
      <c r="K27" s="25">
        <v>0</v>
      </c>
      <c r="L27" s="25">
        <v>10377896.66</v>
      </c>
      <c r="M27" s="25">
        <v>1660463.47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4" t="s">
        <v>26</v>
      </c>
    </row>
    <row r="29" spans="1:19">
      <c r="J29" s="7">
        <f>SUM(J2:J27)</f>
        <v>210680337.2516</v>
      </c>
      <c r="K29" s="7">
        <f t="shared" ref="K29:R29" si="0">SUM(K2:K27)</f>
        <v>62503540</v>
      </c>
      <c r="L29" s="7">
        <f t="shared" si="0"/>
        <v>127738618.31</v>
      </c>
      <c r="M29" s="7">
        <f t="shared" si="0"/>
        <v>20438178.939999998</v>
      </c>
      <c r="N29" s="7">
        <f t="shared" si="0"/>
        <v>0</v>
      </c>
      <c r="O29" s="7">
        <f t="shared" si="0"/>
        <v>0</v>
      </c>
      <c r="P29" s="7">
        <f t="shared" si="0"/>
        <v>0</v>
      </c>
      <c r="Q29" s="7">
        <f t="shared" si="0"/>
        <v>0</v>
      </c>
      <c r="R29" s="7">
        <f t="shared" si="0"/>
        <v>15328634.201200001</v>
      </c>
    </row>
    <row r="31" spans="1:19">
      <c r="J31" s="6" t="s">
        <v>104</v>
      </c>
    </row>
    <row r="33" spans="9:12">
      <c r="J33" s="6" t="s">
        <v>105</v>
      </c>
      <c r="K33" s="6" t="s">
        <v>106</v>
      </c>
      <c r="L33" s="6" t="s">
        <v>107</v>
      </c>
    </row>
    <row r="35" spans="9:12">
      <c r="I35" s="6" t="s">
        <v>108</v>
      </c>
      <c r="J35" s="6">
        <f>K29</f>
        <v>62503540</v>
      </c>
    </row>
    <row r="37" spans="9:12">
      <c r="I37" s="6" t="s">
        <v>109</v>
      </c>
      <c r="J37" s="6">
        <f>L29</f>
        <v>127738618.31</v>
      </c>
      <c r="K37" s="6">
        <f>M29</f>
        <v>20438178.939999998</v>
      </c>
    </row>
    <row r="39" spans="9:12">
      <c r="I39" s="6" t="s">
        <v>110</v>
      </c>
      <c r="J39" s="6">
        <v>0</v>
      </c>
      <c r="K39" s="6">
        <v>0</v>
      </c>
      <c r="L39" s="6">
        <v>0</v>
      </c>
    </row>
    <row r="41" spans="9:12">
      <c r="I41" s="6" t="s">
        <v>111</v>
      </c>
      <c r="J41" s="6">
        <v>0</v>
      </c>
      <c r="K41" s="6">
        <v>0</v>
      </c>
    </row>
    <row r="43" spans="9:12">
      <c r="I43" s="6" t="s">
        <v>112</v>
      </c>
      <c r="J43" s="6">
        <f>J35+J37</f>
        <v>190242158.31</v>
      </c>
      <c r="K43" s="6">
        <f>K35+K37</f>
        <v>20438178.939999998</v>
      </c>
      <c r="L43" s="6">
        <v>0</v>
      </c>
    </row>
  </sheetData>
  <sortState ref="A8:S27">
    <sortCondition ref="I8:I2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2020-01-06T13:30:48Z</dcterms:created>
  <dcterms:modified xsi:type="dcterms:W3CDTF">2020-02-06T18:51:23Z</dcterms:modified>
</cp:coreProperties>
</file>