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EXQUISITECES\COMPRAS 2019\"/>
    </mc:Choice>
  </mc:AlternateContent>
  <xr:revisionPtr revIDLastSave="0" documentId="13_ncr:1_{A49E170F-FB18-4AFB-9AEE-FD4C3C8483C4}" xr6:coauthVersionLast="40" xr6:coauthVersionMax="40" xr10:uidLastSave="{00000000-0000-0000-0000-000000000000}"/>
  <bookViews>
    <workbookView xWindow="0" yWindow="0" windowWidth="17385" windowHeight="9165" activeTab="1" xr2:uid="{00000000-000D-0000-FFFF-FFFF00000000}"/>
  </bookViews>
  <sheets>
    <sheet name="DECLARAR " sheetId="1" r:id="rId1"/>
    <sheet name="CONTROL" sheetId="4" r:id="rId2"/>
  </sheets>
  <calcPr calcId="181029"/>
</workbook>
</file>

<file path=xl/calcChain.xml><?xml version="1.0" encoding="utf-8"?>
<calcChain xmlns="http://schemas.openxmlformats.org/spreadsheetml/2006/main">
  <c r="J10" i="4" l="1"/>
  <c r="J9" i="4"/>
  <c r="J11" i="4"/>
  <c r="J12" i="4"/>
  <c r="J13" i="4"/>
  <c r="J15" i="4"/>
  <c r="J14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30" i="4"/>
  <c r="J31" i="4"/>
  <c r="J29" i="4"/>
  <c r="J32" i="4"/>
  <c r="J33" i="4"/>
  <c r="J34" i="4"/>
  <c r="J35" i="4"/>
  <c r="J8" i="4"/>
  <c r="J9" i="1"/>
  <c r="J10" i="1"/>
  <c r="J11" i="1"/>
  <c r="J12" i="1"/>
  <c r="J13" i="1"/>
  <c r="J14" i="1"/>
  <c r="J15" i="1"/>
  <c r="J16" i="1"/>
  <c r="J17" i="1"/>
  <c r="J24" i="1"/>
  <c r="J25" i="1"/>
  <c r="J26" i="1"/>
  <c r="J27" i="1"/>
  <c r="J28" i="1"/>
  <c r="J29" i="1"/>
  <c r="J18" i="1"/>
  <c r="J19" i="1"/>
  <c r="J20" i="1"/>
  <c r="J21" i="1"/>
  <c r="J22" i="1"/>
  <c r="J23" i="1"/>
  <c r="J30" i="1"/>
  <c r="J31" i="1"/>
  <c r="J32" i="1"/>
  <c r="J33" i="1"/>
  <c r="J34" i="1"/>
  <c r="J35" i="1"/>
  <c r="J8" i="1"/>
  <c r="K37" i="4"/>
  <c r="J43" i="4" s="1"/>
  <c r="L37" i="4"/>
  <c r="J45" i="4" s="1"/>
  <c r="M37" i="4"/>
  <c r="K45" i="4" s="1"/>
  <c r="K51" i="4" s="1"/>
  <c r="N37" i="4"/>
  <c r="O37" i="4"/>
  <c r="P37" i="4"/>
  <c r="Q37" i="4"/>
  <c r="R37" i="4"/>
  <c r="J37" i="4" l="1"/>
  <c r="J51" i="4"/>
  <c r="K37" i="1"/>
  <c r="J43" i="1" s="1"/>
  <c r="L37" i="1"/>
  <c r="J45" i="1" s="1"/>
  <c r="M37" i="1"/>
  <c r="K45" i="1" s="1"/>
  <c r="K51" i="1" s="1"/>
  <c r="N37" i="1"/>
  <c r="O37" i="1"/>
  <c r="P37" i="1"/>
  <c r="Q37" i="1"/>
  <c r="R37" i="1"/>
  <c r="J37" i="1"/>
  <c r="J5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A14" authorId="0" shapeId="0" xr:uid="{FFFC66FE-9210-4BB3-89BB-5E399532496A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500161608 EN 3.1/3</t>
        </r>
      </text>
    </comment>
    <comment ref="A28" authorId="0" shapeId="0" xr:uid="{6048409B-5487-4288-A21E-63E5E9FFB45C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1207 EN 3.1/6</t>
        </r>
      </text>
    </comment>
  </commentList>
</comments>
</file>

<file path=xl/sharedStrings.xml><?xml version="1.0" encoding="utf-8"?>
<sst xmlns="http://schemas.openxmlformats.org/spreadsheetml/2006/main" count="624" uniqueCount="145">
  <si>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</si>
  <si>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</si>
  <si>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</si>
  <si>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</si>
  <si>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</si>
  <si>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</si>
  <si>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</si>
  <si>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</si>
  <si>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</si>
  <si>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</si>
  <si>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</si>
  <si>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</si>
  <si>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</si>
  <si>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</si>
  <si>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</si>
  <si>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</si>
  <si>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</si>
  <si>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</si>
  <si>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</si>
  <si>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</si>
  <si>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</si>
  <si>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</si>
  <si>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</si>
  <si>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28-02-2019</t>
  </si>
  <si>
    <t>FC</t>
  </si>
  <si>
    <t>00020905</t>
  </si>
  <si>
    <t/>
  </si>
  <si>
    <t>0</t>
  </si>
  <si>
    <t>J404011277</t>
  </si>
  <si>
    <t>DIPOSAL 2014 DC, C.A</t>
  </si>
  <si>
    <t>2</t>
  </si>
  <si>
    <t>500161609</t>
  </si>
  <si>
    <t>00-0628030</t>
  </si>
  <si>
    <t>J300617505</t>
  </si>
  <si>
    <t>DISTRIBUCIONES DIPROCHER C.A</t>
  </si>
  <si>
    <t>3</t>
  </si>
  <si>
    <t>A500161608</t>
  </si>
  <si>
    <t>00-0628029</t>
  </si>
  <si>
    <t>4</t>
  </si>
  <si>
    <t>01-03-2019</t>
  </si>
  <si>
    <t>001508</t>
  </si>
  <si>
    <t>00-001576</t>
  </si>
  <si>
    <t>J407543890</t>
  </si>
  <si>
    <t>DISTRIBUIDORA DAMASCUS, C. A.</t>
  </si>
  <si>
    <t>5</t>
  </si>
  <si>
    <t>000657</t>
  </si>
  <si>
    <t>00-000657</t>
  </si>
  <si>
    <t>J404649581</t>
  </si>
  <si>
    <t>DISTRIBUIDORA ALIMAR 3000, C.A.</t>
  </si>
  <si>
    <t>6</t>
  </si>
  <si>
    <t>1207</t>
  </si>
  <si>
    <t>00-001207</t>
  </si>
  <si>
    <t>J410117605</t>
  </si>
  <si>
    <t>DISTRIBUIDORA MATHYFRED C.A.</t>
  </si>
  <si>
    <t>7</t>
  </si>
  <si>
    <t>V0087030595382</t>
  </si>
  <si>
    <t>07-5803475</t>
  </si>
  <si>
    <t>J301370139</t>
  </si>
  <si>
    <t>PEPSI-COLA VENEZUELA, C.A.</t>
  </si>
  <si>
    <t>8</t>
  </si>
  <si>
    <t>04-03-2019</t>
  </si>
  <si>
    <t>1212</t>
  </si>
  <si>
    <t>00-001212</t>
  </si>
  <si>
    <t>9</t>
  </si>
  <si>
    <t>4705871</t>
  </si>
  <si>
    <t>00-3842080</t>
  </si>
  <si>
    <t>J075455525</t>
  </si>
  <si>
    <t xml:space="preserve">DISTRIBUIDORA DE GALLETAS, C.A. </t>
  </si>
  <si>
    <t>10</t>
  </si>
  <si>
    <t>4705831</t>
  </si>
  <si>
    <t>00-3842040</t>
  </si>
  <si>
    <t>11</t>
  </si>
  <si>
    <t>06-03-2019</t>
  </si>
  <si>
    <t>TA19218039</t>
  </si>
  <si>
    <t>01-808739</t>
  </si>
  <si>
    <t>J304689713</t>
  </si>
  <si>
    <t>CORPORACION DIGITEL, C.A.</t>
  </si>
  <si>
    <t>12</t>
  </si>
  <si>
    <t>00014791</t>
  </si>
  <si>
    <t>J307513373</t>
  </si>
  <si>
    <t>COMERCIALIZADORA EL VERDUGO C.A.</t>
  </si>
  <si>
    <t>13</t>
  </si>
  <si>
    <t>1493251</t>
  </si>
  <si>
    <t>00-2180550</t>
  </si>
  <si>
    <t>J316405885</t>
  </si>
  <si>
    <t xml:space="preserve">DISTRIBUIDORA DE PRODUCTOS HERMANOS CAMACHO DPROCA,C.A </t>
  </si>
  <si>
    <t>14</t>
  </si>
  <si>
    <t>1215</t>
  </si>
  <si>
    <t>00-001215</t>
  </si>
  <si>
    <t>15</t>
  </si>
  <si>
    <t>500161733</t>
  </si>
  <si>
    <t>00-0628155</t>
  </si>
  <si>
    <t>16</t>
  </si>
  <si>
    <t>0394</t>
  </si>
  <si>
    <t>00-000394</t>
  </si>
  <si>
    <t>J406011614</t>
  </si>
  <si>
    <t>DISTRIBUIDORA RADAMANTIS, C.A.</t>
  </si>
  <si>
    <t>17</t>
  </si>
  <si>
    <t>NC</t>
  </si>
  <si>
    <t>300001404</t>
  </si>
  <si>
    <t>20190300011312</t>
  </si>
  <si>
    <t>18</t>
  </si>
  <si>
    <t>300001405</t>
  </si>
  <si>
    <t>20190300011313</t>
  </si>
  <si>
    <t>19</t>
  </si>
  <si>
    <t>300001406</t>
  </si>
  <si>
    <t>20190300011314</t>
  </si>
  <si>
    <t>20</t>
  </si>
  <si>
    <t>300001407</t>
  </si>
  <si>
    <t>20190300011315</t>
  </si>
  <si>
    <t>21</t>
  </si>
  <si>
    <t>300001408</t>
  </si>
  <si>
    <t>20190300011316</t>
  </si>
  <si>
    <t>22</t>
  </si>
  <si>
    <t>300001409</t>
  </si>
  <si>
    <t>20190300011317</t>
  </si>
  <si>
    <t>23</t>
  </si>
  <si>
    <t>07-03-2019</t>
  </si>
  <si>
    <t>300001410</t>
  </si>
  <si>
    <t>20190300011318</t>
  </si>
  <si>
    <t>24</t>
  </si>
  <si>
    <t>300001411</t>
  </si>
  <si>
    <t>20190300011319</t>
  </si>
  <si>
    <t>25</t>
  </si>
  <si>
    <t>300001412</t>
  </si>
  <si>
    <t>20190300011320</t>
  </si>
  <si>
    <t>26</t>
  </si>
  <si>
    <t>300001413</t>
  </si>
  <si>
    <t>20190300011321</t>
  </si>
  <si>
    <t>27</t>
  </si>
  <si>
    <t>300001414</t>
  </si>
  <si>
    <t>20190300011322</t>
  </si>
  <si>
    <t>28</t>
  </si>
  <si>
    <t>300001415</t>
  </si>
  <si>
    <t>20190300011323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</si>
  <si>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</si>
  <si>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</si>
  <si>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</si>
  <si>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</si>
  <si>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</si>
  <si>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</si>
  <si>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</si>
  <si>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</si>
  <si>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</si>
  <si>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LIBRO DE COMPRAS 04-03 AL 10-03-19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</si>
</sst>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0" fontId="1" fillId="3" borderId="0" xfId="0" applyFont="1" applyFill="1" applyAlignment="1">
      <alignment horizontal="left"/>
    </xf>
    <xf numFmtId="166" fontId="1" fillId="3" borderId="0" xfId="0" applyNumberFormat="1" applyFont="1" applyFill="1" applyAlignment="1">
      <alignment horizontal="left"/>
    </xf>
    <xf numFmtId="49" fontId="1" fillId="3" borderId="0" xfId="0" applyNumberFormat="1" applyFont="1" applyFill="1" applyAlignment="1">
      <alignment horizontal="left"/>
    </xf>
    <xf numFmtId="49" fontId="1" fillId="3" borderId="1" xfId="0" applyNumberFormat="1" applyFont="1" applyFill="1" applyBorder="1" applyAlignment="1">
      <alignment horizontal="center"/>
    </xf>
    <xf numFmtId="165" fontId="1" fillId="3" borderId="1" xfId="0" applyNumberFormat="1" applyFont="1" applyFill="1" applyBorder="1" applyAlignment="1">
      <alignment horizontal="center"/>
    </xf>
    <xf numFmtId="166" fontId="1" fillId="3" borderId="1" xfId="0" applyNumberFormat="1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49" fontId="0" fillId="3" borderId="0" xfId="0" applyNumberFormat="1" applyFill="1"/>
    <xf numFmtId="165" fontId="0" fillId="3" borderId="0" xfId="0" applyNumberFormat="1" applyFill="1"/>
    <xf numFmtId="166" fontId="0" fillId="3" borderId="0" xfId="0" applyNumberFormat="1" applyFill="1"/>
    <xf numFmtId="166" fontId="1" fillId="3" borderId="0" xfId="0" applyNumberFormat="1" applyFont="1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1" fillId="3" borderId="0" xfId="0" applyFont="1" applyFill="1" applyAlignment="1">
      <alignment horizontal="left"/>
    </xf>
    <xf numFmtId="164" fontId="1" fillId="3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51"/>
  <sheetViews>
    <sheetView topLeftCell="A12" workbookViewId="0">
      <selection activeCell="A28" sqref="A28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42578125" style="3"/>
    <col min="7" max="7" width="15.28515625" style="3" bestFit="1" customWidth="1"/>
    <col min="8" max="8" width="10.7109375" style="3" bestFit="1" customWidth="1"/>
    <col min="9" max="9" width="62.42578125" style="6" bestFit="1" customWidth="1"/>
    <col min="10" max="10" width="25.28515625" style="6" bestFit="1" customWidth="1"/>
    <col min="11" max="11" width="12.28515625" style="6" bestFit="1" customWidth="1"/>
    <col min="12" max="12" width="12.28515625" style="6" customWidth="1"/>
    <col min="13" max="13" width="10.7109375" style="6" customWidth="1"/>
    <col min="14" max="17" width="5.140625" style="6" customWidth="1"/>
    <col min="18" max="18" width="10.7109375" style="6" customWidth="1"/>
    <col min="19" max="19" width="17.42578125" style="3" bestFit="1" customWidth="1"/>
  </cols>
  <sheetData>
    <row r="2" spans="1:19" s="2" customFormat="1" x14ac:dyDescent="0.2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2" t="s">
        <v>144</v>
      </c>
      <c r="B4" s="32"/>
      <c r="C4" s="32"/>
      <c r="D4" s="32"/>
      <c r="E4" s="32"/>
      <c r="F4" s="32"/>
      <c r="G4" s="32"/>
      <c r="H4" s="32"/>
      <c r="I4" s="32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31" t="s">
        <v>2</v>
      </c>
      <c r="B5" s="31"/>
      <c r="C5" s="31"/>
      <c r="D5" s="31"/>
      <c r="E5" s="31"/>
      <c r="F5" s="31"/>
      <c r="G5" s="31"/>
      <c r="H5" s="31"/>
      <c r="I5" s="31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19" customFormat="1" x14ac:dyDescent="0.25">
      <c r="A8" s="16" t="s">
        <v>22</v>
      </c>
      <c r="B8" s="17" t="s">
        <v>23</v>
      </c>
      <c r="C8" s="16" t="s">
        <v>24</v>
      </c>
      <c r="D8" s="16" t="s">
        <v>25</v>
      </c>
      <c r="E8" s="16" t="s">
        <v>26</v>
      </c>
      <c r="F8" s="16" t="s">
        <v>27</v>
      </c>
      <c r="G8" s="16" t="s">
        <v>26</v>
      </c>
      <c r="H8" s="16" t="s">
        <v>28</v>
      </c>
      <c r="I8" s="18" t="s">
        <v>29</v>
      </c>
      <c r="J8" s="18">
        <f t="shared" ref="J8:J35" si="0">SUM(K8:Q8)</f>
        <v>754800</v>
      </c>
      <c r="K8" s="18">
        <v>754800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6" t="s">
        <v>26</v>
      </c>
    </row>
    <row r="9" spans="1:19" s="19" customFormat="1" x14ac:dyDescent="0.25">
      <c r="A9" s="16" t="s">
        <v>30</v>
      </c>
      <c r="B9" s="17" t="s">
        <v>23</v>
      </c>
      <c r="C9" s="16" t="s">
        <v>24</v>
      </c>
      <c r="D9" s="16" t="s">
        <v>31</v>
      </c>
      <c r="E9" s="16" t="s">
        <v>26</v>
      </c>
      <c r="F9" s="16" t="s">
        <v>32</v>
      </c>
      <c r="G9" s="16" t="s">
        <v>26</v>
      </c>
      <c r="H9" s="16" t="s">
        <v>33</v>
      </c>
      <c r="I9" s="18" t="s">
        <v>34</v>
      </c>
      <c r="J9" s="18">
        <f t="shared" si="0"/>
        <v>278061.61</v>
      </c>
      <c r="K9" s="18">
        <v>-0.06</v>
      </c>
      <c r="L9" s="18">
        <v>239708.34</v>
      </c>
      <c r="M9" s="18">
        <v>38353.33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  <c r="S9" s="16" t="s">
        <v>26</v>
      </c>
    </row>
    <row r="10" spans="1:19" s="19" customFormat="1" x14ac:dyDescent="0.25">
      <c r="A10" s="16" t="s">
        <v>35</v>
      </c>
      <c r="B10" s="17" t="s">
        <v>23</v>
      </c>
      <c r="C10" s="16" t="s">
        <v>24</v>
      </c>
      <c r="D10" s="16" t="s">
        <v>36</v>
      </c>
      <c r="E10" s="16" t="s">
        <v>26</v>
      </c>
      <c r="F10" s="16" t="s">
        <v>37</v>
      </c>
      <c r="G10" s="16" t="s">
        <v>26</v>
      </c>
      <c r="H10" s="16" t="s">
        <v>33</v>
      </c>
      <c r="I10" s="18" t="s">
        <v>34</v>
      </c>
      <c r="J10" s="18">
        <f t="shared" si="0"/>
        <v>429527.21</v>
      </c>
      <c r="K10" s="18">
        <v>0</v>
      </c>
      <c r="L10" s="18">
        <v>370282.08</v>
      </c>
      <c r="M10" s="18">
        <v>59245.13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6" t="s">
        <v>26</v>
      </c>
    </row>
    <row r="11" spans="1:19" s="19" customFormat="1" x14ac:dyDescent="0.25">
      <c r="A11" s="16" t="s">
        <v>38</v>
      </c>
      <c r="B11" s="17" t="s">
        <v>39</v>
      </c>
      <c r="C11" s="16" t="s">
        <v>24</v>
      </c>
      <c r="D11" s="16" t="s">
        <v>45</v>
      </c>
      <c r="E11" s="16" t="s">
        <v>26</v>
      </c>
      <c r="F11" s="16" t="s">
        <v>46</v>
      </c>
      <c r="G11" s="16" t="s">
        <v>26</v>
      </c>
      <c r="H11" s="16" t="s">
        <v>47</v>
      </c>
      <c r="I11" s="18" t="s">
        <v>48</v>
      </c>
      <c r="J11" s="18">
        <f t="shared" si="0"/>
        <v>131544</v>
      </c>
      <c r="K11" s="18">
        <v>0</v>
      </c>
      <c r="L11" s="18">
        <v>113400</v>
      </c>
      <c r="M11" s="18">
        <v>18144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6" t="s">
        <v>26</v>
      </c>
    </row>
    <row r="12" spans="1:19" s="19" customFormat="1" x14ac:dyDescent="0.25">
      <c r="A12" s="16" t="s">
        <v>44</v>
      </c>
      <c r="B12" s="17" t="s">
        <v>39</v>
      </c>
      <c r="C12" s="16" t="s">
        <v>24</v>
      </c>
      <c r="D12" s="16" t="s">
        <v>40</v>
      </c>
      <c r="E12" s="16" t="s">
        <v>26</v>
      </c>
      <c r="F12" s="16" t="s">
        <v>41</v>
      </c>
      <c r="G12" s="16" t="s">
        <v>26</v>
      </c>
      <c r="H12" s="16" t="s">
        <v>42</v>
      </c>
      <c r="I12" s="18" t="s">
        <v>43</v>
      </c>
      <c r="J12" s="18">
        <f t="shared" si="0"/>
        <v>104000</v>
      </c>
      <c r="K12" s="18">
        <v>104000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6" t="s">
        <v>26</v>
      </c>
    </row>
    <row r="13" spans="1:19" s="19" customFormat="1" x14ac:dyDescent="0.25">
      <c r="A13" s="16" t="s">
        <v>49</v>
      </c>
      <c r="B13" s="17" t="s">
        <v>39</v>
      </c>
      <c r="C13" s="16" t="s">
        <v>24</v>
      </c>
      <c r="D13" s="16" t="s">
        <v>50</v>
      </c>
      <c r="E13" s="16" t="s">
        <v>26</v>
      </c>
      <c r="F13" s="16" t="s">
        <v>51</v>
      </c>
      <c r="G13" s="16" t="s">
        <v>26</v>
      </c>
      <c r="H13" s="16" t="s">
        <v>52</v>
      </c>
      <c r="I13" s="18" t="s">
        <v>53</v>
      </c>
      <c r="J13" s="18">
        <f t="shared" si="0"/>
        <v>53592</v>
      </c>
      <c r="K13" s="18">
        <v>0</v>
      </c>
      <c r="L13" s="18">
        <v>46200</v>
      </c>
      <c r="M13" s="18">
        <v>7392</v>
      </c>
      <c r="N13" s="18">
        <v>0</v>
      </c>
      <c r="O13" s="18">
        <v>0</v>
      </c>
      <c r="P13" s="18">
        <v>0</v>
      </c>
      <c r="Q13" s="18">
        <v>0</v>
      </c>
      <c r="R13" s="18">
        <v>0</v>
      </c>
      <c r="S13" s="16" t="s">
        <v>26</v>
      </c>
    </row>
    <row r="14" spans="1:19" s="19" customFormat="1" x14ac:dyDescent="0.25">
      <c r="A14" s="16" t="s">
        <v>54</v>
      </c>
      <c r="B14" s="17" t="s">
        <v>39</v>
      </c>
      <c r="C14" s="16" t="s">
        <v>24</v>
      </c>
      <c r="D14" s="16" t="s">
        <v>55</v>
      </c>
      <c r="E14" s="16" t="s">
        <v>26</v>
      </c>
      <c r="F14" s="16" t="s">
        <v>56</v>
      </c>
      <c r="G14" s="16" t="s">
        <v>26</v>
      </c>
      <c r="H14" s="16" t="s">
        <v>57</v>
      </c>
      <c r="I14" s="18" t="s">
        <v>58</v>
      </c>
      <c r="J14" s="18">
        <f t="shared" si="0"/>
        <v>908157.74</v>
      </c>
      <c r="K14" s="18">
        <v>-0.04</v>
      </c>
      <c r="L14" s="18">
        <v>782894.64</v>
      </c>
      <c r="M14" s="18">
        <v>125263.14</v>
      </c>
      <c r="N14" s="18">
        <v>0</v>
      </c>
      <c r="O14" s="18">
        <v>0</v>
      </c>
      <c r="P14" s="18">
        <v>0</v>
      </c>
      <c r="Q14" s="18">
        <v>0</v>
      </c>
      <c r="R14" s="18">
        <v>0</v>
      </c>
      <c r="S14" s="16" t="s">
        <v>26</v>
      </c>
    </row>
    <row r="15" spans="1:19" s="19" customFormat="1" x14ac:dyDescent="0.25">
      <c r="A15" s="16" t="s">
        <v>59</v>
      </c>
      <c r="B15" s="17" t="s">
        <v>60</v>
      </c>
      <c r="C15" s="16" t="s">
        <v>24</v>
      </c>
      <c r="D15" s="16" t="s">
        <v>64</v>
      </c>
      <c r="E15" s="16" t="s">
        <v>26</v>
      </c>
      <c r="F15" s="16" t="s">
        <v>65</v>
      </c>
      <c r="G15" s="16" t="s">
        <v>26</v>
      </c>
      <c r="H15" s="16" t="s">
        <v>66</v>
      </c>
      <c r="I15" s="18" t="s">
        <v>67</v>
      </c>
      <c r="J15" s="18">
        <f t="shared" si="0"/>
        <v>410566.92</v>
      </c>
      <c r="K15" s="18">
        <v>0</v>
      </c>
      <c r="L15" s="18">
        <v>353937</v>
      </c>
      <c r="M15" s="18">
        <v>56629.919999999998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6" t="s">
        <v>26</v>
      </c>
    </row>
    <row r="16" spans="1:19" s="19" customFormat="1" x14ac:dyDescent="0.25">
      <c r="A16" s="16" t="s">
        <v>63</v>
      </c>
      <c r="B16" s="17" t="s">
        <v>60</v>
      </c>
      <c r="C16" s="16" t="s">
        <v>24</v>
      </c>
      <c r="D16" s="16" t="s">
        <v>69</v>
      </c>
      <c r="E16" s="16" t="s">
        <v>26</v>
      </c>
      <c r="F16" s="16" t="s">
        <v>70</v>
      </c>
      <c r="G16" s="16" t="s">
        <v>26</v>
      </c>
      <c r="H16" s="16" t="s">
        <v>66</v>
      </c>
      <c r="I16" s="18" t="s">
        <v>67</v>
      </c>
      <c r="J16" s="18">
        <f t="shared" si="0"/>
        <v>265323.32</v>
      </c>
      <c r="K16" s="18">
        <v>0</v>
      </c>
      <c r="L16" s="18">
        <v>228727</v>
      </c>
      <c r="M16" s="18">
        <v>36596.32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16" t="s">
        <v>26</v>
      </c>
    </row>
    <row r="17" spans="1:19" s="19" customFormat="1" x14ac:dyDescent="0.25">
      <c r="A17" s="16" t="s">
        <v>68</v>
      </c>
      <c r="B17" s="17" t="s">
        <v>60</v>
      </c>
      <c r="C17" s="16" t="s">
        <v>24</v>
      </c>
      <c r="D17" s="16" t="s">
        <v>61</v>
      </c>
      <c r="E17" s="16" t="s">
        <v>26</v>
      </c>
      <c r="F17" s="16" t="s">
        <v>62</v>
      </c>
      <c r="G17" s="16" t="s">
        <v>26</v>
      </c>
      <c r="H17" s="16" t="s">
        <v>52</v>
      </c>
      <c r="I17" s="18" t="s">
        <v>53</v>
      </c>
      <c r="J17" s="18">
        <f t="shared" si="0"/>
        <v>45936</v>
      </c>
      <c r="K17" s="18">
        <v>0</v>
      </c>
      <c r="L17" s="18">
        <v>39600</v>
      </c>
      <c r="M17" s="18">
        <v>6336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6" t="s">
        <v>26</v>
      </c>
    </row>
    <row r="18" spans="1:19" s="19" customFormat="1" x14ac:dyDescent="0.25">
      <c r="A18" s="16" t="s">
        <v>71</v>
      </c>
      <c r="B18" s="17" t="s">
        <v>72</v>
      </c>
      <c r="C18" s="16" t="s">
        <v>24</v>
      </c>
      <c r="D18" s="16" t="s">
        <v>78</v>
      </c>
      <c r="E18" s="16" t="s">
        <v>26</v>
      </c>
      <c r="F18" s="16" t="s">
        <v>27</v>
      </c>
      <c r="G18" s="16" t="s">
        <v>26</v>
      </c>
      <c r="H18" s="16" t="s">
        <v>79</v>
      </c>
      <c r="I18" s="18" t="s">
        <v>80</v>
      </c>
      <c r="J18" s="18">
        <f t="shared" si="0"/>
        <v>3388800</v>
      </c>
      <c r="K18" s="18">
        <v>3388800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v>0</v>
      </c>
      <c r="S18" s="16" t="s">
        <v>26</v>
      </c>
    </row>
    <row r="19" spans="1:19" s="19" customFormat="1" x14ac:dyDescent="0.25">
      <c r="A19" s="16" t="s">
        <v>77</v>
      </c>
      <c r="B19" s="17" t="s">
        <v>72</v>
      </c>
      <c r="C19" s="16" t="s">
        <v>24</v>
      </c>
      <c r="D19" s="16" t="s">
        <v>73</v>
      </c>
      <c r="E19" s="16" t="s">
        <v>26</v>
      </c>
      <c r="F19" s="16" t="s">
        <v>74</v>
      </c>
      <c r="G19" s="16" t="s">
        <v>26</v>
      </c>
      <c r="H19" s="16" t="s">
        <v>75</v>
      </c>
      <c r="I19" s="18" t="s">
        <v>76</v>
      </c>
      <c r="J19" s="18">
        <f t="shared" si="0"/>
        <v>427499.48</v>
      </c>
      <c r="K19" s="18">
        <v>0</v>
      </c>
      <c r="L19" s="18">
        <v>368534.04</v>
      </c>
      <c r="M19" s="18">
        <v>58965.440000000002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6" t="s">
        <v>26</v>
      </c>
    </row>
    <row r="20" spans="1:19" s="19" customFormat="1" x14ac:dyDescent="0.25">
      <c r="A20" s="16" t="s">
        <v>81</v>
      </c>
      <c r="B20" s="17" t="s">
        <v>72</v>
      </c>
      <c r="C20" s="16" t="s">
        <v>24</v>
      </c>
      <c r="D20" s="16" t="s">
        <v>90</v>
      </c>
      <c r="E20" s="16" t="s">
        <v>26</v>
      </c>
      <c r="F20" s="16" t="s">
        <v>91</v>
      </c>
      <c r="G20" s="16" t="s">
        <v>26</v>
      </c>
      <c r="H20" s="16" t="s">
        <v>33</v>
      </c>
      <c r="I20" s="18" t="s">
        <v>34</v>
      </c>
      <c r="J20" s="18">
        <f t="shared" si="0"/>
        <v>299952.46999999997</v>
      </c>
      <c r="K20" s="18">
        <v>0</v>
      </c>
      <c r="L20" s="18">
        <v>258579.72</v>
      </c>
      <c r="M20" s="18">
        <v>41372.75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6" t="s">
        <v>26</v>
      </c>
    </row>
    <row r="21" spans="1:19" s="19" customFormat="1" x14ac:dyDescent="0.25">
      <c r="A21" s="16" t="s">
        <v>86</v>
      </c>
      <c r="B21" s="17" t="s">
        <v>72</v>
      </c>
      <c r="C21" s="16" t="s">
        <v>24</v>
      </c>
      <c r="D21" s="16" t="s">
        <v>82</v>
      </c>
      <c r="E21" s="16" t="s">
        <v>26</v>
      </c>
      <c r="F21" s="16" t="s">
        <v>83</v>
      </c>
      <c r="G21" s="16" t="s">
        <v>26</v>
      </c>
      <c r="H21" s="16" t="s">
        <v>84</v>
      </c>
      <c r="I21" s="18" t="s">
        <v>85</v>
      </c>
      <c r="J21" s="18">
        <f t="shared" si="0"/>
        <v>120779.82999999999</v>
      </c>
      <c r="K21" s="18">
        <v>-0.05</v>
      </c>
      <c r="L21" s="18">
        <v>104120.59</v>
      </c>
      <c r="M21" s="18">
        <v>16659.29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6" t="s">
        <v>26</v>
      </c>
    </row>
    <row r="22" spans="1:19" s="19" customFormat="1" x14ac:dyDescent="0.25">
      <c r="A22" s="16" t="s">
        <v>89</v>
      </c>
      <c r="B22" s="17" t="s">
        <v>72</v>
      </c>
      <c r="C22" s="16" t="s">
        <v>24</v>
      </c>
      <c r="D22" s="16" t="s">
        <v>87</v>
      </c>
      <c r="E22" s="16" t="s">
        <v>26</v>
      </c>
      <c r="F22" s="16" t="s">
        <v>88</v>
      </c>
      <c r="G22" s="16" t="s">
        <v>26</v>
      </c>
      <c r="H22" s="16" t="s">
        <v>52</v>
      </c>
      <c r="I22" s="18" t="s">
        <v>53</v>
      </c>
      <c r="J22" s="18">
        <f t="shared" si="0"/>
        <v>66352</v>
      </c>
      <c r="K22" s="18">
        <v>0</v>
      </c>
      <c r="L22" s="18">
        <v>57200</v>
      </c>
      <c r="M22" s="18">
        <v>9152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6" t="s">
        <v>26</v>
      </c>
    </row>
    <row r="23" spans="1:19" s="19" customFormat="1" x14ac:dyDescent="0.25">
      <c r="A23" s="16" t="s">
        <v>92</v>
      </c>
      <c r="B23" s="17" t="s">
        <v>72</v>
      </c>
      <c r="C23" s="16" t="s">
        <v>24</v>
      </c>
      <c r="D23" s="16" t="s">
        <v>93</v>
      </c>
      <c r="E23" s="16" t="s">
        <v>26</v>
      </c>
      <c r="F23" s="16" t="s">
        <v>94</v>
      </c>
      <c r="G23" s="16" t="s">
        <v>26</v>
      </c>
      <c r="H23" s="16" t="s">
        <v>95</v>
      </c>
      <c r="I23" s="18" t="s">
        <v>96</v>
      </c>
      <c r="J23" s="18">
        <f t="shared" si="0"/>
        <v>418200</v>
      </c>
      <c r="K23" s="18">
        <v>418200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6" t="s">
        <v>26</v>
      </c>
    </row>
    <row r="24" spans="1:19" s="19" customFormat="1" x14ac:dyDescent="0.25">
      <c r="A24" s="16" t="s">
        <v>97</v>
      </c>
      <c r="B24" s="17" t="s">
        <v>72</v>
      </c>
      <c r="C24" s="16" t="s">
        <v>98</v>
      </c>
      <c r="D24" s="16" t="s">
        <v>26</v>
      </c>
      <c r="E24" s="16" t="s">
        <v>99</v>
      </c>
      <c r="F24" s="16" t="s">
        <v>26</v>
      </c>
      <c r="G24" s="16" t="s">
        <v>55</v>
      </c>
      <c r="H24" s="16" t="s">
        <v>57</v>
      </c>
      <c r="I24" s="18" t="s">
        <v>58</v>
      </c>
      <c r="J24" s="18">
        <f t="shared" si="0"/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v>93947.36</v>
      </c>
      <c r="S24" s="16" t="s">
        <v>100</v>
      </c>
    </row>
    <row r="25" spans="1:19" s="19" customFormat="1" x14ac:dyDescent="0.25">
      <c r="A25" s="16" t="s">
        <v>101</v>
      </c>
      <c r="B25" s="17" t="s">
        <v>72</v>
      </c>
      <c r="C25" s="16" t="s">
        <v>98</v>
      </c>
      <c r="D25" s="16" t="s">
        <v>26</v>
      </c>
      <c r="E25" s="16" t="s">
        <v>102</v>
      </c>
      <c r="F25" s="16" t="s">
        <v>26</v>
      </c>
      <c r="G25" s="16" t="s">
        <v>61</v>
      </c>
      <c r="H25" s="16" t="s">
        <v>52</v>
      </c>
      <c r="I25" s="18" t="s">
        <v>53</v>
      </c>
      <c r="J25" s="18">
        <f t="shared" si="0"/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v>4752</v>
      </c>
      <c r="S25" s="16" t="s">
        <v>103</v>
      </c>
    </row>
    <row r="26" spans="1:19" s="19" customFormat="1" x14ac:dyDescent="0.25">
      <c r="A26" s="16" t="s">
        <v>104</v>
      </c>
      <c r="B26" s="17" t="s">
        <v>72</v>
      </c>
      <c r="C26" s="16" t="s">
        <v>98</v>
      </c>
      <c r="D26" s="16" t="s">
        <v>26</v>
      </c>
      <c r="E26" s="16" t="s">
        <v>105</v>
      </c>
      <c r="F26" s="16" t="s">
        <v>26</v>
      </c>
      <c r="G26" s="16" t="s">
        <v>50</v>
      </c>
      <c r="H26" s="16" t="s">
        <v>52</v>
      </c>
      <c r="I26" s="18" t="s">
        <v>53</v>
      </c>
      <c r="J26" s="18">
        <f t="shared" si="0"/>
        <v>0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>
        <v>5544</v>
      </c>
      <c r="S26" s="16" t="s">
        <v>106</v>
      </c>
    </row>
    <row r="27" spans="1:19" s="19" customFormat="1" x14ac:dyDescent="0.25">
      <c r="A27" s="16" t="s">
        <v>107</v>
      </c>
      <c r="B27" s="17" t="s">
        <v>72</v>
      </c>
      <c r="C27" s="16" t="s">
        <v>98</v>
      </c>
      <c r="D27" s="16" t="s">
        <v>26</v>
      </c>
      <c r="E27" s="16" t="s">
        <v>108</v>
      </c>
      <c r="F27" s="16" t="s">
        <v>26</v>
      </c>
      <c r="G27" s="16" t="s">
        <v>31</v>
      </c>
      <c r="H27" s="16" t="s">
        <v>33</v>
      </c>
      <c r="I27" s="18" t="s">
        <v>34</v>
      </c>
      <c r="J27" s="18">
        <f t="shared" si="0"/>
        <v>0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>
        <v>28765</v>
      </c>
      <c r="S27" s="16" t="s">
        <v>109</v>
      </c>
    </row>
    <row r="28" spans="1:19" s="19" customFormat="1" x14ac:dyDescent="0.25">
      <c r="A28" s="16" t="s">
        <v>110</v>
      </c>
      <c r="B28" s="17" t="s">
        <v>72</v>
      </c>
      <c r="C28" s="16" t="s">
        <v>98</v>
      </c>
      <c r="D28" s="16" t="s">
        <v>26</v>
      </c>
      <c r="E28" s="16" t="s">
        <v>111</v>
      </c>
      <c r="F28" s="16" t="s">
        <v>26</v>
      </c>
      <c r="G28" s="16" t="s">
        <v>45</v>
      </c>
      <c r="H28" s="16" t="s">
        <v>47</v>
      </c>
      <c r="I28" s="18" t="s">
        <v>48</v>
      </c>
      <c r="J28" s="18">
        <f t="shared" si="0"/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v>18144</v>
      </c>
      <c r="S28" s="16" t="s">
        <v>112</v>
      </c>
    </row>
    <row r="29" spans="1:19" s="19" customFormat="1" x14ac:dyDescent="0.25">
      <c r="A29" s="16" t="s">
        <v>113</v>
      </c>
      <c r="B29" s="17" t="s">
        <v>72</v>
      </c>
      <c r="C29" s="16" t="s">
        <v>98</v>
      </c>
      <c r="D29" s="16" t="s">
        <v>26</v>
      </c>
      <c r="E29" s="16" t="s">
        <v>114</v>
      </c>
      <c r="F29" s="16" t="s">
        <v>26</v>
      </c>
      <c r="G29" s="16" t="s">
        <v>73</v>
      </c>
      <c r="H29" s="16" t="s">
        <v>75</v>
      </c>
      <c r="I29" s="18" t="s">
        <v>76</v>
      </c>
      <c r="J29" s="18">
        <f t="shared" si="0"/>
        <v>0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44224.08</v>
      </c>
      <c r="S29" s="16" t="s">
        <v>115</v>
      </c>
    </row>
    <row r="30" spans="1:19" s="19" customFormat="1" x14ac:dyDescent="0.25">
      <c r="A30" s="16" t="s">
        <v>116</v>
      </c>
      <c r="B30" s="17" t="s">
        <v>117</v>
      </c>
      <c r="C30" s="16" t="s">
        <v>98</v>
      </c>
      <c r="D30" s="16" t="s">
        <v>26</v>
      </c>
      <c r="E30" s="16" t="s">
        <v>118</v>
      </c>
      <c r="F30" s="16" t="s">
        <v>26</v>
      </c>
      <c r="G30" s="16" t="s">
        <v>36</v>
      </c>
      <c r="H30" s="16" t="s">
        <v>33</v>
      </c>
      <c r="I30" s="18" t="s">
        <v>34</v>
      </c>
      <c r="J30" s="18">
        <f t="shared" si="0"/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>
        <v>44433.85</v>
      </c>
      <c r="S30" s="16" t="s">
        <v>119</v>
      </c>
    </row>
    <row r="31" spans="1:19" s="19" customFormat="1" x14ac:dyDescent="0.25">
      <c r="A31" s="16" t="s">
        <v>120</v>
      </c>
      <c r="B31" s="17" t="s">
        <v>117</v>
      </c>
      <c r="C31" s="16" t="s">
        <v>98</v>
      </c>
      <c r="D31" s="16" t="s">
        <v>26</v>
      </c>
      <c r="E31" s="16" t="s">
        <v>121</v>
      </c>
      <c r="F31" s="16" t="s">
        <v>26</v>
      </c>
      <c r="G31" s="16" t="s">
        <v>82</v>
      </c>
      <c r="H31" s="16" t="s">
        <v>84</v>
      </c>
      <c r="I31" s="18" t="s">
        <v>85</v>
      </c>
      <c r="J31" s="18">
        <f t="shared" si="0"/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>
        <v>12494.47</v>
      </c>
      <c r="S31" s="16" t="s">
        <v>122</v>
      </c>
    </row>
    <row r="32" spans="1:19" s="19" customFormat="1" x14ac:dyDescent="0.25">
      <c r="A32" s="16" t="s">
        <v>123</v>
      </c>
      <c r="B32" s="17" t="s">
        <v>117</v>
      </c>
      <c r="C32" s="16" t="s">
        <v>98</v>
      </c>
      <c r="D32" s="16" t="s">
        <v>26</v>
      </c>
      <c r="E32" s="16" t="s">
        <v>124</v>
      </c>
      <c r="F32" s="16" t="s">
        <v>26</v>
      </c>
      <c r="G32" s="16" t="s">
        <v>64</v>
      </c>
      <c r="H32" s="16" t="s">
        <v>66</v>
      </c>
      <c r="I32" s="18" t="s">
        <v>67</v>
      </c>
      <c r="J32" s="18">
        <f t="shared" si="0"/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>
        <v>42472.44</v>
      </c>
      <c r="S32" s="16" t="s">
        <v>125</v>
      </c>
    </row>
    <row r="33" spans="1:19" s="19" customFormat="1" x14ac:dyDescent="0.25">
      <c r="A33" s="16" t="s">
        <v>126</v>
      </c>
      <c r="B33" s="17" t="s">
        <v>117</v>
      </c>
      <c r="C33" s="16" t="s">
        <v>98</v>
      </c>
      <c r="D33" s="16" t="s">
        <v>26</v>
      </c>
      <c r="E33" s="16" t="s">
        <v>127</v>
      </c>
      <c r="F33" s="16" t="s">
        <v>26</v>
      </c>
      <c r="G33" s="16" t="s">
        <v>69</v>
      </c>
      <c r="H33" s="16" t="s">
        <v>66</v>
      </c>
      <c r="I33" s="18" t="s">
        <v>67</v>
      </c>
      <c r="J33" s="18">
        <f t="shared" si="0"/>
        <v>0</v>
      </c>
      <c r="K33" s="18">
        <v>0</v>
      </c>
      <c r="L33" s="18">
        <v>0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18">
        <v>27447.24</v>
      </c>
      <c r="S33" s="16" t="s">
        <v>128</v>
      </c>
    </row>
    <row r="34" spans="1:19" s="19" customFormat="1" x14ac:dyDescent="0.25">
      <c r="A34" s="16" t="s">
        <v>129</v>
      </c>
      <c r="B34" s="17" t="s">
        <v>117</v>
      </c>
      <c r="C34" s="16" t="s">
        <v>98</v>
      </c>
      <c r="D34" s="16" t="s">
        <v>26</v>
      </c>
      <c r="E34" s="16" t="s">
        <v>130</v>
      </c>
      <c r="F34" s="16" t="s">
        <v>26</v>
      </c>
      <c r="G34" s="16" t="s">
        <v>87</v>
      </c>
      <c r="H34" s="16" t="s">
        <v>52</v>
      </c>
      <c r="I34" s="18" t="s">
        <v>53</v>
      </c>
      <c r="J34" s="18">
        <f t="shared" si="0"/>
        <v>0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>
        <v>6864</v>
      </c>
      <c r="S34" s="16" t="s">
        <v>131</v>
      </c>
    </row>
    <row r="35" spans="1:19" s="19" customFormat="1" x14ac:dyDescent="0.25">
      <c r="A35" s="16" t="s">
        <v>132</v>
      </c>
      <c r="B35" s="17" t="s">
        <v>117</v>
      </c>
      <c r="C35" s="16" t="s">
        <v>98</v>
      </c>
      <c r="D35" s="16" t="s">
        <v>26</v>
      </c>
      <c r="E35" s="16" t="s">
        <v>133</v>
      </c>
      <c r="F35" s="16" t="s">
        <v>26</v>
      </c>
      <c r="G35" s="16" t="s">
        <v>90</v>
      </c>
      <c r="H35" s="16" t="s">
        <v>33</v>
      </c>
      <c r="I35" s="18" t="s">
        <v>34</v>
      </c>
      <c r="J35" s="18">
        <f t="shared" si="0"/>
        <v>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8">
        <v>31029.57</v>
      </c>
      <c r="S35" s="16" t="s">
        <v>134</v>
      </c>
    </row>
    <row r="37" spans="1:19" x14ac:dyDescent="0.25">
      <c r="J37" s="7">
        <f>SUM(J8:J35)</f>
        <v>8103092.5799999991</v>
      </c>
      <c r="K37" s="7">
        <f t="shared" ref="K37:R37" si="1">SUM(K8:K35)</f>
        <v>4665799.8500000006</v>
      </c>
      <c r="L37" s="7">
        <f t="shared" si="1"/>
        <v>2963183.41</v>
      </c>
      <c r="M37" s="7">
        <f t="shared" si="1"/>
        <v>474109.31999999995</v>
      </c>
      <c r="N37" s="7">
        <f t="shared" si="1"/>
        <v>0</v>
      </c>
      <c r="O37" s="7">
        <f t="shared" si="1"/>
        <v>0</v>
      </c>
      <c r="P37" s="7">
        <f t="shared" si="1"/>
        <v>0</v>
      </c>
      <c r="Q37" s="7">
        <f t="shared" si="1"/>
        <v>0</v>
      </c>
      <c r="R37" s="7">
        <f t="shared" si="1"/>
        <v>360118.01</v>
      </c>
    </row>
    <row r="39" spans="1:19" x14ac:dyDescent="0.25">
      <c r="J39" s="6" t="s">
        <v>135</v>
      </c>
    </row>
    <row r="41" spans="1:19" x14ac:dyDescent="0.25">
      <c r="J41" s="6" t="s">
        <v>136</v>
      </c>
      <c r="K41" s="6" t="s">
        <v>137</v>
      </c>
      <c r="L41" s="3" t="s">
        <v>138</v>
      </c>
    </row>
    <row r="43" spans="1:19" x14ac:dyDescent="0.25">
      <c r="I43" s="6" t="s">
        <v>139</v>
      </c>
      <c r="J43" s="6">
        <f>K37</f>
        <v>4665799.8500000006</v>
      </c>
    </row>
    <row r="45" spans="1:19" x14ac:dyDescent="0.25">
      <c r="I45" s="6" t="s">
        <v>140</v>
      </c>
      <c r="J45" s="6">
        <f>L37</f>
        <v>2963183.41</v>
      </c>
      <c r="K45" s="6">
        <f>M37</f>
        <v>474109.31999999995</v>
      </c>
    </row>
    <row r="47" spans="1:19" x14ac:dyDescent="0.25">
      <c r="I47" s="6" t="s">
        <v>141</v>
      </c>
      <c r="J47" s="6">
        <v>0</v>
      </c>
      <c r="K47" s="6">
        <v>0</v>
      </c>
      <c r="L47" s="3"/>
    </row>
    <row r="49" spans="9:12" x14ac:dyDescent="0.25">
      <c r="I49" s="6" t="s">
        <v>142</v>
      </c>
      <c r="J49" s="6">
        <v>0</v>
      </c>
      <c r="K49" s="6">
        <v>0</v>
      </c>
    </row>
    <row r="51" spans="9:12" x14ac:dyDescent="0.25">
      <c r="I51" s="6" t="s">
        <v>143</v>
      </c>
      <c r="J51" s="6">
        <f>J43+J45</f>
        <v>7628983.2600000007</v>
      </c>
      <c r="K51" s="6">
        <f>K45</f>
        <v>474109.31999999995</v>
      </c>
      <c r="L51" s="3"/>
    </row>
  </sheetData>
  <sortState ref="A8:S35">
    <sortCondition ref="B8:B35"/>
    <sortCondition ref="S8:S35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51"/>
  <sheetViews>
    <sheetView tabSelected="1" workbookViewId="0">
      <pane ySplit="7" topLeftCell="A8" activePane="bottomLeft" state="frozen"/>
      <selection pane="bottomLeft" activeCell="C12" sqref="C12"/>
    </sheetView>
  </sheetViews>
  <sheetFormatPr baseColWidth="10" defaultRowHeight="15" x14ac:dyDescent="0.25"/>
  <cols>
    <col min="1" max="1" width="6.28515625" style="27" bestFit="1" customWidth="1"/>
    <col min="2" max="2" width="10.42578125" style="28" bestFit="1" customWidth="1"/>
    <col min="3" max="3" width="9.85546875" style="27" bestFit="1" customWidth="1"/>
    <col min="4" max="4" width="15.28515625" style="27" bestFit="1" customWidth="1"/>
    <col min="5" max="5" width="12.140625" style="27" bestFit="1" customWidth="1"/>
    <col min="6" max="6" width="11.42578125" style="27"/>
    <col min="7" max="7" width="15.28515625" style="27" bestFit="1" customWidth="1"/>
    <col min="8" max="8" width="10.7109375" style="27" bestFit="1" customWidth="1"/>
    <col min="9" max="9" width="62.42578125" style="29" bestFit="1" customWidth="1"/>
    <col min="10" max="10" width="25.28515625" style="29" bestFit="1" customWidth="1"/>
    <col min="11" max="11" width="12.28515625" style="29" bestFit="1" customWidth="1"/>
    <col min="12" max="12" width="12.28515625" style="29" customWidth="1"/>
    <col min="13" max="13" width="10.7109375" style="29" customWidth="1"/>
    <col min="14" max="17" width="5.140625" style="29" customWidth="1"/>
    <col min="18" max="18" width="10.7109375" style="29" customWidth="1"/>
    <col min="19" max="19" width="17.42578125" style="27" bestFit="1" customWidth="1"/>
    <col min="20" max="16384" width="11.42578125" style="19"/>
  </cols>
  <sheetData>
    <row r="2" spans="1:19" s="20" customFormat="1" x14ac:dyDescent="0.2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21"/>
      <c r="K2" s="21"/>
      <c r="L2" s="21"/>
      <c r="M2" s="21"/>
      <c r="N2" s="21"/>
      <c r="O2" s="21"/>
      <c r="P2" s="21"/>
      <c r="Q2" s="21"/>
      <c r="R2" s="21"/>
      <c r="S2" s="22"/>
    </row>
    <row r="3" spans="1:19" s="20" customFormat="1" x14ac:dyDescent="0.2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21"/>
      <c r="K3" s="21"/>
      <c r="L3" s="21"/>
      <c r="M3" s="21"/>
      <c r="N3" s="21"/>
      <c r="O3" s="21"/>
      <c r="P3" s="21"/>
      <c r="Q3" s="21"/>
      <c r="R3" s="21"/>
      <c r="S3" s="22"/>
    </row>
    <row r="4" spans="1:19" s="20" customFormat="1" x14ac:dyDescent="0.25">
      <c r="A4" s="34" t="s">
        <v>144</v>
      </c>
      <c r="B4" s="34"/>
      <c r="C4" s="34"/>
      <c r="D4" s="34"/>
      <c r="E4" s="34"/>
      <c r="F4" s="34"/>
      <c r="G4" s="34"/>
      <c r="H4" s="34"/>
      <c r="I4" s="34"/>
      <c r="J4" s="21"/>
      <c r="K4" s="21"/>
      <c r="L4" s="21"/>
      <c r="M4" s="21"/>
      <c r="N4" s="21"/>
      <c r="O4" s="21"/>
      <c r="P4" s="21"/>
      <c r="Q4" s="21"/>
      <c r="R4" s="21"/>
      <c r="S4" s="22"/>
    </row>
    <row r="5" spans="1:19" s="20" customFormat="1" x14ac:dyDescent="0.25">
      <c r="A5" s="33" t="s">
        <v>2</v>
      </c>
      <c r="B5" s="33"/>
      <c r="C5" s="33"/>
      <c r="D5" s="33"/>
      <c r="E5" s="33"/>
      <c r="F5" s="33"/>
      <c r="G5" s="33"/>
      <c r="H5" s="33"/>
      <c r="I5" s="33"/>
      <c r="J5" s="21"/>
      <c r="K5" s="21"/>
      <c r="L5" s="21"/>
      <c r="M5" s="21"/>
      <c r="N5" s="21"/>
      <c r="O5" s="21"/>
      <c r="P5" s="21"/>
      <c r="Q5" s="21"/>
      <c r="R5" s="21"/>
      <c r="S5" s="22"/>
    </row>
    <row r="7" spans="1:19" s="26" customFormat="1" x14ac:dyDescent="0.25">
      <c r="A7" s="23" t="s">
        <v>3</v>
      </c>
      <c r="B7" s="24" t="s">
        <v>4</v>
      </c>
      <c r="C7" s="23" t="s">
        <v>5</v>
      </c>
      <c r="D7" s="23" t="s">
        <v>6</v>
      </c>
      <c r="E7" s="23" t="s">
        <v>7</v>
      </c>
      <c r="F7" s="23" t="s">
        <v>8</v>
      </c>
      <c r="G7" s="23" t="s">
        <v>9</v>
      </c>
      <c r="H7" s="23" t="s">
        <v>10</v>
      </c>
      <c r="I7" s="25" t="s">
        <v>11</v>
      </c>
      <c r="J7" s="25" t="s">
        <v>12</v>
      </c>
      <c r="K7" s="25" t="s">
        <v>13</v>
      </c>
      <c r="L7" s="25" t="s">
        <v>14</v>
      </c>
      <c r="M7" s="25" t="s">
        <v>15</v>
      </c>
      <c r="N7" s="25" t="s">
        <v>16</v>
      </c>
      <c r="O7" s="25" t="s">
        <v>17</v>
      </c>
      <c r="P7" s="25" t="s">
        <v>18</v>
      </c>
      <c r="Q7" s="25" t="s">
        <v>19</v>
      </c>
      <c r="R7" s="25" t="s">
        <v>20</v>
      </c>
      <c r="S7" s="23" t="s">
        <v>21</v>
      </c>
    </row>
    <row r="8" spans="1:19" s="15" customFormat="1" x14ac:dyDescent="0.25">
      <c r="A8" s="12" t="s">
        <v>77</v>
      </c>
      <c r="B8" s="13" t="s">
        <v>72</v>
      </c>
      <c r="C8" s="12" t="s">
        <v>24</v>
      </c>
      <c r="D8" s="12" t="s">
        <v>78</v>
      </c>
      <c r="E8" s="12" t="s">
        <v>26</v>
      </c>
      <c r="F8" s="12" t="s">
        <v>27</v>
      </c>
      <c r="G8" s="12" t="s">
        <v>26</v>
      </c>
      <c r="H8" s="12" t="s">
        <v>79</v>
      </c>
      <c r="I8" s="14" t="s">
        <v>80</v>
      </c>
      <c r="J8" s="14">
        <f t="shared" ref="J8:J35" si="0">SUM(K8:Q8)</f>
        <v>3388800</v>
      </c>
      <c r="K8" s="14">
        <v>3388800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6" t="s">
        <v>71</v>
      </c>
      <c r="B9" s="17" t="s">
        <v>72</v>
      </c>
      <c r="C9" s="16" t="s">
        <v>24</v>
      </c>
      <c r="D9" s="16" t="s">
        <v>73</v>
      </c>
      <c r="E9" s="16" t="s">
        <v>26</v>
      </c>
      <c r="F9" s="16" t="s">
        <v>74</v>
      </c>
      <c r="G9" s="16" t="s">
        <v>26</v>
      </c>
      <c r="H9" s="16" t="s">
        <v>75</v>
      </c>
      <c r="I9" s="18" t="s">
        <v>76</v>
      </c>
      <c r="J9" s="18">
        <f t="shared" si="0"/>
        <v>427499.48</v>
      </c>
      <c r="K9" s="18">
        <v>0</v>
      </c>
      <c r="L9" s="18">
        <v>368534.04</v>
      </c>
      <c r="M9" s="18">
        <v>58965.440000000002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  <c r="S9" s="16" t="s">
        <v>26</v>
      </c>
    </row>
    <row r="10" spans="1:19" x14ac:dyDescent="0.25">
      <c r="A10" s="16" t="s">
        <v>113</v>
      </c>
      <c r="B10" s="17" t="s">
        <v>72</v>
      </c>
      <c r="C10" s="16" t="s">
        <v>98</v>
      </c>
      <c r="D10" s="16" t="s">
        <v>26</v>
      </c>
      <c r="E10" s="16" t="s">
        <v>114</v>
      </c>
      <c r="F10" s="16" t="s">
        <v>26</v>
      </c>
      <c r="G10" s="16" t="s">
        <v>73</v>
      </c>
      <c r="H10" s="16" t="s">
        <v>75</v>
      </c>
      <c r="I10" s="18" t="s">
        <v>76</v>
      </c>
      <c r="J10" s="18">
        <f t="shared" si="0"/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44224.08</v>
      </c>
      <c r="S10" s="16" t="s">
        <v>115</v>
      </c>
    </row>
    <row r="11" spans="1:19" s="15" customFormat="1" x14ac:dyDescent="0.25">
      <c r="A11" s="12" t="s">
        <v>22</v>
      </c>
      <c r="B11" s="13" t="s">
        <v>23</v>
      </c>
      <c r="C11" s="12" t="s">
        <v>24</v>
      </c>
      <c r="D11" s="12" t="s">
        <v>25</v>
      </c>
      <c r="E11" s="12" t="s">
        <v>26</v>
      </c>
      <c r="F11" s="12" t="s">
        <v>27</v>
      </c>
      <c r="G11" s="12" t="s">
        <v>26</v>
      </c>
      <c r="H11" s="12" t="s">
        <v>28</v>
      </c>
      <c r="I11" s="14" t="s">
        <v>29</v>
      </c>
      <c r="J11" s="14">
        <f t="shared" si="0"/>
        <v>754800</v>
      </c>
      <c r="K11" s="14">
        <v>754800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s="15" customFormat="1" x14ac:dyDescent="0.25">
      <c r="A12" s="12" t="s">
        <v>30</v>
      </c>
      <c r="B12" s="13" t="s">
        <v>23</v>
      </c>
      <c r="C12" s="12" t="s">
        <v>24</v>
      </c>
      <c r="D12" s="12" t="s">
        <v>31</v>
      </c>
      <c r="E12" s="12" t="s">
        <v>26</v>
      </c>
      <c r="F12" s="12" t="s">
        <v>32</v>
      </c>
      <c r="G12" s="12" t="s">
        <v>26</v>
      </c>
      <c r="H12" s="12" t="s">
        <v>33</v>
      </c>
      <c r="I12" s="14" t="s">
        <v>34</v>
      </c>
      <c r="J12" s="14">
        <f t="shared" si="0"/>
        <v>278061.61</v>
      </c>
      <c r="K12" s="14">
        <v>-0.06</v>
      </c>
      <c r="L12" s="14">
        <v>239708.34</v>
      </c>
      <c r="M12" s="14">
        <v>38353.33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s="15" customFormat="1" x14ac:dyDescent="0.25">
      <c r="A13" s="12" t="s">
        <v>35</v>
      </c>
      <c r="B13" s="13" t="s">
        <v>23</v>
      </c>
      <c r="C13" s="12" t="s">
        <v>24</v>
      </c>
      <c r="D13" s="12" t="s">
        <v>36</v>
      </c>
      <c r="E13" s="12" t="s">
        <v>26</v>
      </c>
      <c r="F13" s="12" t="s">
        <v>37</v>
      </c>
      <c r="G13" s="12" t="s">
        <v>26</v>
      </c>
      <c r="H13" s="12" t="s">
        <v>33</v>
      </c>
      <c r="I13" s="14" t="s">
        <v>34</v>
      </c>
      <c r="J13" s="14">
        <f t="shared" si="0"/>
        <v>429527.21</v>
      </c>
      <c r="K13" s="14">
        <v>0</v>
      </c>
      <c r="L13" s="14">
        <v>370282.08</v>
      </c>
      <c r="M13" s="14">
        <v>59245.13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s="15" customFormat="1" x14ac:dyDescent="0.25">
      <c r="A14" s="12" t="s">
        <v>89</v>
      </c>
      <c r="B14" s="13" t="s">
        <v>72</v>
      </c>
      <c r="C14" s="12" t="s">
        <v>24</v>
      </c>
      <c r="D14" s="12" t="s">
        <v>90</v>
      </c>
      <c r="E14" s="12" t="s">
        <v>26</v>
      </c>
      <c r="F14" s="12" t="s">
        <v>91</v>
      </c>
      <c r="G14" s="12" t="s">
        <v>26</v>
      </c>
      <c r="H14" s="12" t="s">
        <v>33</v>
      </c>
      <c r="I14" s="14" t="s">
        <v>34</v>
      </c>
      <c r="J14" s="14">
        <f t="shared" si="0"/>
        <v>299952.46999999997</v>
      </c>
      <c r="K14" s="14">
        <v>0</v>
      </c>
      <c r="L14" s="14">
        <v>258579.72</v>
      </c>
      <c r="M14" s="14">
        <v>41372.75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s="15" customFormat="1" x14ac:dyDescent="0.25">
      <c r="A15" s="12" t="s">
        <v>107</v>
      </c>
      <c r="B15" s="13" t="s">
        <v>72</v>
      </c>
      <c r="C15" s="12" t="s">
        <v>98</v>
      </c>
      <c r="D15" s="12" t="s">
        <v>26</v>
      </c>
      <c r="E15" s="12" t="s">
        <v>108</v>
      </c>
      <c r="F15" s="12" t="s">
        <v>26</v>
      </c>
      <c r="G15" s="12" t="s">
        <v>31</v>
      </c>
      <c r="H15" s="12" t="s">
        <v>33</v>
      </c>
      <c r="I15" s="14" t="s">
        <v>34</v>
      </c>
      <c r="J15" s="14">
        <f t="shared" si="0"/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28765</v>
      </c>
      <c r="S15" s="12" t="s">
        <v>109</v>
      </c>
    </row>
    <row r="16" spans="1:19" s="15" customFormat="1" x14ac:dyDescent="0.25">
      <c r="A16" s="12" t="s">
        <v>116</v>
      </c>
      <c r="B16" s="13" t="s">
        <v>117</v>
      </c>
      <c r="C16" s="12" t="s">
        <v>98</v>
      </c>
      <c r="D16" s="12" t="s">
        <v>26</v>
      </c>
      <c r="E16" s="12" t="s">
        <v>118</v>
      </c>
      <c r="F16" s="12" t="s">
        <v>26</v>
      </c>
      <c r="G16" s="12" t="s">
        <v>36</v>
      </c>
      <c r="H16" s="12" t="s">
        <v>33</v>
      </c>
      <c r="I16" s="14" t="s">
        <v>34</v>
      </c>
      <c r="J16" s="14">
        <f t="shared" si="0"/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44433.85</v>
      </c>
      <c r="S16" s="12" t="s">
        <v>119</v>
      </c>
    </row>
    <row r="17" spans="1:19" s="15" customFormat="1" x14ac:dyDescent="0.25">
      <c r="A17" s="12" t="s">
        <v>132</v>
      </c>
      <c r="B17" s="13" t="s">
        <v>117</v>
      </c>
      <c r="C17" s="12" t="s">
        <v>98</v>
      </c>
      <c r="D17" s="12" t="s">
        <v>26</v>
      </c>
      <c r="E17" s="12" t="s">
        <v>133</v>
      </c>
      <c r="F17" s="12" t="s">
        <v>26</v>
      </c>
      <c r="G17" s="12" t="s">
        <v>90</v>
      </c>
      <c r="H17" s="12" t="s">
        <v>33</v>
      </c>
      <c r="I17" s="14" t="s">
        <v>34</v>
      </c>
      <c r="J17" s="14">
        <f t="shared" si="0"/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31029.57</v>
      </c>
      <c r="S17" s="12" t="s">
        <v>134</v>
      </c>
    </row>
    <row r="18" spans="1:19" s="15" customFormat="1" x14ac:dyDescent="0.25">
      <c r="A18" s="12" t="s">
        <v>44</v>
      </c>
      <c r="B18" s="13" t="s">
        <v>39</v>
      </c>
      <c r="C18" s="12" t="s">
        <v>24</v>
      </c>
      <c r="D18" s="12" t="s">
        <v>45</v>
      </c>
      <c r="E18" s="12" t="s">
        <v>26</v>
      </c>
      <c r="F18" s="12" t="s">
        <v>46</v>
      </c>
      <c r="G18" s="12" t="s">
        <v>26</v>
      </c>
      <c r="H18" s="12" t="s">
        <v>47</v>
      </c>
      <c r="I18" s="14" t="s">
        <v>48</v>
      </c>
      <c r="J18" s="14">
        <f t="shared" si="0"/>
        <v>131544</v>
      </c>
      <c r="K18" s="14">
        <v>0</v>
      </c>
      <c r="L18" s="14">
        <v>113400</v>
      </c>
      <c r="M18" s="14">
        <v>18144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s="15" customFormat="1" x14ac:dyDescent="0.25">
      <c r="A19" s="12" t="s">
        <v>110</v>
      </c>
      <c r="B19" s="13" t="s">
        <v>72</v>
      </c>
      <c r="C19" s="12" t="s">
        <v>98</v>
      </c>
      <c r="D19" s="12" t="s">
        <v>26</v>
      </c>
      <c r="E19" s="12" t="s">
        <v>111</v>
      </c>
      <c r="F19" s="12" t="s">
        <v>26</v>
      </c>
      <c r="G19" s="12" t="s">
        <v>45</v>
      </c>
      <c r="H19" s="12" t="s">
        <v>47</v>
      </c>
      <c r="I19" s="14" t="s">
        <v>48</v>
      </c>
      <c r="J19" s="14">
        <f t="shared" si="0"/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18144</v>
      </c>
      <c r="S19" s="12" t="s">
        <v>112</v>
      </c>
    </row>
    <row r="20" spans="1:19" s="15" customFormat="1" x14ac:dyDescent="0.25">
      <c r="A20" s="12" t="s">
        <v>38</v>
      </c>
      <c r="B20" s="13" t="s">
        <v>39</v>
      </c>
      <c r="C20" s="12" t="s">
        <v>24</v>
      </c>
      <c r="D20" s="12" t="s">
        <v>40</v>
      </c>
      <c r="E20" s="12" t="s">
        <v>26</v>
      </c>
      <c r="F20" s="12" t="s">
        <v>41</v>
      </c>
      <c r="G20" s="12" t="s">
        <v>26</v>
      </c>
      <c r="H20" s="12" t="s">
        <v>42</v>
      </c>
      <c r="I20" s="14" t="s">
        <v>43</v>
      </c>
      <c r="J20" s="14">
        <f t="shared" si="0"/>
        <v>104000</v>
      </c>
      <c r="K20" s="14">
        <v>104000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s="15" customFormat="1" x14ac:dyDescent="0.25">
      <c r="A21" s="12" t="s">
        <v>63</v>
      </c>
      <c r="B21" s="13" t="s">
        <v>60</v>
      </c>
      <c r="C21" s="12" t="s">
        <v>24</v>
      </c>
      <c r="D21" s="12" t="s">
        <v>64</v>
      </c>
      <c r="E21" s="12" t="s">
        <v>26</v>
      </c>
      <c r="F21" s="12" t="s">
        <v>65</v>
      </c>
      <c r="G21" s="12" t="s">
        <v>26</v>
      </c>
      <c r="H21" s="12" t="s">
        <v>66</v>
      </c>
      <c r="I21" s="14" t="s">
        <v>67</v>
      </c>
      <c r="J21" s="14">
        <f t="shared" si="0"/>
        <v>410566.92</v>
      </c>
      <c r="K21" s="14">
        <v>0</v>
      </c>
      <c r="L21" s="14">
        <v>353937</v>
      </c>
      <c r="M21" s="14">
        <v>56629.919999999998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s="15" customFormat="1" x14ac:dyDescent="0.25">
      <c r="A22" s="12" t="s">
        <v>68</v>
      </c>
      <c r="B22" s="13" t="s">
        <v>60</v>
      </c>
      <c r="C22" s="12" t="s">
        <v>24</v>
      </c>
      <c r="D22" s="12" t="s">
        <v>69</v>
      </c>
      <c r="E22" s="12" t="s">
        <v>26</v>
      </c>
      <c r="F22" s="12" t="s">
        <v>70</v>
      </c>
      <c r="G22" s="12" t="s">
        <v>26</v>
      </c>
      <c r="H22" s="12" t="s">
        <v>66</v>
      </c>
      <c r="I22" s="14" t="s">
        <v>67</v>
      </c>
      <c r="J22" s="14">
        <f t="shared" si="0"/>
        <v>265323.32</v>
      </c>
      <c r="K22" s="14">
        <v>0</v>
      </c>
      <c r="L22" s="14">
        <v>228727</v>
      </c>
      <c r="M22" s="14">
        <v>36596.32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s="15" customFormat="1" x14ac:dyDescent="0.25">
      <c r="A23" s="12" t="s">
        <v>123</v>
      </c>
      <c r="B23" s="13" t="s">
        <v>117</v>
      </c>
      <c r="C23" s="12" t="s">
        <v>98</v>
      </c>
      <c r="D23" s="12" t="s">
        <v>26</v>
      </c>
      <c r="E23" s="12" t="s">
        <v>124</v>
      </c>
      <c r="F23" s="12" t="s">
        <v>26</v>
      </c>
      <c r="G23" s="12" t="s">
        <v>64</v>
      </c>
      <c r="H23" s="12" t="s">
        <v>66</v>
      </c>
      <c r="I23" s="14" t="s">
        <v>67</v>
      </c>
      <c r="J23" s="14">
        <f t="shared" si="0"/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42472.44</v>
      </c>
      <c r="S23" s="12" t="s">
        <v>125</v>
      </c>
    </row>
    <row r="24" spans="1:19" s="15" customFormat="1" x14ac:dyDescent="0.25">
      <c r="A24" s="12" t="s">
        <v>126</v>
      </c>
      <c r="B24" s="13" t="s">
        <v>117</v>
      </c>
      <c r="C24" s="12" t="s">
        <v>98</v>
      </c>
      <c r="D24" s="12" t="s">
        <v>26</v>
      </c>
      <c r="E24" s="12" t="s">
        <v>127</v>
      </c>
      <c r="F24" s="12" t="s">
        <v>26</v>
      </c>
      <c r="G24" s="12" t="s">
        <v>69</v>
      </c>
      <c r="H24" s="12" t="s">
        <v>66</v>
      </c>
      <c r="I24" s="14" t="s">
        <v>67</v>
      </c>
      <c r="J24" s="14">
        <f t="shared" si="0"/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27447.24</v>
      </c>
      <c r="S24" s="12" t="s">
        <v>128</v>
      </c>
    </row>
    <row r="25" spans="1:19" s="15" customFormat="1" x14ac:dyDescent="0.25">
      <c r="A25" s="12" t="s">
        <v>81</v>
      </c>
      <c r="B25" s="13" t="s">
        <v>72</v>
      </c>
      <c r="C25" s="12" t="s">
        <v>24</v>
      </c>
      <c r="D25" s="12" t="s">
        <v>82</v>
      </c>
      <c r="E25" s="12" t="s">
        <v>26</v>
      </c>
      <c r="F25" s="12" t="s">
        <v>83</v>
      </c>
      <c r="G25" s="12" t="s">
        <v>26</v>
      </c>
      <c r="H25" s="12" t="s">
        <v>84</v>
      </c>
      <c r="I25" s="14" t="s">
        <v>85</v>
      </c>
      <c r="J25" s="14">
        <f t="shared" si="0"/>
        <v>120779.82999999999</v>
      </c>
      <c r="K25" s="14">
        <v>-0.05</v>
      </c>
      <c r="L25" s="14">
        <v>104120.59</v>
      </c>
      <c r="M25" s="14">
        <v>16659.29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s="15" customFormat="1" x14ac:dyDescent="0.25">
      <c r="A26" s="12" t="s">
        <v>120</v>
      </c>
      <c r="B26" s="13" t="s">
        <v>117</v>
      </c>
      <c r="C26" s="12" t="s">
        <v>98</v>
      </c>
      <c r="D26" s="12" t="s">
        <v>26</v>
      </c>
      <c r="E26" s="12" t="s">
        <v>121</v>
      </c>
      <c r="F26" s="12" t="s">
        <v>26</v>
      </c>
      <c r="G26" s="12" t="s">
        <v>82</v>
      </c>
      <c r="H26" s="12" t="s">
        <v>84</v>
      </c>
      <c r="I26" s="14" t="s">
        <v>85</v>
      </c>
      <c r="J26" s="14">
        <f t="shared" si="0"/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12494.47</v>
      </c>
      <c r="S26" s="12" t="s">
        <v>122</v>
      </c>
    </row>
    <row r="27" spans="1:19" s="15" customFormat="1" x14ac:dyDescent="0.25">
      <c r="A27" s="12" t="s">
        <v>49</v>
      </c>
      <c r="B27" s="13" t="s">
        <v>39</v>
      </c>
      <c r="C27" s="12" t="s">
        <v>24</v>
      </c>
      <c r="D27" s="12" t="s">
        <v>50</v>
      </c>
      <c r="E27" s="12" t="s">
        <v>26</v>
      </c>
      <c r="F27" s="12" t="s">
        <v>51</v>
      </c>
      <c r="G27" s="12" t="s">
        <v>26</v>
      </c>
      <c r="H27" s="12" t="s">
        <v>52</v>
      </c>
      <c r="I27" s="14" t="s">
        <v>53</v>
      </c>
      <c r="J27" s="14">
        <f t="shared" si="0"/>
        <v>53592</v>
      </c>
      <c r="K27" s="14">
        <v>0</v>
      </c>
      <c r="L27" s="14">
        <v>46200</v>
      </c>
      <c r="M27" s="14">
        <v>7392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s="15" customFormat="1" x14ac:dyDescent="0.25">
      <c r="A28" s="12" t="s">
        <v>59</v>
      </c>
      <c r="B28" s="13" t="s">
        <v>60</v>
      </c>
      <c r="C28" s="12" t="s">
        <v>24</v>
      </c>
      <c r="D28" s="12" t="s">
        <v>61</v>
      </c>
      <c r="E28" s="12" t="s">
        <v>26</v>
      </c>
      <c r="F28" s="12" t="s">
        <v>62</v>
      </c>
      <c r="G28" s="12" t="s">
        <v>26</v>
      </c>
      <c r="H28" s="12" t="s">
        <v>52</v>
      </c>
      <c r="I28" s="14" t="s">
        <v>53</v>
      </c>
      <c r="J28" s="14">
        <f t="shared" si="0"/>
        <v>45936</v>
      </c>
      <c r="K28" s="14">
        <v>0</v>
      </c>
      <c r="L28" s="14">
        <v>39600</v>
      </c>
      <c r="M28" s="14">
        <v>6336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s="15" customFormat="1" x14ac:dyDescent="0.25">
      <c r="A29" s="12" t="s">
        <v>86</v>
      </c>
      <c r="B29" s="13" t="s">
        <v>72</v>
      </c>
      <c r="C29" s="12" t="s">
        <v>24</v>
      </c>
      <c r="D29" s="12" t="s">
        <v>87</v>
      </c>
      <c r="E29" s="12" t="s">
        <v>26</v>
      </c>
      <c r="F29" s="12" t="s">
        <v>88</v>
      </c>
      <c r="G29" s="12" t="s">
        <v>26</v>
      </c>
      <c r="H29" s="12" t="s">
        <v>52</v>
      </c>
      <c r="I29" s="14" t="s">
        <v>53</v>
      </c>
      <c r="J29" s="14">
        <f t="shared" si="0"/>
        <v>66352</v>
      </c>
      <c r="K29" s="14">
        <v>0</v>
      </c>
      <c r="L29" s="14">
        <v>57200</v>
      </c>
      <c r="M29" s="14">
        <v>9152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s="15" customFormat="1" x14ac:dyDescent="0.25">
      <c r="A30" s="12" t="s">
        <v>101</v>
      </c>
      <c r="B30" s="13" t="s">
        <v>72</v>
      </c>
      <c r="C30" s="12" t="s">
        <v>98</v>
      </c>
      <c r="D30" s="12" t="s">
        <v>26</v>
      </c>
      <c r="E30" s="12" t="s">
        <v>102</v>
      </c>
      <c r="F30" s="12" t="s">
        <v>26</v>
      </c>
      <c r="G30" s="12" t="s">
        <v>61</v>
      </c>
      <c r="H30" s="12" t="s">
        <v>52</v>
      </c>
      <c r="I30" s="14" t="s">
        <v>53</v>
      </c>
      <c r="J30" s="14">
        <f t="shared" si="0"/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4752</v>
      </c>
      <c r="S30" s="12" t="s">
        <v>103</v>
      </c>
    </row>
    <row r="31" spans="1:19" s="15" customFormat="1" x14ac:dyDescent="0.25">
      <c r="A31" s="12" t="s">
        <v>104</v>
      </c>
      <c r="B31" s="13" t="s">
        <v>72</v>
      </c>
      <c r="C31" s="12" t="s">
        <v>98</v>
      </c>
      <c r="D31" s="12" t="s">
        <v>26</v>
      </c>
      <c r="E31" s="12" t="s">
        <v>105</v>
      </c>
      <c r="F31" s="12" t="s">
        <v>26</v>
      </c>
      <c r="G31" s="12" t="s">
        <v>50</v>
      </c>
      <c r="H31" s="12" t="s">
        <v>52</v>
      </c>
      <c r="I31" s="14" t="s">
        <v>53</v>
      </c>
      <c r="J31" s="14">
        <f t="shared" si="0"/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5544</v>
      </c>
      <c r="S31" s="12" t="s">
        <v>106</v>
      </c>
    </row>
    <row r="32" spans="1:19" s="15" customFormat="1" x14ac:dyDescent="0.25">
      <c r="A32" s="12" t="s">
        <v>129</v>
      </c>
      <c r="B32" s="13" t="s">
        <v>117</v>
      </c>
      <c r="C32" s="12" t="s">
        <v>98</v>
      </c>
      <c r="D32" s="12" t="s">
        <v>26</v>
      </c>
      <c r="E32" s="12" t="s">
        <v>130</v>
      </c>
      <c r="F32" s="12" t="s">
        <v>26</v>
      </c>
      <c r="G32" s="12" t="s">
        <v>87</v>
      </c>
      <c r="H32" s="12" t="s">
        <v>52</v>
      </c>
      <c r="I32" s="14" t="s">
        <v>53</v>
      </c>
      <c r="J32" s="14">
        <f t="shared" si="0"/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6864</v>
      </c>
      <c r="S32" s="12" t="s">
        <v>131</v>
      </c>
    </row>
    <row r="33" spans="1:19" s="15" customFormat="1" x14ac:dyDescent="0.25">
      <c r="A33" s="12" t="s">
        <v>92</v>
      </c>
      <c r="B33" s="13" t="s">
        <v>72</v>
      </c>
      <c r="C33" s="12" t="s">
        <v>24</v>
      </c>
      <c r="D33" s="12" t="s">
        <v>93</v>
      </c>
      <c r="E33" s="12" t="s">
        <v>26</v>
      </c>
      <c r="F33" s="12" t="s">
        <v>94</v>
      </c>
      <c r="G33" s="12" t="s">
        <v>26</v>
      </c>
      <c r="H33" s="12" t="s">
        <v>95</v>
      </c>
      <c r="I33" s="14" t="s">
        <v>96</v>
      </c>
      <c r="J33" s="14">
        <f t="shared" si="0"/>
        <v>418200</v>
      </c>
      <c r="K33" s="14">
        <v>418200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s="15" customFormat="1" x14ac:dyDescent="0.25">
      <c r="A34" s="12" t="s">
        <v>54</v>
      </c>
      <c r="B34" s="13" t="s">
        <v>39</v>
      </c>
      <c r="C34" s="12" t="s">
        <v>24</v>
      </c>
      <c r="D34" s="12" t="s">
        <v>55</v>
      </c>
      <c r="E34" s="12" t="s">
        <v>26</v>
      </c>
      <c r="F34" s="12" t="s">
        <v>56</v>
      </c>
      <c r="G34" s="12" t="s">
        <v>26</v>
      </c>
      <c r="H34" s="12" t="s">
        <v>57</v>
      </c>
      <c r="I34" s="14" t="s">
        <v>58</v>
      </c>
      <c r="J34" s="14">
        <f t="shared" si="0"/>
        <v>908157.74</v>
      </c>
      <c r="K34" s="14">
        <v>-0.04</v>
      </c>
      <c r="L34" s="14">
        <v>782894.64</v>
      </c>
      <c r="M34" s="14">
        <v>125263.14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s="15" customFormat="1" x14ac:dyDescent="0.25">
      <c r="A35" s="12" t="s">
        <v>97</v>
      </c>
      <c r="B35" s="13" t="s">
        <v>72</v>
      </c>
      <c r="C35" s="12" t="s">
        <v>98</v>
      </c>
      <c r="D35" s="12" t="s">
        <v>26</v>
      </c>
      <c r="E35" s="12" t="s">
        <v>99</v>
      </c>
      <c r="F35" s="12" t="s">
        <v>26</v>
      </c>
      <c r="G35" s="12" t="s">
        <v>55</v>
      </c>
      <c r="H35" s="12" t="s">
        <v>57</v>
      </c>
      <c r="I35" s="14" t="s">
        <v>58</v>
      </c>
      <c r="J35" s="14">
        <f t="shared" si="0"/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93947.36</v>
      </c>
      <c r="S35" s="12" t="s">
        <v>100</v>
      </c>
    </row>
    <row r="37" spans="1:19" x14ac:dyDescent="0.25">
      <c r="J37" s="30">
        <f>SUM(J8:J35)</f>
        <v>8103092.580000001</v>
      </c>
      <c r="K37" s="30">
        <f t="shared" ref="K37:Q37" si="1">SUM(K8:K35)</f>
        <v>4665799.8499999996</v>
      </c>
      <c r="L37" s="30">
        <f t="shared" si="1"/>
        <v>2963183.41</v>
      </c>
      <c r="M37" s="30">
        <f t="shared" si="1"/>
        <v>474109.32</v>
      </c>
      <c r="N37" s="30">
        <f t="shared" si="1"/>
        <v>0</v>
      </c>
      <c r="O37" s="30">
        <f t="shared" si="1"/>
        <v>0</v>
      </c>
      <c r="P37" s="30">
        <f t="shared" si="1"/>
        <v>0</v>
      </c>
      <c r="Q37" s="30">
        <f t="shared" si="1"/>
        <v>0</v>
      </c>
      <c r="R37" s="30">
        <f t="shared" ref="R37" si="2">SUM(R8:R35)</f>
        <v>360118.01</v>
      </c>
    </row>
    <row r="39" spans="1:19" x14ac:dyDescent="0.25">
      <c r="J39" s="29" t="s">
        <v>135</v>
      </c>
    </row>
    <row r="41" spans="1:19" x14ac:dyDescent="0.25">
      <c r="J41" s="29" t="s">
        <v>136</v>
      </c>
      <c r="K41" s="29" t="s">
        <v>137</v>
      </c>
      <c r="L41" s="27" t="s">
        <v>138</v>
      </c>
    </row>
    <row r="43" spans="1:19" x14ac:dyDescent="0.25">
      <c r="I43" s="29" t="s">
        <v>139</v>
      </c>
      <c r="J43" s="29">
        <f>K37</f>
        <v>4665799.8499999996</v>
      </c>
    </row>
    <row r="45" spans="1:19" x14ac:dyDescent="0.25">
      <c r="I45" s="29" t="s">
        <v>140</v>
      </c>
      <c r="J45" s="29">
        <f>L37</f>
        <v>2963183.41</v>
      </c>
      <c r="K45" s="29">
        <f>M37</f>
        <v>474109.32</v>
      </c>
    </row>
    <row r="47" spans="1:19" x14ac:dyDescent="0.25">
      <c r="I47" s="29" t="s">
        <v>141</v>
      </c>
      <c r="J47" s="29">
        <v>0</v>
      </c>
      <c r="K47" s="29">
        <v>0</v>
      </c>
      <c r="L47" s="27"/>
    </row>
    <row r="49" spans="9:12" x14ac:dyDescent="0.25">
      <c r="I49" s="29" t="s">
        <v>142</v>
      </c>
      <c r="J49" s="29">
        <v>0</v>
      </c>
      <c r="K49" s="29">
        <v>0</v>
      </c>
    </row>
    <row r="51" spans="9:12" x14ac:dyDescent="0.25">
      <c r="I51" s="29" t="s">
        <v>143</v>
      </c>
      <c r="J51" s="29">
        <f>J43+J45</f>
        <v>7628983.2599999998</v>
      </c>
      <c r="K51" s="29">
        <f>K45</f>
        <v>474109.32</v>
      </c>
      <c r="L51" s="27"/>
    </row>
  </sheetData>
  <sortState ref="A8:S35">
    <sortCondition ref="I8:I35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DECLARAR </vt:lpstr>
      <vt:lpstr>CONTROL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Cont_AUX_2</cp:lastModifiedBy>
  <dcterms:created xsi:type="dcterms:W3CDTF">2019-03-11T15:12:51Z</dcterms:created>
  <dcterms:modified xsi:type="dcterms:W3CDTF">2019-04-03T15:10:18Z</dcterms:modified>
</cp:coreProperties>
</file>