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B70E9E26-F0F9-48B2-A75F-5FCD26B9B820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36" i="4" l="1"/>
  <c r="Q36" i="4"/>
  <c r="P36" i="4"/>
  <c r="O36" i="4"/>
  <c r="N36" i="4"/>
  <c r="M36" i="4"/>
  <c r="K44" i="4" s="1"/>
  <c r="K50" i="4" s="1"/>
  <c r="L36" i="4"/>
  <c r="J44" i="4" s="1"/>
  <c r="K36" i="4"/>
  <c r="J42" i="4" s="1"/>
  <c r="J36" i="4"/>
  <c r="K36" i="1"/>
  <c r="J42" i="1" s="1"/>
  <c r="L36" i="1"/>
  <c r="J44" i="1" s="1"/>
  <c r="M36" i="1"/>
  <c r="K44" i="1" s="1"/>
  <c r="K50" i="1" s="1"/>
  <c r="N36" i="1"/>
  <c r="O36" i="1"/>
  <c r="P36" i="1"/>
  <c r="Q36" i="1"/>
  <c r="R36" i="1"/>
  <c r="J36" i="1"/>
  <c r="J50" i="1" l="1"/>
  <c r="J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7" authorId="0" shapeId="0" xr:uid="{F3D96B53-7881-4577-B056-534DEB5A6958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1350 EN CxP 4.5/9</t>
        </r>
      </text>
    </comment>
    <comment ref="A31" authorId="0" shapeId="0" xr:uid="{1B2700B2-DAB4-48C3-8D42-5BE65E0AC1F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118020854 EN 4.5/3</t>
        </r>
      </text>
    </comment>
  </commentList>
</comments>
</file>

<file path=xl/sharedStrings.xml><?xml version="1.0" encoding="utf-8"?>
<sst xmlns="http://schemas.openxmlformats.org/spreadsheetml/2006/main" count="604" uniqueCount="151">
  <si>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</si>
  <si>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</si>
  <si>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</si>
  <si>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</si>
  <si>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</si>
  <si>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</si>
  <si>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</si>
  <si>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</si>
  <si>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</si>
  <si>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</si>
  <si>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</si>
  <si>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</si>
  <si>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</si>
  <si>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</si>
  <si>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</si>
  <si>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</si>
  <si>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</si>
  <si>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</si>
  <si>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</si>
  <si>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</si>
  <si>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</si>
  <si>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</si>
  <si>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</si>
  <si>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09-04-2019</t>
  </si>
  <si>
    <t>NC</t>
  </si>
  <si>
    <t/>
  </si>
  <si>
    <t>VE1800010863</t>
  </si>
  <si>
    <t>00-18912562</t>
  </si>
  <si>
    <t>VE1800072869</t>
  </si>
  <si>
    <t>J000338000</t>
  </si>
  <si>
    <t>PEPSICO ALIMENTOS, S. C.A.</t>
  </si>
  <si>
    <t>2</t>
  </si>
  <si>
    <t>VE1800010862</t>
  </si>
  <si>
    <t>00-18912561</t>
  </si>
  <si>
    <t>VE1800072868</t>
  </si>
  <si>
    <t>3</t>
  </si>
  <si>
    <t>24-04-2019</t>
  </si>
  <si>
    <t>FC</t>
  </si>
  <si>
    <t>L118020854</t>
  </si>
  <si>
    <t>00-4895843</t>
  </si>
  <si>
    <t>J000193614</t>
  </si>
  <si>
    <t>PLUMROSE LATINOAMERICANA, C.A.</t>
  </si>
  <si>
    <t>4</t>
  </si>
  <si>
    <t>25-04-2019</t>
  </si>
  <si>
    <t>00091336</t>
  </si>
  <si>
    <t>00-00064379</t>
  </si>
  <si>
    <t>J307692197</t>
  </si>
  <si>
    <t xml:space="preserve">DISTRIBUIDORA NATJOR C.A. </t>
  </si>
  <si>
    <t>5</t>
  </si>
  <si>
    <t>4VV93000261</t>
  </si>
  <si>
    <t>00-00004825</t>
  </si>
  <si>
    <t>J409451143</t>
  </si>
  <si>
    <t>MONTALAR DE VENEZUELA, S.A</t>
  </si>
  <si>
    <t>6</t>
  </si>
  <si>
    <t>L118020985</t>
  </si>
  <si>
    <t>00-4896005</t>
  </si>
  <si>
    <t>7</t>
  </si>
  <si>
    <t>26-04-2019</t>
  </si>
  <si>
    <t>1350</t>
  </si>
  <si>
    <t>00-001350</t>
  </si>
  <si>
    <t>J410117605</t>
  </si>
  <si>
    <t>DISTRIBUIDORA MATHYFRED C.A.</t>
  </si>
  <si>
    <t>8</t>
  </si>
  <si>
    <t>A184309</t>
  </si>
  <si>
    <t>00-00460707</t>
  </si>
  <si>
    <t>J305882940</t>
  </si>
  <si>
    <t xml:space="preserve">CENTRO DE DISTRIBUCIONES FRANCIS C.A. </t>
  </si>
  <si>
    <t>9</t>
  </si>
  <si>
    <t>V0087030599811</t>
  </si>
  <si>
    <t>07-6409666</t>
  </si>
  <si>
    <t>J301370139</t>
  </si>
  <si>
    <t>PEPSI-COLA VENEZUELA, C.A.</t>
  </si>
  <si>
    <t>10</t>
  </si>
  <si>
    <t>A368974</t>
  </si>
  <si>
    <t>00-0726042</t>
  </si>
  <si>
    <t>J085033289</t>
  </si>
  <si>
    <t>INDUSTRIA ALIMENTICIA NACIONAL DE CEREALES Y HARINAS C.A.</t>
  </si>
  <si>
    <t>11</t>
  </si>
  <si>
    <t>21057</t>
  </si>
  <si>
    <t>00-012896</t>
  </si>
  <si>
    <t>J001423400</t>
  </si>
  <si>
    <t>VINO DE ABRUZZO G.I.T. ITALIA , C.A.</t>
  </si>
  <si>
    <t>12</t>
  </si>
  <si>
    <t>1000133364</t>
  </si>
  <si>
    <t>00-0302098</t>
  </si>
  <si>
    <t>J297975519</t>
  </si>
  <si>
    <t>DISTRIBUIDORA GASEOSA SAN DIEGO, C.A.</t>
  </si>
  <si>
    <t>13</t>
  </si>
  <si>
    <t>29-04-2019</t>
  </si>
  <si>
    <t>1497569</t>
  </si>
  <si>
    <t>00-2184868</t>
  </si>
  <si>
    <t>J316405885</t>
  </si>
  <si>
    <t xml:space="preserve">DISTRIBUIDORA DE PRODUCTOS HERMANOS CAMACHO DPROCA,C.A </t>
  </si>
  <si>
    <t>14</t>
  </si>
  <si>
    <t>1353</t>
  </si>
  <si>
    <t>00-001353</t>
  </si>
  <si>
    <t>15</t>
  </si>
  <si>
    <t>2241010480</t>
  </si>
  <si>
    <t>00-01084198</t>
  </si>
  <si>
    <t>J303085474</t>
  </si>
  <si>
    <t>INDUSTRIAS ALIMENTICIAS HERMO DE VENEZUELA, S.A.</t>
  </si>
  <si>
    <t>16</t>
  </si>
  <si>
    <t>17</t>
  </si>
  <si>
    <t>18</t>
  </si>
  <si>
    <t>30-04-2019</t>
  </si>
  <si>
    <t>300001570</t>
  </si>
  <si>
    <t>20190400011450</t>
  </si>
  <si>
    <t>19</t>
  </si>
  <si>
    <t>300001571</t>
  </si>
  <si>
    <t>20190400011451</t>
  </si>
  <si>
    <t>20</t>
  </si>
  <si>
    <t>300001572</t>
  </si>
  <si>
    <t>20190400011452</t>
  </si>
  <si>
    <t>21</t>
  </si>
  <si>
    <t>300001573</t>
  </si>
  <si>
    <t>20190400011453</t>
  </si>
  <si>
    <t>22</t>
  </si>
  <si>
    <t>300001574</t>
  </si>
  <si>
    <t>20190400011454</t>
  </si>
  <si>
    <t>23</t>
  </si>
  <si>
    <t>300001575</t>
  </si>
  <si>
    <t>20190400011455</t>
  </si>
  <si>
    <t>24</t>
  </si>
  <si>
    <t>300001576</t>
  </si>
  <si>
    <t>20190400011456</t>
  </si>
  <si>
    <t>25</t>
  </si>
  <si>
    <t>300001578</t>
  </si>
  <si>
    <t>20190400011458</t>
  </si>
  <si>
    <t>26</t>
  </si>
  <si>
    <t>300001579</t>
  </si>
  <si>
    <t>20190400011459</t>
  </si>
  <si>
    <t>27</t>
  </si>
  <si>
    <t>300001577</t>
  </si>
  <si>
    <t>20190400011457</t>
  </si>
  <si>
    <t>03-05-2019</t>
  </si>
  <si>
    <t>TA19222782</t>
  </si>
  <si>
    <t>01-814982</t>
  </si>
  <si>
    <t>J304689713</t>
  </si>
  <si>
    <t>CORPORACION DIGITEL, C.A.</t>
  </si>
  <si>
    <t>300001580</t>
  </si>
  <si>
    <t>20190500011460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</si>
  <si>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</si>
  <si>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</si>
  <si>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</si>
  <si>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</si>
  <si>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</si>
  <si>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</si>
  <si>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</si>
  <si>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</si>
  <si>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</si>
  <si>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29-04 HASTA 05-05-2019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</si>
</sst>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49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topLeftCell="F25" workbookViewId="0">
      <selection activeCell="D26" sqref="D2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150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-39250.769999999997</v>
      </c>
      <c r="K8" s="14">
        <v>0</v>
      </c>
      <c r="L8" s="14">
        <v>-33836.870000000003</v>
      </c>
      <c r="M8" s="14">
        <v>-5413.9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23</v>
      </c>
      <c r="C9" s="12" t="s">
        <v>24</v>
      </c>
      <c r="D9" s="12" t="s">
        <v>25</v>
      </c>
      <c r="E9" s="12" t="s">
        <v>32</v>
      </c>
      <c r="F9" s="12" t="s">
        <v>33</v>
      </c>
      <c r="G9" s="12" t="s">
        <v>34</v>
      </c>
      <c r="H9" s="12" t="s">
        <v>29</v>
      </c>
      <c r="I9" s="14" t="s">
        <v>30</v>
      </c>
      <c r="J9" s="14">
        <v>-43170.95</v>
      </c>
      <c r="K9" s="14">
        <v>0</v>
      </c>
      <c r="L9" s="14">
        <v>-37216.339999999997</v>
      </c>
      <c r="M9" s="14">
        <v>-5954.61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35</v>
      </c>
      <c r="B10" s="13" t="s">
        <v>36</v>
      </c>
      <c r="C10" s="12" t="s">
        <v>37</v>
      </c>
      <c r="D10" s="12" t="s">
        <v>38</v>
      </c>
      <c r="E10" s="12" t="s">
        <v>25</v>
      </c>
      <c r="F10" s="12" t="s">
        <v>39</v>
      </c>
      <c r="G10" s="12" t="s">
        <v>25</v>
      </c>
      <c r="H10" s="12" t="s">
        <v>40</v>
      </c>
      <c r="I10" s="14" t="s">
        <v>41</v>
      </c>
      <c r="J10" s="14">
        <v>376308.08</v>
      </c>
      <c r="K10" s="14">
        <v>-0.04</v>
      </c>
      <c r="L10" s="14">
        <v>324403.52</v>
      </c>
      <c r="M10" s="14">
        <v>51904.56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42</v>
      </c>
      <c r="B11" s="13" t="s">
        <v>43</v>
      </c>
      <c r="C11" s="12" t="s">
        <v>37</v>
      </c>
      <c r="D11" s="12" t="s">
        <v>44</v>
      </c>
      <c r="E11" s="12" t="s">
        <v>25</v>
      </c>
      <c r="F11" s="12" t="s">
        <v>45</v>
      </c>
      <c r="G11" s="12" t="s">
        <v>25</v>
      </c>
      <c r="H11" s="12" t="s">
        <v>46</v>
      </c>
      <c r="I11" s="14" t="s">
        <v>47</v>
      </c>
      <c r="J11" s="14">
        <v>9450000</v>
      </c>
      <c r="K11" s="14">
        <v>9450000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48</v>
      </c>
      <c r="B12" s="13" t="s">
        <v>43</v>
      </c>
      <c r="C12" s="12" t="s">
        <v>37</v>
      </c>
      <c r="D12" s="12" t="s">
        <v>49</v>
      </c>
      <c r="E12" s="12" t="s">
        <v>25</v>
      </c>
      <c r="F12" s="12" t="s">
        <v>50</v>
      </c>
      <c r="G12" s="12" t="s">
        <v>25</v>
      </c>
      <c r="H12" s="12" t="s">
        <v>51</v>
      </c>
      <c r="I12" s="14" t="s">
        <v>52</v>
      </c>
      <c r="J12" s="14">
        <v>1295033.28</v>
      </c>
      <c r="K12" s="14">
        <v>0</v>
      </c>
      <c r="L12" s="14">
        <v>1116408</v>
      </c>
      <c r="M12" s="14">
        <v>178625.28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53</v>
      </c>
      <c r="B13" s="13" t="s">
        <v>43</v>
      </c>
      <c r="C13" s="12" t="s">
        <v>37</v>
      </c>
      <c r="D13" s="12" t="s">
        <v>54</v>
      </c>
      <c r="E13" s="12" t="s">
        <v>25</v>
      </c>
      <c r="F13" s="12" t="s">
        <v>55</v>
      </c>
      <c r="G13" s="12" t="s">
        <v>25</v>
      </c>
      <c r="H13" s="12" t="s">
        <v>40</v>
      </c>
      <c r="I13" s="14" t="s">
        <v>41</v>
      </c>
      <c r="J13" s="14">
        <v>5863000.5300000003</v>
      </c>
      <c r="K13" s="14">
        <v>0</v>
      </c>
      <c r="L13" s="14">
        <v>5054310.8</v>
      </c>
      <c r="M13" s="14">
        <v>808689.72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56</v>
      </c>
      <c r="B14" s="13" t="s">
        <v>57</v>
      </c>
      <c r="C14" s="12" t="s">
        <v>37</v>
      </c>
      <c r="D14" s="12" t="s">
        <v>63</v>
      </c>
      <c r="E14" s="12" t="s">
        <v>25</v>
      </c>
      <c r="F14" s="12" t="s">
        <v>64</v>
      </c>
      <c r="G14" s="12" t="s">
        <v>25</v>
      </c>
      <c r="H14" s="12" t="s">
        <v>65</v>
      </c>
      <c r="I14" s="14" t="s">
        <v>66</v>
      </c>
      <c r="J14" s="14">
        <v>4943308.25</v>
      </c>
      <c r="K14" s="14">
        <v>3520087.1</v>
      </c>
      <c r="L14" s="14">
        <v>1226914.76</v>
      </c>
      <c r="M14" s="14">
        <v>196306.39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62</v>
      </c>
      <c r="B15" s="13" t="s">
        <v>57</v>
      </c>
      <c r="C15" s="12" t="s">
        <v>37</v>
      </c>
      <c r="D15" s="12" t="s">
        <v>83</v>
      </c>
      <c r="E15" s="12" t="s">
        <v>25</v>
      </c>
      <c r="F15" s="12" t="s">
        <v>84</v>
      </c>
      <c r="G15" s="12" t="s">
        <v>25</v>
      </c>
      <c r="H15" s="12" t="s">
        <v>85</v>
      </c>
      <c r="I15" s="14" t="s">
        <v>86</v>
      </c>
      <c r="J15" s="14">
        <v>1551499.94</v>
      </c>
      <c r="K15" s="14">
        <v>-0.01</v>
      </c>
      <c r="L15" s="14">
        <v>1337499.95</v>
      </c>
      <c r="M15" s="14">
        <v>213999.99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67</v>
      </c>
      <c r="B16" s="13" t="s">
        <v>57</v>
      </c>
      <c r="C16" s="12" t="s">
        <v>37</v>
      </c>
      <c r="D16" s="12" t="s">
        <v>58</v>
      </c>
      <c r="E16" s="12" t="s">
        <v>25</v>
      </c>
      <c r="F16" s="12" t="s">
        <v>59</v>
      </c>
      <c r="G16" s="12" t="s">
        <v>25</v>
      </c>
      <c r="H16" s="12" t="s">
        <v>60</v>
      </c>
      <c r="I16" s="14" t="s">
        <v>61</v>
      </c>
      <c r="J16" s="14">
        <v>54288</v>
      </c>
      <c r="K16" s="14">
        <v>0</v>
      </c>
      <c r="L16" s="14">
        <v>46800</v>
      </c>
      <c r="M16" s="14">
        <v>7488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72</v>
      </c>
      <c r="B17" s="13" t="s">
        <v>57</v>
      </c>
      <c r="C17" s="12" t="s">
        <v>37</v>
      </c>
      <c r="D17" s="12" t="s">
        <v>73</v>
      </c>
      <c r="E17" s="12" t="s">
        <v>25</v>
      </c>
      <c r="F17" s="12" t="s">
        <v>74</v>
      </c>
      <c r="G17" s="12" t="s">
        <v>25</v>
      </c>
      <c r="H17" s="12" t="s">
        <v>75</v>
      </c>
      <c r="I17" s="14" t="s">
        <v>76</v>
      </c>
      <c r="J17" s="14">
        <v>8407881.9900000002</v>
      </c>
      <c r="K17" s="14">
        <v>7017481.9900000002</v>
      </c>
      <c r="L17" s="14">
        <v>1198620.69</v>
      </c>
      <c r="M17" s="14">
        <v>191779.31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77</v>
      </c>
      <c r="B18" s="13" t="s">
        <v>57</v>
      </c>
      <c r="C18" s="12" t="s">
        <v>37</v>
      </c>
      <c r="D18" s="12" t="s">
        <v>68</v>
      </c>
      <c r="E18" s="12" t="s">
        <v>25</v>
      </c>
      <c r="F18" s="12" t="s">
        <v>69</v>
      </c>
      <c r="G18" s="12" t="s">
        <v>25</v>
      </c>
      <c r="H18" s="12" t="s">
        <v>70</v>
      </c>
      <c r="I18" s="14" t="s">
        <v>71</v>
      </c>
      <c r="J18" s="14">
        <v>2012747.84</v>
      </c>
      <c r="K18" s="14">
        <v>-0.03</v>
      </c>
      <c r="L18" s="14">
        <v>1735127.45</v>
      </c>
      <c r="M18" s="14">
        <v>277620.39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82</v>
      </c>
      <c r="B19" s="13" t="s">
        <v>57</v>
      </c>
      <c r="C19" s="12" t="s">
        <v>37</v>
      </c>
      <c r="D19" s="12" t="s">
        <v>78</v>
      </c>
      <c r="E19" s="12" t="s">
        <v>25</v>
      </c>
      <c r="F19" s="12" t="s">
        <v>79</v>
      </c>
      <c r="G19" s="12" t="s">
        <v>25</v>
      </c>
      <c r="H19" s="12" t="s">
        <v>80</v>
      </c>
      <c r="I19" s="14" t="s">
        <v>81</v>
      </c>
      <c r="J19" s="14">
        <v>1104706.32</v>
      </c>
      <c r="K19" s="14">
        <v>1104706.32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87</v>
      </c>
      <c r="B20" s="13" t="s">
        <v>88</v>
      </c>
      <c r="C20" s="12" t="s">
        <v>37</v>
      </c>
      <c r="D20" s="12" t="s">
        <v>89</v>
      </c>
      <c r="E20" s="12" t="s">
        <v>25</v>
      </c>
      <c r="F20" s="12" t="s">
        <v>90</v>
      </c>
      <c r="G20" s="12" t="s">
        <v>25</v>
      </c>
      <c r="H20" s="12" t="s">
        <v>91</v>
      </c>
      <c r="I20" s="14" t="s">
        <v>92</v>
      </c>
      <c r="J20" s="14">
        <v>1811871.93</v>
      </c>
      <c r="K20" s="14">
        <v>-0.08</v>
      </c>
      <c r="L20" s="14">
        <v>1561958.56</v>
      </c>
      <c r="M20" s="14">
        <v>249913.36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93</v>
      </c>
      <c r="B21" s="13" t="s">
        <v>88</v>
      </c>
      <c r="C21" s="12" t="s">
        <v>37</v>
      </c>
      <c r="D21" s="12" t="s">
        <v>94</v>
      </c>
      <c r="E21" s="12" t="s">
        <v>25</v>
      </c>
      <c r="F21" s="12" t="s">
        <v>95</v>
      </c>
      <c r="G21" s="12" t="s">
        <v>25</v>
      </c>
      <c r="H21" s="12" t="s">
        <v>60</v>
      </c>
      <c r="I21" s="14" t="s">
        <v>61</v>
      </c>
      <c r="J21" s="14">
        <v>200448</v>
      </c>
      <c r="K21" s="14">
        <v>0</v>
      </c>
      <c r="L21" s="14">
        <v>172800</v>
      </c>
      <c r="M21" s="14">
        <v>27648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96</v>
      </c>
      <c r="B22" s="13" t="s">
        <v>88</v>
      </c>
      <c r="C22" s="12" t="s">
        <v>37</v>
      </c>
      <c r="D22" s="12" t="s">
        <v>97</v>
      </c>
      <c r="E22" s="12" t="s">
        <v>25</v>
      </c>
      <c r="F22" s="12" t="s">
        <v>98</v>
      </c>
      <c r="G22" s="12" t="s">
        <v>25</v>
      </c>
      <c r="H22" s="12" t="s">
        <v>99</v>
      </c>
      <c r="I22" s="14" t="s">
        <v>100</v>
      </c>
      <c r="J22" s="14">
        <v>1408000</v>
      </c>
      <c r="K22" s="14">
        <v>1408000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101</v>
      </c>
      <c r="B23" s="13" t="s">
        <v>104</v>
      </c>
      <c r="C23" s="12" t="s">
        <v>24</v>
      </c>
      <c r="D23" s="12" t="s">
        <v>25</v>
      </c>
      <c r="E23" s="12" t="s">
        <v>105</v>
      </c>
      <c r="F23" s="12" t="s">
        <v>25</v>
      </c>
      <c r="G23" s="12" t="s">
        <v>54</v>
      </c>
      <c r="H23" s="12" t="s">
        <v>40</v>
      </c>
      <c r="I23" s="14" t="s">
        <v>41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606517.30000000005</v>
      </c>
      <c r="S23" s="12" t="s">
        <v>106</v>
      </c>
    </row>
    <row r="24" spans="1:19" s="15" customFormat="1" x14ac:dyDescent="0.25">
      <c r="A24" s="12" t="s">
        <v>102</v>
      </c>
      <c r="B24" s="13" t="s">
        <v>104</v>
      </c>
      <c r="C24" s="12" t="s">
        <v>24</v>
      </c>
      <c r="D24" s="12" t="s">
        <v>25</v>
      </c>
      <c r="E24" s="12" t="s">
        <v>108</v>
      </c>
      <c r="F24" s="12" t="s">
        <v>25</v>
      </c>
      <c r="G24" s="12" t="s">
        <v>38</v>
      </c>
      <c r="H24" s="12" t="s">
        <v>40</v>
      </c>
      <c r="I24" s="14" t="s">
        <v>41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38928.42</v>
      </c>
      <c r="S24" s="12" t="s">
        <v>109</v>
      </c>
    </row>
    <row r="25" spans="1:19" s="15" customFormat="1" x14ac:dyDescent="0.25">
      <c r="A25" s="12" t="s">
        <v>103</v>
      </c>
      <c r="B25" s="13" t="s">
        <v>104</v>
      </c>
      <c r="C25" s="12" t="s">
        <v>24</v>
      </c>
      <c r="D25" s="12" t="s">
        <v>25</v>
      </c>
      <c r="E25" s="12" t="s">
        <v>111</v>
      </c>
      <c r="F25" s="12" t="s">
        <v>25</v>
      </c>
      <c r="G25" s="12" t="s">
        <v>73</v>
      </c>
      <c r="H25" s="12" t="s">
        <v>75</v>
      </c>
      <c r="I25" s="14" t="s">
        <v>76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143834.48000000001</v>
      </c>
      <c r="S25" s="12" t="s">
        <v>112</v>
      </c>
    </row>
    <row r="26" spans="1:19" s="15" customFormat="1" x14ac:dyDescent="0.25">
      <c r="A26" s="12" t="s">
        <v>107</v>
      </c>
      <c r="B26" s="13" t="s">
        <v>104</v>
      </c>
      <c r="C26" s="12" t="s">
        <v>24</v>
      </c>
      <c r="D26" s="12" t="s">
        <v>25</v>
      </c>
      <c r="E26" s="12" t="s">
        <v>114</v>
      </c>
      <c r="F26" s="12" t="s">
        <v>25</v>
      </c>
      <c r="G26" s="12" t="s">
        <v>68</v>
      </c>
      <c r="H26" s="12" t="s">
        <v>70</v>
      </c>
      <c r="I26" s="14" t="s">
        <v>71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208215.29</v>
      </c>
      <c r="S26" s="12" t="s">
        <v>115</v>
      </c>
    </row>
    <row r="27" spans="1:19" s="15" customFormat="1" x14ac:dyDescent="0.25">
      <c r="A27" s="12" t="s">
        <v>110</v>
      </c>
      <c r="B27" s="13" t="s">
        <v>104</v>
      </c>
      <c r="C27" s="12" t="s">
        <v>24</v>
      </c>
      <c r="D27" s="12" t="s">
        <v>25</v>
      </c>
      <c r="E27" s="12" t="s">
        <v>117</v>
      </c>
      <c r="F27" s="12" t="s">
        <v>25</v>
      </c>
      <c r="G27" s="12" t="s">
        <v>49</v>
      </c>
      <c r="H27" s="12" t="s">
        <v>51</v>
      </c>
      <c r="I27" s="14" t="s">
        <v>52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133968.95999999999</v>
      </c>
      <c r="S27" s="12" t="s">
        <v>118</v>
      </c>
    </row>
    <row r="28" spans="1:19" s="15" customFormat="1" x14ac:dyDescent="0.25">
      <c r="A28" s="12" t="s">
        <v>113</v>
      </c>
      <c r="B28" s="13" t="s">
        <v>104</v>
      </c>
      <c r="C28" s="12" t="s">
        <v>24</v>
      </c>
      <c r="D28" s="12" t="s">
        <v>25</v>
      </c>
      <c r="E28" s="12" t="s">
        <v>120</v>
      </c>
      <c r="F28" s="12" t="s">
        <v>25</v>
      </c>
      <c r="G28" s="12" t="s">
        <v>58</v>
      </c>
      <c r="H28" s="12" t="s">
        <v>60</v>
      </c>
      <c r="I28" s="14" t="s">
        <v>61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5616</v>
      </c>
      <c r="S28" s="12" t="s">
        <v>121</v>
      </c>
    </row>
    <row r="29" spans="1:19" s="15" customFormat="1" x14ac:dyDescent="0.25">
      <c r="A29" s="12" t="s">
        <v>116</v>
      </c>
      <c r="B29" s="13" t="s">
        <v>104</v>
      </c>
      <c r="C29" s="12" t="s">
        <v>24</v>
      </c>
      <c r="D29" s="12" t="s">
        <v>25</v>
      </c>
      <c r="E29" s="12" t="s">
        <v>123</v>
      </c>
      <c r="F29" s="12" t="s">
        <v>25</v>
      </c>
      <c r="G29" s="12" t="s">
        <v>63</v>
      </c>
      <c r="H29" s="12" t="s">
        <v>65</v>
      </c>
      <c r="I29" s="14" t="s">
        <v>66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147229.79</v>
      </c>
      <c r="S29" s="12" t="s">
        <v>124</v>
      </c>
    </row>
    <row r="30" spans="1:19" s="15" customFormat="1" x14ac:dyDescent="0.25">
      <c r="A30" s="12" t="s">
        <v>119</v>
      </c>
      <c r="B30" s="13" t="s">
        <v>104</v>
      </c>
      <c r="C30" s="12" t="s">
        <v>24</v>
      </c>
      <c r="D30" s="12" t="s">
        <v>25</v>
      </c>
      <c r="E30" s="12" t="s">
        <v>132</v>
      </c>
      <c r="F30" s="12" t="s">
        <v>25</v>
      </c>
      <c r="G30" s="12" t="s">
        <v>83</v>
      </c>
      <c r="H30" s="12" t="s">
        <v>85</v>
      </c>
      <c r="I30" s="14" t="s">
        <v>86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160499.99249999999</v>
      </c>
      <c r="S30" s="12" t="s">
        <v>133</v>
      </c>
    </row>
    <row r="31" spans="1:19" s="15" customFormat="1" x14ac:dyDescent="0.25">
      <c r="A31" s="12" t="s">
        <v>122</v>
      </c>
      <c r="B31" s="13" t="s">
        <v>104</v>
      </c>
      <c r="C31" s="12" t="s">
        <v>24</v>
      </c>
      <c r="D31" s="12" t="s">
        <v>25</v>
      </c>
      <c r="E31" s="12" t="s">
        <v>126</v>
      </c>
      <c r="F31" s="12" t="s">
        <v>25</v>
      </c>
      <c r="G31" s="12" t="s">
        <v>94</v>
      </c>
      <c r="H31" s="12" t="s">
        <v>60</v>
      </c>
      <c r="I31" s="14" t="s">
        <v>61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20736</v>
      </c>
      <c r="S31" s="12" t="s">
        <v>127</v>
      </c>
    </row>
    <row r="32" spans="1:19" s="15" customFormat="1" x14ac:dyDescent="0.25">
      <c r="A32" s="12" t="s">
        <v>125</v>
      </c>
      <c r="B32" s="13" t="s">
        <v>104</v>
      </c>
      <c r="C32" s="12" t="s">
        <v>24</v>
      </c>
      <c r="D32" s="12" t="s">
        <v>25</v>
      </c>
      <c r="E32" s="12" t="s">
        <v>129</v>
      </c>
      <c r="F32" s="12" t="s">
        <v>25</v>
      </c>
      <c r="G32" s="12" t="s">
        <v>89</v>
      </c>
      <c r="H32" s="12" t="s">
        <v>91</v>
      </c>
      <c r="I32" s="14" t="s">
        <v>92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187435.03</v>
      </c>
      <c r="S32" s="12" t="s">
        <v>130</v>
      </c>
    </row>
    <row r="33" spans="1:19" s="15" customFormat="1" x14ac:dyDescent="0.25">
      <c r="A33" s="12" t="s">
        <v>128</v>
      </c>
      <c r="B33" s="13" t="s">
        <v>134</v>
      </c>
      <c r="C33" s="12" t="s">
        <v>24</v>
      </c>
      <c r="D33" s="12" t="s">
        <v>25</v>
      </c>
      <c r="E33" s="12" t="s">
        <v>139</v>
      </c>
      <c r="F33" s="12" t="s">
        <v>25</v>
      </c>
      <c r="G33" s="12" t="s">
        <v>135</v>
      </c>
      <c r="H33" s="12" t="s">
        <v>137</v>
      </c>
      <c r="I33" s="14" t="s">
        <v>138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54052.02</v>
      </c>
      <c r="S33" s="12" t="s">
        <v>140</v>
      </c>
    </row>
    <row r="34" spans="1:19" s="15" customFormat="1" x14ac:dyDescent="0.25">
      <c r="A34" s="12" t="s">
        <v>131</v>
      </c>
      <c r="B34" s="13" t="s">
        <v>134</v>
      </c>
      <c r="C34" s="12" t="s">
        <v>37</v>
      </c>
      <c r="D34" s="12" t="s">
        <v>135</v>
      </c>
      <c r="E34" s="12" t="s">
        <v>25</v>
      </c>
      <c r="F34" s="12" t="s">
        <v>136</v>
      </c>
      <c r="G34" s="12" t="s">
        <v>25</v>
      </c>
      <c r="H34" s="12" t="s">
        <v>137</v>
      </c>
      <c r="I34" s="14" t="s">
        <v>138</v>
      </c>
      <c r="J34" s="14">
        <v>522502.86</v>
      </c>
      <c r="K34" s="14">
        <v>0</v>
      </c>
      <c r="L34" s="14">
        <v>450433.5</v>
      </c>
      <c r="M34" s="14">
        <v>72069.36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6" spans="1:19" x14ac:dyDescent="0.25">
      <c r="J36" s="7">
        <f>SUM(J8:J34)</f>
        <v>38919175.300000004</v>
      </c>
      <c r="K36" s="7">
        <f t="shared" ref="K36:R36" si="0">SUM(K8:K34)</f>
        <v>22500275.25</v>
      </c>
      <c r="L36" s="7">
        <f t="shared" si="0"/>
        <v>14154224.019999998</v>
      </c>
      <c r="M36" s="7">
        <f t="shared" si="0"/>
        <v>2264675.8499999996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1707033.2825000002</v>
      </c>
    </row>
    <row r="38" spans="1:19" x14ac:dyDescent="0.25">
      <c r="J38" s="6" t="s">
        <v>141</v>
      </c>
    </row>
    <row r="40" spans="1:19" x14ac:dyDescent="0.25">
      <c r="J40" s="6" t="s">
        <v>142</v>
      </c>
      <c r="K40" s="6" t="s">
        <v>143</v>
      </c>
      <c r="L40" s="3" t="s">
        <v>144</v>
      </c>
    </row>
    <row r="42" spans="1:19" x14ac:dyDescent="0.25">
      <c r="I42" s="6" t="s">
        <v>145</v>
      </c>
      <c r="J42" s="6">
        <f>K36</f>
        <v>22500275.25</v>
      </c>
    </row>
    <row r="44" spans="1:19" x14ac:dyDescent="0.25">
      <c r="I44" s="6" t="s">
        <v>146</v>
      </c>
      <c r="J44" s="6">
        <f>L36</f>
        <v>14154224.019999998</v>
      </c>
      <c r="K44" s="6">
        <f>M36</f>
        <v>2264675.8499999996</v>
      </c>
    </row>
    <row r="46" spans="1:19" x14ac:dyDescent="0.25">
      <c r="I46" s="6" t="s">
        <v>147</v>
      </c>
      <c r="J46" s="6">
        <v>0</v>
      </c>
      <c r="K46" s="6">
        <v>0</v>
      </c>
      <c r="L46" s="3">
        <v>0</v>
      </c>
    </row>
    <row r="48" spans="1:19" x14ac:dyDescent="0.25">
      <c r="I48" s="6" t="s">
        <v>148</v>
      </c>
      <c r="J48" s="6">
        <v>0</v>
      </c>
      <c r="K48" s="6">
        <v>0</v>
      </c>
    </row>
    <row r="50" spans="9:12" x14ac:dyDescent="0.25">
      <c r="I50" s="6" t="s">
        <v>149</v>
      </c>
      <c r="J50" s="6">
        <f>J42+J44</f>
        <v>36654499.269999996</v>
      </c>
      <c r="K50" s="6">
        <f>K44</f>
        <v>2264675.8499999996</v>
      </c>
      <c r="L50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0"/>
  <sheetViews>
    <sheetView tabSelected="1" workbookViewId="0">
      <pane ySplit="7" topLeftCell="A17" activePane="bottomLeft" state="frozen"/>
      <selection pane="bottomLeft" activeCell="B28" sqref="B2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150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56</v>
      </c>
      <c r="B8" s="17" t="s">
        <v>57</v>
      </c>
      <c r="C8" s="16" t="s">
        <v>37</v>
      </c>
      <c r="D8" s="16" t="s">
        <v>63</v>
      </c>
      <c r="E8" s="16" t="s">
        <v>25</v>
      </c>
      <c r="F8" s="16" t="s">
        <v>64</v>
      </c>
      <c r="G8" s="16" t="s">
        <v>25</v>
      </c>
      <c r="H8" s="16" t="s">
        <v>65</v>
      </c>
      <c r="I8" s="18" t="s">
        <v>66</v>
      </c>
      <c r="J8" s="18">
        <v>4943308.25</v>
      </c>
      <c r="K8" s="18">
        <v>3520087.1</v>
      </c>
      <c r="L8" s="18">
        <v>1226914.76</v>
      </c>
      <c r="M8" s="18">
        <v>196306.39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116</v>
      </c>
      <c r="B9" s="17" t="s">
        <v>104</v>
      </c>
      <c r="C9" s="16" t="s">
        <v>24</v>
      </c>
      <c r="D9" s="16" t="s">
        <v>25</v>
      </c>
      <c r="E9" s="16" t="s">
        <v>123</v>
      </c>
      <c r="F9" s="16" t="s">
        <v>25</v>
      </c>
      <c r="G9" s="16" t="s">
        <v>63</v>
      </c>
      <c r="H9" s="16" t="s">
        <v>65</v>
      </c>
      <c r="I9" s="18" t="s">
        <v>66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147229.79</v>
      </c>
      <c r="S9" s="16" t="s">
        <v>124</v>
      </c>
    </row>
    <row r="10" spans="1:19" s="15" customFormat="1" x14ac:dyDescent="0.25">
      <c r="A10" s="12" t="s">
        <v>128</v>
      </c>
      <c r="B10" s="13" t="s">
        <v>134</v>
      </c>
      <c r="C10" s="12" t="s">
        <v>24</v>
      </c>
      <c r="D10" s="12" t="s">
        <v>25</v>
      </c>
      <c r="E10" s="12" t="s">
        <v>139</v>
      </c>
      <c r="F10" s="12" t="s">
        <v>25</v>
      </c>
      <c r="G10" s="12" t="s">
        <v>135</v>
      </c>
      <c r="H10" s="12" t="s">
        <v>137</v>
      </c>
      <c r="I10" s="14" t="s">
        <v>138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54052.02</v>
      </c>
      <c r="S10" s="12" t="s">
        <v>140</v>
      </c>
    </row>
    <row r="11" spans="1:19" s="15" customFormat="1" x14ac:dyDescent="0.25">
      <c r="A11" s="12" t="s">
        <v>131</v>
      </c>
      <c r="B11" s="13" t="s">
        <v>134</v>
      </c>
      <c r="C11" s="12" t="s">
        <v>37</v>
      </c>
      <c r="D11" s="12" t="s">
        <v>135</v>
      </c>
      <c r="E11" s="12" t="s">
        <v>25</v>
      </c>
      <c r="F11" s="12" t="s">
        <v>136</v>
      </c>
      <c r="G11" s="12" t="s">
        <v>25</v>
      </c>
      <c r="H11" s="12" t="s">
        <v>137</v>
      </c>
      <c r="I11" s="14" t="s">
        <v>138</v>
      </c>
      <c r="J11" s="14">
        <v>522502.86</v>
      </c>
      <c r="K11" s="14">
        <v>0</v>
      </c>
      <c r="L11" s="14">
        <v>450433.5</v>
      </c>
      <c r="M11" s="14">
        <v>72069.36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23" customFormat="1" x14ac:dyDescent="0.25">
      <c r="A12" s="20" t="s">
        <v>87</v>
      </c>
      <c r="B12" s="21" t="s">
        <v>88</v>
      </c>
      <c r="C12" s="20" t="s">
        <v>37</v>
      </c>
      <c r="D12" s="20" t="s">
        <v>89</v>
      </c>
      <c r="E12" s="20" t="s">
        <v>25</v>
      </c>
      <c r="F12" s="20" t="s">
        <v>90</v>
      </c>
      <c r="G12" s="20" t="s">
        <v>25</v>
      </c>
      <c r="H12" s="20" t="s">
        <v>91</v>
      </c>
      <c r="I12" s="22" t="s">
        <v>92</v>
      </c>
      <c r="J12" s="22">
        <v>1811871.93</v>
      </c>
      <c r="K12" s="22">
        <v>-0.08</v>
      </c>
      <c r="L12" s="22">
        <v>1561958.56</v>
      </c>
      <c r="M12" s="22">
        <v>249913.36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125</v>
      </c>
      <c r="B13" s="21" t="s">
        <v>104</v>
      </c>
      <c r="C13" s="20" t="s">
        <v>24</v>
      </c>
      <c r="D13" s="20" t="s">
        <v>25</v>
      </c>
      <c r="E13" s="20" t="s">
        <v>129</v>
      </c>
      <c r="F13" s="20" t="s">
        <v>25</v>
      </c>
      <c r="G13" s="20" t="s">
        <v>89</v>
      </c>
      <c r="H13" s="20" t="s">
        <v>91</v>
      </c>
      <c r="I13" s="22" t="s">
        <v>92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187435.03</v>
      </c>
      <c r="S13" s="20" t="s">
        <v>130</v>
      </c>
    </row>
    <row r="14" spans="1:19" s="23" customFormat="1" x14ac:dyDescent="0.25">
      <c r="A14" s="20" t="s">
        <v>62</v>
      </c>
      <c r="B14" s="21" t="s">
        <v>57</v>
      </c>
      <c r="C14" s="20" t="s">
        <v>37</v>
      </c>
      <c r="D14" s="20" t="s">
        <v>83</v>
      </c>
      <c r="E14" s="20" t="s">
        <v>25</v>
      </c>
      <c r="F14" s="20" t="s">
        <v>84</v>
      </c>
      <c r="G14" s="20" t="s">
        <v>25</v>
      </c>
      <c r="H14" s="20" t="s">
        <v>85</v>
      </c>
      <c r="I14" s="22" t="s">
        <v>86</v>
      </c>
      <c r="J14" s="22">
        <v>1551499.94</v>
      </c>
      <c r="K14" s="22">
        <v>-0.01</v>
      </c>
      <c r="L14" s="22">
        <v>1337499.95</v>
      </c>
      <c r="M14" s="22">
        <v>213999.99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119</v>
      </c>
      <c r="B15" s="21" t="s">
        <v>104</v>
      </c>
      <c r="C15" s="20" t="s">
        <v>24</v>
      </c>
      <c r="D15" s="20" t="s">
        <v>25</v>
      </c>
      <c r="E15" s="20" t="s">
        <v>132</v>
      </c>
      <c r="F15" s="20" t="s">
        <v>25</v>
      </c>
      <c r="G15" s="20" t="s">
        <v>83</v>
      </c>
      <c r="H15" s="20" t="s">
        <v>85</v>
      </c>
      <c r="I15" s="22" t="s">
        <v>86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160499.99249999999</v>
      </c>
      <c r="S15" s="20" t="s">
        <v>133</v>
      </c>
    </row>
    <row r="16" spans="1:19" s="19" customFormat="1" x14ac:dyDescent="0.25">
      <c r="A16" s="16" t="s">
        <v>67</v>
      </c>
      <c r="B16" s="17" t="s">
        <v>57</v>
      </c>
      <c r="C16" s="16" t="s">
        <v>37</v>
      </c>
      <c r="D16" s="16" t="s">
        <v>58</v>
      </c>
      <c r="E16" s="16" t="s">
        <v>25</v>
      </c>
      <c r="F16" s="16" t="s">
        <v>59</v>
      </c>
      <c r="G16" s="16" t="s">
        <v>25</v>
      </c>
      <c r="H16" s="16" t="s">
        <v>60</v>
      </c>
      <c r="I16" s="18" t="s">
        <v>61</v>
      </c>
      <c r="J16" s="18">
        <v>54288</v>
      </c>
      <c r="K16" s="18">
        <v>0</v>
      </c>
      <c r="L16" s="18">
        <v>46800</v>
      </c>
      <c r="M16" s="18">
        <v>7488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93</v>
      </c>
      <c r="B17" s="17" t="s">
        <v>88</v>
      </c>
      <c r="C17" s="16" t="s">
        <v>37</v>
      </c>
      <c r="D17" s="16" t="s">
        <v>94</v>
      </c>
      <c r="E17" s="16" t="s">
        <v>25</v>
      </c>
      <c r="F17" s="16" t="s">
        <v>95</v>
      </c>
      <c r="G17" s="16" t="s">
        <v>25</v>
      </c>
      <c r="H17" s="16" t="s">
        <v>60</v>
      </c>
      <c r="I17" s="18" t="s">
        <v>61</v>
      </c>
      <c r="J17" s="18">
        <v>200448</v>
      </c>
      <c r="K17" s="18">
        <v>0</v>
      </c>
      <c r="L17" s="18">
        <v>172800</v>
      </c>
      <c r="M17" s="18">
        <v>27648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113</v>
      </c>
      <c r="B18" s="17" t="s">
        <v>104</v>
      </c>
      <c r="C18" s="16" t="s">
        <v>24</v>
      </c>
      <c r="D18" s="16" t="s">
        <v>25</v>
      </c>
      <c r="E18" s="16" t="s">
        <v>120</v>
      </c>
      <c r="F18" s="16" t="s">
        <v>25</v>
      </c>
      <c r="G18" s="16" t="s">
        <v>58</v>
      </c>
      <c r="H18" s="16" t="s">
        <v>60</v>
      </c>
      <c r="I18" s="18" t="s">
        <v>61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5616</v>
      </c>
      <c r="S18" s="16" t="s">
        <v>121</v>
      </c>
    </row>
    <row r="19" spans="1:19" s="19" customFormat="1" x14ac:dyDescent="0.25">
      <c r="A19" s="16" t="s">
        <v>122</v>
      </c>
      <c r="B19" s="17" t="s">
        <v>104</v>
      </c>
      <c r="C19" s="16" t="s">
        <v>24</v>
      </c>
      <c r="D19" s="16" t="s">
        <v>25</v>
      </c>
      <c r="E19" s="16" t="s">
        <v>126</v>
      </c>
      <c r="F19" s="16" t="s">
        <v>25</v>
      </c>
      <c r="G19" s="16" t="s">
        <v>94</v>
      </c>
      <c r="H19" s="16" t="s">
        <v>60</v>
      </c>
      <c r="I19" s="18" t="s">
        <v>61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20736</v>
      </c>
      <c r="S19" s="16" t="s">
        <v>127</v>
      </c>
    </row>
    <row r="20" spans="1:19" s="23" customFormat="1" x14ac:dyDescent="0.25">
      <c r="A20" s="20" t="s">
        <v>42</v>
      </c>
      <c r="B20" s="21" t="s">
        <v>43</v>
      </c>
      <c r="C20" s="20" t="s">
        <v>37</v>
      </c>
      <c r="D20" s="20" t="s">
        <v>44</v>
      </c>
      <c r="E20" s="20" t="s">
        <v>25</v>
      </c>
      <c r="F20" s="20" t="s">
        <v>45</v>
      </c>
      <c r="G20" s="20" t="s">
        <v>25</v>
      </c>
      <c r="H20" s="20" t="s">
        <v>46</v>
      </c>
      <c r="I20" s="22" t="s">
        <v>47</v>
      </c>
      <c r="J20" s="22">
        <v>9450000</v>
      </c>
      <c r="K20" s="22">
        <v>9450000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19" customFormat="1" x14ac:dyDescent="0.25">
      <c r="A21" s="16" t="s">
        <v>72</v>
      </c>
      <c r="B21" s="17" t="s">
        <v>57</v>
      </c>
      <c r="C21" s="16" t="s">
        <v>37</v>
      </c>
      <c r="D21" s="16" t="s">
        <v>73</v>
      </c>
      <c r="E21" s="16" t="s">
        <v>25</v>
      </c>
      <c r="F21" s="16" t="s">
        <v>74</v>
      </c>
      <c r="G21" s="16" t="s">
        <v>25</v>
      </c>
      <c r="H21" s="16" t="s">
        <v>75</v>
      </c>
      <c r="I21" s="18" t="s">
        <v>76</v>
      </c>
      <c r="J21" s="18">
        <v>8407881.9900000002</v>
      </c>
      <c r="K21" s="18">
        <v>7017481.9900000002</v>
      </c>
      <c r="L21" s="18">
        <v>1198620.69</v>
      </c>
      <c r="M21" s="18">
        <v>191779.31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103</v>
      </c>
      <c r="B22" s="17" t="s">
        <v>104</v>
      </c>
      <c r="C22" s="16" t="s">
        <v>24</v>
      </c>
      <c r="D22" s="16" t="s">
        <v>25</v>
      </c>
      <c r="E22" s="16" t="s">
        <v>111</v>
      </c>
      <c r="F22" s="16" t="s">
        <v>25</v>
      </c>
      <c r="G22" s="16" t="s">
        <v>73</v>
      </c>
      <c r="H22" s="16" t="s">
        <v>75</v>
      </c>
      <c r="I22" s="18" t="s">
        <v>76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143834.48000000001</v>
      </c>
      <c r="S22" s="16" t="s">
        <v>112</v>
      </c>
    </row>
    <row r="23" spans="1:19" s="19" customFormat="1" x14ac:dyDescent="0.25">
      <c r="A23" s="16" t="s">
        <v>96</v>
      </c>
      <c r="B23" s="17" t="s">
        <v>88</v>
      </c>
      <c r="C23" s="16" t="s">
        <v>37</v>
      </c>
      <c r="D23" s="16" t="s">
        <v>97</v>
      </c>
      <c r="E23" s="16" t="s">
        <v>25</v>
      </c>
      <c r="F23" s="16" t="s">
        <v>98</v>
      </c>
      <c r="G23" s="16" t="s">
        <v>25</v>
      </c>
      <c r="H23" s="16" t="s">
        <v>99</v>
      </c>
      <c r="I23" s="18" t="s">
        <v>100</v>
      </c>
      <c r="J23" s="18">
        <v>1408000</v>
      </c>
      <c r="K23" s="18">
        <v>1408000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23" customFormat="1" x14ac:dyDescent="0.25">
      <c r="A24" s="20" t="s">
        <v>48</v>
      </c>
      <c r="B24" s="21" t="s">
        <v>43</v>
      </c>
      <c r="C24" s="20" t="s">
        <v>37</v>
      </c>
      <c r="D24" s="20" t="s">
        <v>49</v>
      </c>
      <c r="E24" s="20" t="s">
        <v>25</v>
      </c>
      <c r="F24" s="20" t="s">
        <v>50</v>
      </c>
      <c r="G24" s="20" t="s">
        <v>25</v>
      </c>
      <c r="H24" s="20" t="s">
        <v>51</v>
      </c>
      <c r="I24" s="22" t="s">
        <v>52</v>
      </c>
      <c r="J24" s="22">
        <v>1295033.28</v>
      </c>
      <c r="K24" s="22">
        <v>0</v>
      </c>
      <c r="L24" s="22">
        <v>1116408</v>
      </c>
      <c r="M24" s="22">
        <v>178625.28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3" customFormat="1" x14ac:dyDescent="0.25">
      <c r="A25" s="20" t="s">
        <v>110</v>
      </c>
      <c r="B25" s="21" t="s">
        <v>104</v>
      </c>
      <c r="C25" s="20" t="s">
        <v>24</v>
      </c>
      <c r="D25" s="20" t="s">
        <v>25</v>
      </c>
      <c r="E25" s="20" t="s">
        <v>117</v>
      </c>
      <c r="F25" s="20" t="s">
        <v>25</v>
      </c>
      <c r="G25" s="20" t="s">
        <v>49</v>
      </c>
      <c r="H25" s="20" t="s">
        <v>51</v>
      </c>
      <c r="I25" s="22" t="s">
        <v>52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133968.95999999999</v>
      </c>
      <c r="S25" s="20" t="s">
        <v>118</v>
      </c>
    </row>
    <row r="26" spans="1:19" s="15" customFormat="1" x14ac:dyDescent="0.25">
      <c r="A26" s="12" t="s">
        <v>22</v>
      </c>
      <c r="B26" s="13" t="s">
        <v>23</v>
      </c>
      <c r="C26" s="12" t="s">
        <v>24</v>
      </c>
      <c r="D26" s="12" t="s">
        <v>25</v>
      </c>
      <c r="E26" s="12" t="s">
        <v>26</v>
      </c>
      <c r="F26" s="12" t="s">
        <v>27</v>
      </c>
      <c r="G26" s="12" t="s">
        <v>28</v>
      </c>
      <c r="H26" s="12" t="s">
        <v>29</v>
      </c>
      <c r="I26" s="14" t="s">
        <v>30</v>
      </c>
      <c r="J26" s="14">
        <v>-39250.769999999997</v>
      </c>
      <c r="K26" s="14">
        <v>0</v>
      </c>
      <c r="L26" s="14">
        <v>-33836.870000000003</v>
      </c>
      <c r="M26" s="14">
        <v>-5413.9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31</v>
      </c>
      <c r="B27" s="13" t="s">
        <v>23</v>
      </c>
      <c r="C27" s="12" t="s">
        <v>24</v>
      </c>
      <c r="D27" s="12" t="s">
        <v>25</v>
      </c>
      <c r="E27" s="12" t="s">
        <v>32</v>
      </c>
      <c r="F27" s="12" t="s">
        <v>33</v>
      </c>
      <c r="G27" s="12" t="s">
        <v>34</v>
      </c>
      <c r="H27" s="12" t="s">
        <v>29</v>
      </c>
      <c r="I27" s="14" t="s">
        <v>30</v>
      </c>
      <c r="J27" s="14">
        <v>-43170.95</v>
      </c>
      <c r="K27" s="14">
        <v>0</v>
      </c>
      <c r="L27" s="14">
        <v>-37216.339999999997</v>
      </c>
      <c r="M27" s="14">
        <v>-5954.61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9" customFormat="1" x14ac:dyDescent="0.25">
      <c r="A28" s="16" t="s">
        <v>77</v>
      </c>
      <c r="B28" s="17" t="s">
        <v>57</v>
      </c>
      <c r="C28" s="16" t="s">
        <v>37</v>
      </c>
      <c r="D28" s="16" t="s">
        <v>68</v>
      </c>
      <c r="E28" s="16" t="s">
        <v>25</v>
      </c>
      <c r="F28" s="16" t="s">
        <v>69</v>
      </c>
      <c r="G28" s="16" t="s">
        <v>25</v>
      </c>
      <c r="H28" s="16" t="s">
        <v>70</v>
      </c>
      <c r="I28" s="18" t="s">
        <v>71</v>
      </c>
      <c r="J28" s="18">
        <v>2012747.84</v>
      </c>
      <c r="K28" s="18">
        <v>-0.03</v>
      </c>
      <c r="L28" s="18">
        <v>1735127.45</v>
      </c>
      <c r="M28" s="18">
        <v>277620.39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s="19" customFormat="1" x14ac:dyDescent="0.25">
      <c r="A29" s="16" t="s">
        <v>107</v>
      </c>
      <c r="B29" s="17" t="s">
        <v>104</v>
      </c>
      <c r="C29" s="16" t="s">
        <v>24</v>
      </c>
      <c r="D29" s="16" t="s">
        <v>25</v>
      </c>
      <c r="E29" s="16" t="s">
        <v>114</v>
      </c>
      <c r="F29" s="16" t="s">
        <v>25</v>
      </c>
      <c r="G29" s="16" t="s">
        <v>68</v>
      </c>
      <c r="H29" s="16" t="s">
        <v>70</v>
      </c>
      <c r="I29" s="18" t="s">
        <v>71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208215.29</v>
      </c>
      <c r="S29" s="16" t="s">
        <v>115</v>
      </c>
    </row>
    <row r="30" spans="1:19" s="23" customFormat="1" x14ac:dyDescent="0.25">
      <c r="A30" s="20" t="s">
        <v>35</v>
      </c>
      <c r="B30" s="21" t="s">
        <v>36</v>
      </c>
      <c r="C30" s="20" t="s">
        <v>37</v>
      </c>
      <c r="D30" s="20" t="s">
        <v>38</v>
      </c>
      <c r="E30" s="20" t="s">
        <v>25</v>
      </c>
      <c r="F30" s="20" t="s">
        <v>39</v>
      </c>
      <c r="G30" s="20" t="s">
        <v>25</v>
      </c>
      <c r="H30" s="20" t="s">
        <v>40</v>
      </c>
      <c r="I30" s="22" t="s">
        <v>41</v>
      </c>
      <c r="J30" s="22">
        <v>376308.08</v>
      </c>
      <c r="K30" s="22">
        <v>-0.04</v>
      </c>
      <c r="L30" s="22">
        <v>324403.52</v>
      </c>
      <c r="M30" s="22">
        <v>51904.56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25</v>
      </c>
    </row>
    <row r="31" spans="1:19" s="23" customFormat="1" x14ac:dyDescent="0.25">
      <c r="A31" s="20" t="s">
        <v>53</v>
      </c>
      <c r="B31" s="21" t="s">
        <v>43</v>
      </c>
      <c r="C31" s="20" t="s">
        <v>37</v>
      </c>
      <c r="D31" s="20" t="s">
        <v>54</v>
      </c>
      <c r="E31" s="20" t="s">
        <v>25</v>
      </c>
      <c r="F31" s="20" t="s">
        <v>55</v>
      </c>
      <c r="G31" s="20" t="s">
        <v>25</v>
      </c>
      <c r="H31" s="20" t="s">
        <v>40</v>
      </c>
      <c r="I31" s="22" t="s">
        <v>41</v>
      </c>
      <c r="J31" s="22">
        <v>5863000.5300000003</v>
      </c>
      <c r="K31" s="22">
        <v>0</v>
      </c>
      <c r="L31" s="22">
        <v>5054310.8</v>
      </c>
      <c r="M31" s="22">
        <v>808689.72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101</v>
      </c>
      <c r="B32" s="21" t="s">
        <v>104</v>
      </c>
      <c r="C32" s="20" t="s">
        <v>24</v>
      </c>
      <c r="D32" s="20" t="s">
        <v>25</v>
      </c>
      <c r="E32" s="20" t="s">
        <v>105</v>
      </c>
      <c r="F32" s="20" t="s">
        <v>25</v>
      </c>
      <c r="G32" s="20" t="s">
        <v>54</v>
      </c>
      <c r="H32" s="20" t="s">
        <v>40</v>
      </c>
      <c r="I32" s="22" t="s">
        <v>41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606517.30000000005</v>
      </c>
      <c r="S32" s="20" t="s">
        <v>106</v>
      </c>
    </row>
    <row r="33" spans="1:19" s="23" customFormat="1" x14ac:dyDescent="0.25">
      <c r="A33" s="20" t="s">
        <v>102</v>
      </c>
      <c r="B33" s="21" t="s">
        <v>104</v>
      </c>
      <c r="C33" s="20" t="s">
        <v>24</v>
      </c>
      <c r="D33" s="20" t="s">
        <v>25</v>
      </c>
      <c r="E33" s="20" t="s">
        <v>108</v>
      </c>
      <c r="F33" s="20" t="s">
        <v>25</v>
      </c>
      <c r="G33" s="20" t="s">
        <v>38</v>
      </c>
      <c r="H33" s="20" t="s">
        <v>40</v>
      </c>
      <c r="I33" s="22" t="s">
        <v>41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38928.42</v>
      </c>
      <c r="S33" s="20" t="s">
        <v>109</v>
      </c>
    </row>
    <row r="34" spans="1:19" s="19" customFormat="1" x14ac:dyDescent="0.25">
      <c r="A34" s="16" t="s">
        <v>82</v>
      </c>
      <c r="B34" s="17" t="s">
        <v>57</v>
      </c>
      <c r="C34" s="16" t="s">
        <v>37</v>
      </c>
      <c r="D34" s="16" t="s">
        <v>78</v>
      </c>
      <c r="E34" s="16" t="s">
        <v>25</v>
      </c>
      <c r="F34" s="16" t="s">
        <v>79</v>
      </c>
      <c r="G34" s="16" t="s">
        <v>25</v>
      </c>
      <c r="H34" s="16" t="s">
        <v>80</v>
      </c>
      <c r="I34" s="18" t="s">
        <v>81</v>
      </c>
      <c r="J34" s="18">
        <v>1104706.32</v>
      </c>
      <c r="K34" s="18">
        <v>1104706.32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6" spans="1:19" x14ac:dyDescent="0.25">
      <c r="J36" s="7">
        <f>SUM(J8:J34)</f>
        <v>38919175.299999997</v>
      </c>
      <c r="K36" s="7">
        <f t="shared" ref="K36:R36" si="0">SUM(K8:K34)</f>
        <v>22500275.25</v>
      </c>
      <c r="L36" s="7">
        <f t="shared" si="0"/>
        <v>14154224.02</v>
      </c>
      <c r="M36" s="7">
        <f t="shared" si="0"/>
        <v>2264675.8499999996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1707033.2825</v>
      </c>
    </row>
    <row r="38" spans="1:19" x14ac:dyDescent="0.25">
      <c r="J38" s="6" t="s">
        <v>141</v>
      </c>
    </row>
    <row r="40" spans="1:19" x14ac:dyDescent="0.25">
      <c r="J40" s="6" t="s">
        <v>142</v>
      </c>
      <c r="K40" s="6" t="s">
        <v>143</v>
      </c>
      <c r="L40" s="3" t="s">
        <v>144</v>
      </c>
    </row>
    <row r="42" spans="1:19" x14ac:dyDescent="0.25">
      <c r="I42" s="6" t="s">
        <v>145</v>
      </c>
      <c r="J42" s="6">
        <f>K36</f>
        <v>22500275.25</v>
      </c>
    </row>
    <row r="44" spans="1:19" x14ac:dyDescent="0.25">
      <c r="I44" s="6" t="s">
        <v>146</v>
      </c>
      <c r="J44" s="6">
        <f>L36</f>
        <v>14154224.02</v>
      </c>
      <c r="K44" s="6">
        <f>M36</f>
        <v>2264675.8499999996</v>
      </c>
    </row>
    <row r="46" spans="1:19" x14ac:dyDescent="0.25">
      <c r="I46" s="6" t="s">
        <v>147</v>
      </c>
      <c r="J46" s="6">
        <v>0</v>
      </c>
      <c r="K46" s="6">
        <v>0</v>
      </c>
      <c r="L46" s="3">
        <v>0</v>
      </c>
    </row>
    <row r="48" spans="1:19" x14ac:dyDescent="0.25">
      <c r="I48" s="6" t="s">
        <v>148</v>
      </c>
      <c r="J48" s="6">
        <v>0</v>
      </c>
      <c r="K48" s="6">
        <v>0</v>
      </c>
    </row>
    <row r="50" spans="9:12" x14ac:dyDescent="0.25">
      <c r="I50" s="6" t="s">
        <v>149</v>
      </c>
      <c r="J50" s="6">
        <f>J42+J44</f>
        <v>36654499.269999996</v>
      </c>
      <c r="K50" s="6">
        <f>K44</f>
        <v>2264675.8499999996</v>
      </c>
      <c r="L50" s="3">
        <v>0</v>
      </c>
    </row>
  </sheetData>
  <sortState ref="A8:S34">
    <sortCondition ref="I8:I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2019-05-06T13:31:18Z</dcterms:created>
  <dcterms:modified xsi:type="dcterms:W3CDTF">2019-06-27T12:59:39Z</dcterms:modified>
</cp:coreProperties>
</file>