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4CBB9753-2767-4775-A9BF-D6F6637F6761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4" r:id="rId1"/>
    <sheet name="CONTROL" sheetId="1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3" i="4" l="1"/>
  <c r="Q33" i="4"/>
  <c r="P33" i="4"/>
  <c r="O33" i="4"/>
  <c r="K43" i="4" s="1"/>
  <c r="N33" i="4"/>
  <c r="J43" i="4" s="1"/>
  <c r="M33" i="4"/>
  <c r="K41" i="4" s="1"/>
  <c r="K47" i="4" s="1"/>
  <c r="L33" i="4"/>
  <c r="J41" i="4" s="1"/>
  <c r="K33" i="4"/>
  <c r="J39" i="4" s="1"/>
  <c r="J33" i="4"/>
  <c r="K33" i="1"/>
  <c r="J39" i="1" s="1"/>
  <c r="J47" i="1" s="1"/>
  <c r="L33" i="1"/>
  <c r="J41" i="1" s="1"/>
  <c r="M33" i="1"/>
  <c r="K41" i="1" s="1"/>
  <c r="N33" i="1"/>
  <c r="J43" i="1" s="1"/>
  <c r="O33" i="1"/>
  <c r="K43" i="1" s="1"/>
  <c r="P33" i="1"/>
  <c r="Q33" i="1"/>
  <c r="R33" i="1"/>
  <c r="K47" i="1" l="1"/>
  <c r="J47" i="4"/>
  <c r="J33" i="1"/>
</calcChain>
</file>

<file path=xl/sharedStrings.xml><?xml version="1.0" encoding="utf-8"?>
<sst xmlns="http://schemas.openxmlformats.org/spreadsheetml/2006/main" count="544" uniqueCount="135">
  <si>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</si>
  <si>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</si>
  <si>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</si>
  <si>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</si>
  <si>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</si>
  <si>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</si>
  <si>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</si>
  <si>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</si>
  <si>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</si>
  <si>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</si>
  <si>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</si>
  <si>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</si>
  <si>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</si>
  <si>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</si>
  <si>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</si>
  <si>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</si>
  <si>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</si>
  <si>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</si>
  <si>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</si>
  <si>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</si>
  <si>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</si>
  <si>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</si>
  <si>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</si>
  <si>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17-07-2019</t>
  </si>
  <si>
    <t>NC</t>
  </si>
  <si>
    <t/>
  </si>
  <si>
    <t>7000424464</t>
  </si>
  <si>
    <t>00-3245221</t>
  </si>
  <si>
    <t>3003314724</t>
  </si>
  <si>
    <t>J000255431</t>
  </si>
  <si>
    <t>MOLINOS NACIONALES. C.A. (MONACA)</t>
  </si>
  <si>
    <t>2</t>
  </si>
  <si>
    <t>18-07-2019</t>
  </si>
  <si>
    <t>FC</t>
  </si>
  <si>
    <t>1800129511</t>
  </si>
  <si>
    <t>00-0368038</t>
  </si>
  <si>
    <t>J085020217</t>
  </si>
  <si>
    <t>CONSORCIO OLEAGINOSO PORTUGUESA, S.A.</t>
  </si>
  <si>
    <t>3</t>
  </si>
  <si>
    <t>000000056</t>
  </si>
  <si>
    <t>00-0000063</t>
  </si>
  <si>
    <t>J412486292</t>
  </si>
  <si>
    <t>MISTER FULL CLEAN,C.A</t>
  </si>
  <si>
    <t>4</t>
  </si>
  <si>
    <t>000000057</t>
  </si>
  <si>
    <t>00-0000064</t>
  </si>
  <si>
    <t>5</t>
  </si>
  <si>
    <t>19-07-2019</t>
  </si>
  <si>
    <t>0483</t>
  </si>
  <si>
    <t>00-000483</t>
  </si>
  <si>
    <t>J406011614</t>
  </si>
  <si>
    <t>DISTRIBUIDORA RADAMANTIS, C.A.</t>
  </si>
  <si>
    <t>6</t>
  </si>
  <si>
    <t>1565</t>
  </si>
  <si>
    <t>00-001565</t>
  </si>
  <si>
    <t>J410117605</t>
  </si>
  <si>
    <t>DISTRIBUIDORA MATHYFRED C.A.</t>
  </si>
  <si>
    <t>7</t>
  </si>
  <si>
    <t>V0087030607498</t>
  </si>
  <si>
    <t>07-6417573</t>
  </si>
  <si>
    <t>J301370139</t>
  </si>
  <si>
    <t>PEPSI-COLA VENEZUELA, C.A.</t>
  </si>
  <si>
    <t>8</t>
  </si>
  <si>
    <t>22-07-2019</t>
  </si>
  <si>
    <t>1305</t>
  </si>
  <si>
    <t>00-00-001305</t>
  </si>
  <si>
    <t>V148924674</t>
  </si>
  <si>
    <t xml:space="preserve">NELSY ALEJANDRA PEREZ MORALES </t>
  </si>
  <si>
    <t>9</t>
  </si>
  <si>
    <t>1567</t>
  </si>
  <si>
    <t>00-001567</t>
  </si>
  <si>
    <t>10</t>
  </si>
  <si>
    <t>300001786</t>
  </si>
  <si>
    <t>20190700011637</t>
  </si>
  <si>
    <t>11</t>
  </si>
  <si>
    <t>300001787</t>
  </si>
  <si>
    <t>20190700011638</t>
  </si>
  <si>
    <t>12</t>
  </si>
  <si>
    <t>300001788</t>
  </si>
  <si>
    <t>20190700011639</t>
  </si>
  <si>
    <t>13</t>
  </si>
  <si>
    <t>23-07-2019</t>
  </si>
  <si>
    <t>TA19231534</t>
  </si>
  <si>
    <t>01-829734</t>
  </si>
  <si>
    <t>J304689713</t>
  </si>
  <si>
    <t>CORPORACION DIGITEL, C.A.</t>
  </si>
  <si>
    <t>14</t>
  </si>
  <si>
    <t>1393573057</t>
  </si>
  <si>
    <t>00-25529298</t>
  </si>
  <si>
    <t>J000413126</t>
  </si>
  <si>
    <t>ALIMENTOS POLAR COMERCIAL, C.A.</t>
  </si>
  <si>
    <t>15</t>
  </si>
  <si>
    <t>300001789</t>
  </si>
  <si>
    <t>20190700011640</t>
  </si>
  <si>
    <t>16</t>
  </si>
  <si>
    <t>300001790</t>
  </si>
  <si>
    <t>20190700011641</t>
  </si>
  <si>
    <t>17</t>
  </si>
  <si>
    <t>300001791</t>
  </si>
  <si>
    <t>20190700011642</t>
  </si>
  <si>
    <t>18</t>
  </si>
  <si>
    <t>25-07-2019</t>
  </si>
  <si>
    <t>1577</t>
  </si>
  <si>
    <t>00-001577</t>
  </si>
  <si>
    <t>19</t>
  </si>
  <si>
    <t>000002994</t>
  </si>
  <si>
    <t>00-0003609</t>
  </si>
  <si>
    <t>J411585424</t>
  </si>
  <si>
    <t>DISTRIBUCIONES  ISVAN 2018,C.A</t>
  </si>
  <si>
    <t>20</t>
  </si>
  <si>
    <t>26-07-2019</t>
  </si>
  <si>
    <t>300001793</t>
  </si>
  <si>
    <t>20190700011643</t>
  </si>
  <si>
    <t>21</t>
  </si>
  <si>
    <t>22</t>
  </si>
  <si>
    <t>300001795</t>
  </si>
  <si>
    <t>20190700011645</t>
  </si>
  <si>
    <t>23</t>
  </si>
  <si>
    <t>300001796</t>
  </si>
  <si>
    <t>20190700011646</t>
  </si>
  <si>
    <t>24</t>
  </si>
  <si>
    <t>300001797</t>
  </si>
  <si>
    <t>20190700011647</t>
  </si>
  <si>
    <t>300001798</t>
  </si>
  <si>
    <t>20190700011648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</si>
  <si>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</si>
  <si>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</si>
  <si>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</si>
  <si>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</si>
  <si>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</si>
  <si>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</si>
  <si>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</si>
  <si>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</si>
  <si>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</si>
  <si>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22-07 AL 28-07-19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</si>
</sst>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7"/>
  <sheetViews>
    <sheetView workbookViewId="0">
      <selection activeCell="E26" sqref="E2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2.4257812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4" width="12.28515625" style="6" customWidth="1"/>
    <col min="15" max="15" width="10.7109375" style="6" customWidth="1"/>
    <col min="16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134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-158620.88</v>
      </c>
      <c r="K8" s="14">
        <v>-158620.88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31</v>
      </c>
      <c r="B9" s="13" t="s">
        <v>32</v>
      </c>
      <c r="C9" s="12" t="s">
        <v>33</v>
      </c>
      <c r="D9" s="12" t="s">
        <v>34</v>
      </c>
      <c r="E9" s="12" t="s">
        <v>25</v>
      </c>
      <c r="F9" s="12" t="s">
        <v>35</v>
      </c>
      <c r="G9" s="12" t="s">
        <v>25</v>
      </c>
      <c r="H9" s="12" t="s">
        <v>36</v>
      </c>
      <c r="I9" s="14" t="s">
        <v>37</v>
      </c>
      <c r="J9" s="14">
        <v>18609120</v>
      </c>
      <c r="K9" s="14">
        <v>17157600</v>
      </c>
      <c r="L9" s="14">
        <v>0</v>
      </c>
      <c r="M9" s="14">
        <v>0</v>
      </c>
      <c r="N9" s="14">
        <v>1344000</v>
      </c>
      <c r="O9" s="14">
        <v>107520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38</v>
      </c>
      <c r="B10" s="13" t="s">
        <v>32</v>
      </c>
      <c r="C10" s="12" t="s">
        <v>33</v>
      </c>
      <c r="D10" s="12" t="s">
        <v>39</v>
      </c>
      <c r="E10" s="12" t="s">
        <v>25</v>
      </c>
      <c r="F10" s="12" t="s">
        <v>40</v>
      </c>
      <c r="G10" s="12" t="s">
        <v>25</v>
      </c>
      <c r="H10" s="12" t="s">
        <v>41</v>
      </c>
      <c r="I10" s="14" t="s">
        <v>42</v>
      </c>
      <c r="J10" s="14">
        <v>4921763.54</v>
      </c>
      <c r="K10" s="14">
        <v>0</v>
      </c>
      <c r="L10" s="14">
        <v>4242899.5999999996</v>
      </c>
      <c r="M10" s="14">
        <v>678863.94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43</v>
      </c>
      <c r="B11" s="13" t="s">
        <v>32</v>
      </c>
      <c r="C11" s="12" t="s">
        <v>33</v>
      </c>
      <c r="D11" s="12" t="s">
        <v>44</v>
      </c>
      <c r="E11" s="12" t="s">
        <v>25</v>
      </c>
      <c r="F11" s="12" t="s">
        <v>45</v>
      </c>
      <c r="G11" s="12" t="s">
        <v>25</v>
      </c>
      <c r="H11" s="12" t="s">
        <v>41</v>
      </c>
      <c r="I11" s="14" t="s">
        <v>42</v>
      </c>
      <c r="J11" s="14">
        <v>1233456.1399999999</v>
      </c>
      <c r="K11" s="14">
        <v>0</v>
      </c>
      <c r="L11" s="14">
        <v>1063324.26</v>
      </c>
      <c r="M11" s="14">
        <v>170131.88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2" t="s">
        <v>46</v>
      </c>
      <c r="B12" s="13" t="s">
        <v>47</v>
      </c>
      <c r="C12" s="12" t="s">
        <v>33</v>
      </c>
      <c r="D12" s="12" t="s">
        <v>53</v>
      </c>
      <c r="E12" s="12" t="s">
        <v>25</v>
      </c>
      <c r="F12" s="12" t="s">
        <v>54</v>
      </c>
      <c r="G12" s="12" t="s">
        <v>25</v>
      </c>
      <c r="H12" s="12" t="s">
        <v>55</v>
      </c>
      <c r="I12" s="14" t="s">
        <v>56</v>
      </c>
      <c r="J12" s="14">
        <v>203580</v>
      </c>
      <c r="K12" s="14">
        <v>0</v>
      </c>
      <c r="L12" s="14">
        <v>175500</v>
      </c>
      <c r="M12" s="14">
        <v>28080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52</v>
      </c>
      <c r="B13" s="13" t="s">
        <v>47</v>
      </c>
      <c r="C13" s="12" t="s">
        <v>33</v>
      </c>
      <c r="D13" s="12" t="s">
        <v>48</v>
      </c>
      <c r="E13" s="12" t="s">
        <v>25</v>
      </c>
      <c r="F13" s="12" t="s">
        <v>49</v>
      </c>
      <c r="G13" s="12" t="s">
        <v>25</v>
      </c>
      <c r="H13" s="12" t="s">
        <v>50</v>
      </c>
      <c r="I13" s="14" t="s">
        <v>51</v>
      </c>
      <c r="J13" s="14">
        <v>2975000</v>
      </c>
      <c r="K13" s="14">
        <v>2975000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57</v>
      </c>
      <c r="B14" s="13" t="s">
        <v>47</v>
      </c>
      <c r="C14" s="12" t="s">
        <v>33</v>
      </c>
      <c r="D14" s="12" t="s">
        <v>58</v>
      </c>
      <c r="E14" s="12" t="s">
        <v>25</v>
      </c>
      <c r="F14" s="12" t="s">
        <v>59</v>
      </c>
      <c r="G14" s="12" t="s">
        <v>25</v>
      </c>
      <c r="H14" s="12" t="s">
        <v>60</v>
      </c>
      <c r="I14" s="14" t="s">
        <v>61</v>
      </c>
      <c r="J14" s="14">
        <v>2406138.2000000002</v>
      </c>
      <c r="K14" s="14">
        <v>-0.05</v>
      </c>
      <c r="L14" s="14">
        <v>2074257.07</v>
      </c>
      <c r="M14" s="14">
        <v>331881.13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62</v>
      </c>
      <c r="B15" s="13" t="s">
        <v>63</v>
      </c>
      <c r="C15" s="12" t="s">
        <v>24</v>
      </c>
      <c r="D15" s="12" t="s">
        <v>25</v>
      </c>
      <c r="E15" s="12" t="s">
        <v>72</v>
      </c>
      <c r="F15" s="12" t="s">
        <v>25</v>
      </c>
      <c r="G15" s="12" t="s">
        <v>58</v>
      </c>
      <c r="H15" s="12" t="s">
        <v>60</v>
      </c>
      <c r="I15" s="14" t="s">
        <v>61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248910.85</v>
      </c>
      <c r="S15" s="12" t="s">
        <v>73</v>
      </c>
    </row>
    <row r="16" spans="1:19" x14ac:dyDescent="0.25">
      <c r="A16" s="12" t="s">
        <v>68</v>
      </c>
      <c r="B16" s="13" t="s">
        <v>63</v>
      </c>
      <c r="C16" s="12" t="s">
        <v>24</v>
      </c>
      <c r="D16" s="12" t="s">
        <v>25</v>
      </c>
      <c r="E16" s="12" t="s">
        <v>75</v>
      </c>
      <c r="F16" s="12" t="s">
        <v>25</v>
      </c>
      <c r="G16" s="12" t="s">
        <v>53</v>
      </c>
      <c r="H16" s="12" t="s">
        <v>55</v>
      </c>
      <c r="I16" s="14" t="s">
        <v>56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21060</v>
      </c>
      <c r="S16" s="12" t="s">
        <v>76</v>
      </c>
    </row>
    <row r="17" spans="1:19" x14ac:dyDescent="0.25">
      <c r="A17" s="12" t="s">
        <v>71</v>
      </c>
      <c r="B17" s="13" t="s">
        <v>63</v>
      </c>
      <c r="C17" s="12" t="s">
        <v>24</v>
      </c>
      <c r="D17" s="12" t="s">
        <v>25</v>
      </c>
      <c r="E17" s="12" t="s">
        <v>78</v>
      </c>
      <c r="F17" s="12" t="s">
        <v>25</v>
      </c>
      <c r="G17" s="12" t="s">
        <v>34</v>
      </c>
      <c r="H17" s="12" t="s">
        <v>36</v>
      </c>
      <c r="I17" s="14" t="s">
        <v>37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80640</v>
      </c>
      <c r="S17" s="12" t="s">
        <v>79</v>
      </c>
    </row>
    <row r="18" spans="1:19" x14ac:dyDescent="0.25">
      <c r="A18" s="12" t="s">
        <v>74</v>
      </c>
      <c r="B18" s="13" t="s">
        <v>63</v>
      </c>
      <c r="C18" s="12" t="s">
        <v>33</v>
      </c>
      <c r="D18" s="12" t="s">
        <v>69</v>
      </c>
      <c r="E18" s="12" t="s">
        <v>25</v>
      </c>
      <c r="F18" s="12" t="s">
        <v>70</v>
      </c>
      <c r="G18" s="12" t="s">
        <v>25</v>
      </c>
      <c r="H18" s="12" t="s">
        <v>55</v>
      </c>
      <c r="I18" s="14" t="s">
        <v>56</v>
      </c>
      <c r="J18" s="14">
        <v>294060</v>
      </c>
      <c r="K18" s="14">
        <v>0</v>
      </c>
      <c r="L18" s="14">
        <v>253500</v>
      </c>
      <c r="M18" s="14">
        <v>40560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77</v>
      </c>
      <c r="B19" s="13" t="s">
        <v>63</v>
      </c>
      <c r="C19" s="12" t="s">
        <v>33</v>
      </c>
      <c r="D19" s="12" t="s">
        <v>64</v>
      </c>
      <c r="E19" s="12" t="s">
        <v>25</v>
      </c>
      <c r="F19" s="12" t="s">
        <v>65</v>
      </c>
      <c r="G19" s="12" t="s">
        <v>25</v>
      </c>
      <c r="H19" s="12" t="s">
        <v>66</v>
      </c>
      <c r="I19" s="14" t="s">
        <v>67</v>
      </c>
      <c r="J19" s="14">
        <v>628608.64</v>
      </c>
      <c r="K19" s="14">
        <v>-0.1</v>
      </c>
      <c r="L19" s="14">
        <v>541904</v>
      </c>
      <c r="M19" s="14">
        <v>86704.639999999999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80</v>
      </c>
      <c r="B20" s="13" t="s">
        <v>81</v>
      </c>
      <c r="C20" s="12" t="s">
        <v>24</v>
      </c>
      <c r="D20" s="12" t="s">
        <v>25</v>
      </c>
      <c r="E20" s="12" t="s">
        <v>92</v>
      </c>
      <c r="F20" s="12" t="s">
        <v>25</v>
      </c>
      <c r="G20" s="12" t="s">
        <v>82</v>
      </c>
      <c r="H20" s="12" t="s">
        <v>84</v>
      </c>
      <c r="I20" s="14" t="s">
        <v>85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108104.04</v>
      </c>
      <c r="S20" s="12" t="s">
        <v>93</v>
      </c>
    </row>
    <row r="21" spans="1:19" x14ac:dyDescent="0.25">
      <c r="A21" s="12" t="s">
        <v>86</v>
      </c>
      <c r="B21" s="13" t="s">
        <v>81</v>
      </c>
      <c r="C21" s="12" t="s">
        <v>24</v>
      </c>
      <c r="D21" s="12" t="s">
        <v>25</v>
      </c>
      <c r="E21" s="12" t="s">
        <v>95</v>
      </c>
      <c r="F21" s="12" t="s">
        <v>25</v>
      </c>
      <c r="G21" s="12" t="s">
        <v>69</v>
      </c>
      <c r="H21" s="12" t="s">
        <v>55</v>
      </c>
      <c r="I21" s="14" t="s">
        <v>56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30420</v>
      </c>
      <c r="S21" s="12" t="s">
        <v>96</v>
      </c>
    </row>
    <row r="22" spans="1:19" x14ac:dyDescent="0.25">
      <c r="A22" s="12" t="s">
        <v>91</v>
      </c>
      <c r="B22" s="13" t="s">
        <v>81</v>
      </c>
      <c r="C22" s="12" t="s">
        <v>24</v>
      </c>
      <c r="D22" s="12" t="s">
        <v>25</v>
      </c>
      <c r="E22" s="12" t="s">
        <v>98</v>
      </c>
      <c r="F22" s="12" t="s">
        <v>25</v>
      </c>
      <c r="G22" s="12" t="s">
        <v>64</v>
      </c>
      <c r="H22" s="12" t="s">
        <v>66</v>
      </c>
      <c r="I22" s="14" t="s">
        <v>67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86704.639999999999</v>
      </c>
      <c r="S22" s="12" t="s">
        <v>99</v>
      </c>
    </row>
    <row r="23" spans="1:19" x14ac:dyDescent="0.25">
      <c r="A23" s="12" t="s">
        <v>94</v>
      </c>
      <c r="B23" s="13" t="s">
        <v>81</v>
      </c>
      <c r="C23" s="12" t="s">
        <v>33</v>
      </c>
      <c r="D23" s="12" t="s">
        <v>87</v>
      </c>
      <c r="E23" s="12" t="s">
        <v>25</v>
      </c>
      <c r="F23" s="12" t="s">
        <v>88</v>
      </c>
      <c r="G23" s="12" t="s">
        <v>25</v>
      </c>
      <c r="H23" s="12" t="s">
        <v>89</v>
      </c>
      <c r="I23" s="14" t="s">
        <v>90</v>
      </c>
      <c r="J23" s="14">
        <v>23528147.02</v>
      </c>
      <c r="K23" s="14">
        <v>21338491.510000002</v>
      </c>
      <c r="L23" s="14">
        <v>1887634.06</v>
      </c>
      <c r="M23" s="14">
        <v>302021.45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97</v>
      </c>
      <c r="B24" s="13" t="s">
        <v>81</v>
      </c>
      <c r="C24" s="12" t="s">
        <v>33</v>
      </c>
      <c r="D24" s="12" t="s">
        <v>82</v>
      </c>
      <c r="E24" s="12" t="s">
        <v>25</v>
      </c>
      <c r="F24" s="12" t="s">
        <v>83</v>
      </c>
      <c r="G24" s="12" t="s">
        <v>25</v>
      </c>
      <c r="H24" s="12" t="s">
        <v>84</v>
      </c>
      <c r="I24" s="14" t="s">
        <v>85</v>
      </c>
      <c r="J24" s="14">
        <v>1045005.72</v>
      </c>
      <c r="K24" s="14">
        <v>0</v>
      </c>
      <c r="L24" s="14">
        <v>900867</v>
      </c>
      <c r="M24" s="14">
        <v>144138.72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100</v>
      </c>
      <c r="B25" s="13" t="s">
        <v>101</v>
      </c>
      <c r="C25" s="12" t="s">
        <v>33</v>
      </c>
      <c r="D25" s="12" t="s">
        <v>105</v>
      </c>
      <c r="E25" s="12" t="s">
        <v>25</v>
      </c>
      <c r="F25" s="12" t="s">
        <v>106</v>
      </c>
      <c r="G25" s="12" t="s">
        <v>25</v>
      </c>
      <c r="H25" s="12" t="s">
        <v>107</v>
      </c>
      <c r="I25" s="14" t="s">
        <v>108</v>
      </c>
      <c r="J25" s="14">
        <v>507600.6</v>
      </c>
      <c r="K25" s="14">
        <v>0</v>
      </c>
      <c r="L25" s="14">
        <v>437586.72</v>
      </c>
      <c r="M25" s="14">
        <v>70013.87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2" t="s">
        <v>104</v>
      </c>
      <c r="B26" s="13" t="s">
        <v>101</v>
      </c>
      <c r="C26" s="12" t="s">
        <v>33</v>
      </c>
      <c r="D26" s="12" t="s">
        <v>102</v>
      </c>
      <c r="E26" s="12" t="s">
        <v>25</v>
      </c>
      <c r="F26" s="12" t="s">
        <v>103</v>
      </c>
      <c r="G26" s="12" t="s">
        <v>25</v>
      </c>
      <c r="H26" s="12" t="s">
        <v>55</v>
      </c>
      <c r="I26" s="14" t="s">
        <v>56</v>
      </c>
      <c r="J26" s="14">
        <v>309140</v>
      </c>
      <c r="K26" s="14">
        <v>0</v>
      </c>
      <c r="L26" s="14">
        <v>266500</v>
      </c>
      <c r="M26" s="14">
        <v>42640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109</v>
      </c>
      <c r="B27" s="13" t="s">
        <v>110</v>
      </c>
      <c r="C27" s="12" t="s">
        <v>24</v>
      </c>
      <c r="D27" s="12" t="s">
        <v>25</v>
      </c>
      <c r="E27" s="12" t="s">
        <v>111</v>
      </c>
      <c r="F27" s="12" t="s">
        <v>25</v>
      </c>
      <c r="G27" s="12" t="s">
        <v>87</v>
      </c>
      <c r="H27" s="12" t="s">
        <v>89</v>
      </c>
      <c r="I27" s="14" t="s">
        <v>90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226516.09</v>
      </c>
      <c r="S27" s="12" t="s">
        <v>112</v>
      </c>
    </row>
    <row r="28" spans="1:19" x14ac:dyDescent="0.25">
      <c r="A28" s="12" t="s">
        <v>113</v>
      </c>
      <c r="B28" s="13" t="s">
        <v>110</v>
      </c>
      <c r="C28" s="12" t="s">
        <v>24</v>
      </c>
      <c r="D28" s="12" t="s">
        <v>25</v>
      </c>
      <c r="E28" s="12" t="s">
        <v>115</v>
      </c>
      <c r="F28" s="12" t="s">
        <v>25</v>
      </c>
      <c r="G28" s="12" t="s">
        <v>102</v>
      </c>
      <c r="H28" s="12" t="s">
        <v>55</v>
      </c>
      <c r="I28" s="14" t="s">
        <v>56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31980</v>
      </c>
      <c r="S28" s="12" t="s">
        <v>116</v>
      </c>
    </row>
    <row r="29" spans="1:19" x14ac:dyDescent="0.25">
      <c r="A29" s="12" t="s">
        <v>114</v>
      </c>
      <c r="B29" s="13" t="s">
        <v>110</v>
      </c>
      <c r="C29" s="12" t="s">
        <v>24</v>
      </c>
      <c r="D29" s="12" t="s">
        <v>25</v>
      </c>
      <c r="E29" s="12" t="s">
        <v>118</v>
      </c>
      <c r="F29" s="12" t="s">
        <v>25</v>
      </c>
      <c r="G29" s="12" t="s">
        <v>105</v>
      </c>
      <c r="H29" s="12" t="s">
        <v>107</v>
      </c>
      <c r="I29" s="14" t="s">
        <v>108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70013.88</v>
      </c>
      <c r="S29" s="12" t="s">
        <v>119</v>
      </c>
    </row>
    <row r="30" spans="1:19" x14ac:dyDescent="0.25">
      <c r="A30" s="12" t="s">
        <v>117</v>
      </c>
      <c r="B30" s="13" t="s">
        <v>110</v>
      </c>
      <c r="C30" s="12" t="s">
        <v>24</v>
      </c>
      <c r="D30" s="12" t="s">
        <v>25</v>
      </c>
      <c r="E30" s="12" t="s">
        <v>121</v>
      </c>
      <c r="F30" s="12" t="s">
        <v>25</v>
      </c>
      <c r="G30" s="12" t="s">
        <v>39</v>
      </c>
      <c r="H30" s="12" t="s">
        <v>41</v>
      </c>
      <c r="I30" s="14" t="s">
        <v>42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678863.94</v>
      </c>
      <c r="S30" s="12" t="s">
        <v>122</v>
      </c>
    </row>
    <row r="31" spans="1:19" x14ac:dyDescent="0.25">
      <c r="A31" s="12" t="s">
        <v>120</v>
      </c>
      <c r="B31" s="13" t="s">
        <v>110</v>
      </c>
      <c r="C31" s="12" t="s">
        <v>24</v>
      </c>
      <c r="D31" s="12" t="s">
        <v>25</v>
      </c>
      <c r="E31" s="12" t="s">
        <v>123</v>
      </c>
      <c r="F31" s="12" t="s">
        <v>25</v>
      </c>
      <c r="G31" s="12" t="s">
        <v>44</v>
      </c>
      <c r="H31" s="12" t="s">
        <v>41</v>
      </c>
      <c r="I31" s="14" t="s">
        <v>42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170131.88</v>
      </c>
      <c r="S31" s="12" t="s">
        <v>124</v>
      </c>
    </row>
    <row r="33" spans="9:18" x14ac:dyDescent="0.25">
      <c r="J33" s="7">
        <f>SUM(J2:J31)</f>
        <v>56502998.979999997</v>
      </c>
      <c r="K33" s="7">
        <f t="shared" ref="K33:R33" si="0">SUM(K2:K31)</f>
        <v>41312470.480000004</v>
      </c>
      <c r="L33" s="7">
        <f t="shared" si="0"/>
        <v>11843972.710000001</v>
      </c>
      <c r="M33" s="7">
        <f t="shared" si="0"/>
        <v>1895035.63</v>
      </c>
      <c r="N33" s="7">
        <f t="shared" si="0"/>
        <v>1344000</v>
      </c>
      <c r="O33" s="7">
        <f t="shared" si="0"/>
        <v>107520</v>
      </c>
      <c r="P33" s="7">
        <f t="shared" si="0"/>
        <v>0</v>
      </c>
      <c r="Q33" s="7">
        <f t="shared" si="0"/>
        <v>0</v>
      </c>
      <c r="R33" s="7">
        <f t="shared" si="0"/>
        <v>1753345.3199999998</v>
      </c>
    </row>
    <row r="35" spans="9:18" x14ac:dyDescent="0.25">
      <c r="J35" s="6" t="s">
        <v>125</v>
      </c>
    </row>
    <row r="37" spans="9:18" x14ac:dyDescent="0.25">
      <c r="J37" s="6" t="s">
        <v>126</v>
      </c>
      <c r="K37" s="6" t="s">
        <v>127</v>
      </c>
      <c r="L37" s="3" t="s">
        <v>128</v>
      </c>
    </row>
    <row r="39" spans="9:18" x14ac:dyDescent="0.25">
      <c r="I39" s="6" t="s">
        <v>129</v>
      </c>
      <c r="J39" s="6">
        <f>K33</f>
        <v>41312470.480000004</v>
      </c>
    </row>
    <row r="41" spans="9:18" x14ac:dyDescent="0.25">
      <c r="I41" s="6" t="s">
        <v>130</v>
      </c>
      <c r="J41" s="6">
        <f>L33</f>
        <v>11843972.710000001</v>
      </c>
      <c r="K41" s="6">
        <f>M33</f>
        <v>1895035.63</v>
      </c>
    </row>
    <row r="43" spans="9:18" x14ac:dyDescent="0.25">
      <c r="I43" s="6" t="s">
        <v>131</v>
      </c>
      <c r="J43" s="6">
        <f>N33</f>
        <v>1344000</v>
      </c>
      <c r="K43" s="6">
        <f>O33</f>
        <v>107520</v>
      </c>
      <c r="L43" s="3">
        <v>0</v>
      </c>
    </row>
    <row r="45" spans="9:18" x14ac:dyDescent="0.25">
      <c r="I45" s="6" t="s">
        <v>132</v>
      </c>
      <c r="J45" s="6">
        <v>0</v>
      </c>
      <c r="K45" s="6">
        <v>0</v>
      </c>
    </row>
    <row r="47" spans="9:18" x14ac:dyDescent="0.25">
      <c r="I47" s="6" t="s">
        <v>133</v>
      </c>
      <c r="J47" s="6">
        <f>J39+J41+J43</f>
        <v>54500443.190000005</v>
      </c>
      <c r="K47" s="6">
        <f>K41+K43</f>
        <v>2002555.63</v>
      </c>
      <c r="L47" s="3">
        <v>0</v>
      </c>
    </row>
  </sheetData>
  <sortState ref="A8:S31">
    <sortCondition ref="B8:B31"/>
    <sortCondition ref="S8:S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47"/>
  <sheetViews>
    <sheetView tabSelected="1" topLeftCell="A4" workbookViewId="0">
      <selection activeCell="A8" sqref="A8:XFD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2.4257812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4" width="12.28515625" style="6" customWidth="1"/>
    <col min="15" max="15" width="10.7109375" style="6" customWidth="1"/>
    <col min="16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134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22</v>
      </c>
      <c r="B8" s="20" t="s">
        <v>81</v>
      </c>
      <c r="C8" s="19" t="s">
        <v>33</v>
      </c>
      <c r="D8" s="19" t="s">
        <v>87</v>
      </c>
      <c r="E8" s="19" t="s">
        <v>25</v>
      </c>
      <c r="F8" s="19" t="s">
        <v>88</v>
      </c>
      <c r="G8" s="19" t="s">
        <v>25</v>
      </c>
      <c r="H8" s="19" t="s">
        <v>89</v>
      </c>
      <c r="I8" s="21" t="s">
        <v>90</v>
      </c>
      <c r="J8" s="21">
        <v>23528147.02</v>
      </c>
      <c r="K8" s="21">
        <v>21338491.510000002</v>
      </c>
      <c r="L8" s="21">
        <v>1887634.06</v>
      </c>
      <c r="M8" s="21">
        <v>302021.45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31</v>
      </c>
      <c r="B9" s="20" t="s">
        <v>110</v>
      </c>
      <c r="C9" s="19" t="s">
        <v>24</v>
      </c>
      <c r="D9" s="19" t="s">
        <v>25</v>
      </c>
      <c r="E9" s="19" t="s">
        <v>111</v>
      </c>
      <c r="F9" s="19" t="s">
        <v>25</v>
      </c>
      <c r="G9" s="19" t="s">
        <v>87</v>
      </c>
      <c r="H9" s="19" t="s">
        <v>89</v>
      </c>
      <c r="I9" s="21" t="s">
        <v>90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226516.09</v>
      </c>
      <c r="S9" s="19" t="s">
        <v>112</v>
      </c>
    </row>
    <row r="10" spans="1:19" s="22" customFormat="1" x14ac:dyDescent="0.25">
      <c r="A10" s="19" t="s">
        <v>38</v>
      </c>
      <c r="B10" s="20" t="s">
        <v>32</v>
      </c>
      <c r="C10" s="19" t="s">
        <v>33</v>
      </c>
      <c r="D10" s="19" t="s">
        <v>34</v>
      </c>
      <c r="E10" s="19" t="s">
        <v>25</v>
      </c>
      <c r="F10" s="19" t="s">
        <v>35</v>
      </c>
      <c r="G10" s="19" t="s">
        <v>25</v>
      </c>
      <c r="H10" s="19" t="s">
        <v>36</v>
      </c>
      <c r="I10" s="21" t="s">
        <v>37</v>
      </c>
      <c r="J10" s="21">
        <v>18609120</v>
      </c>
      <c r="K10" s="21">
        <v>17157600</v>
      </c>
      <c r="L10" s="21">
        <v>0</v>
      </c>
      <c r="M10" s="21">
        <v>0</v>
      </c>
      <c r="N10" s="21">
        <v>1344000</v>
      </c>
      <c r="O10" s="21">
        <v>107520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43</v>
      </c>
      <c r="B11" s="20" t="s">
        <v>63</v>
      </c>
      <c r="C11" s="19" t="s">
        <v>24</v>
      </c>
      <c r="D11" s="19" t="s">
        <v>25</v>
      </c>
      <c r="E11" s="19" t="s">
        <v>78</v>
      </c>
      <c r="F11" s="19" t="s">
        <v>25</v>
      </c>
      <c r="G11" s="19" t="s">
        <v>34</v>
      </c>
      <c r="H11" s="19" t="s">
        <v>36</v>
      </c>
      <c r="I11" s="21" t="s">
        <v>37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80640</v>
      </c>
      <c r="S11" s="19" t="s">
        <v>79</v>
      </c>
    </row>
    <row r="12" spans="1:19" x14ac:dyDescent="0.25">
      <c r="A12" s="12" t="s">
        <v>46</v>
      </c>
      <c r="B12" s="13" t="s">
        <v>81</v>
      </c>
      <c r="C12" s="12" t="s">
        <v>33</v>
      </c>
      <c r="D12" s="12" t="s">
        <v>82</v>
      </c>
      <c r="E12" s="12" t="s">
        <v>25</v>
      </c>
      <c r="F12" s="12" t="s">
        <v>83</v>
      </c>
      <c r="G12" s="12" t="s">
        <v>25</v>
      </c>
      <c r="H12" s="12" t="s">
        <v>84</v>
      </c>
      <c r="I12" s="14" t="s">
        <v>85</v>
      </c>
      <c r="J12" s="14">
        <v>1045005.72</v>
      </c>
      <c r="K12" s="14">
        <v>0</v>
      </c>
      <c r="L12" s="14">
        <v>900867</v>
      </c>
      <c r="M12" s="14">
        <v>144138.72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52</v>
      </c>
      <c r="B13" s="13" t="s">
        <v>81</v>
      </c>
      <c r="C13" s="12" t="s">
        <v>24</v>
      </c>
      <c r="D13" s="12" t="s">
        <v>25</v>
      </c>
      <c r="E13" s="12" t="s">
        <v>92</v>
      </c>
      <c r="F13" s="12" t="s">
        <v>25</v>
      </c>
      <c r="G13" s="12" t="s">
        <v>82</v>
      </c>
      <c r="H13" s="12" t="s">
        <v>84</v>
      </c>
      <c r="I13" s="14" t="s">
        <v>85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108104.04</v>
      </c>
      <c r="S13" s="12" t="s">
        <v>93</v>
      </c>
    </row>
    <row r="14" spans="1:19" s="18" customFormat="1" x14ac:dyDescent="0.25">
      <c r="A14" s="15" t="s">
        <v>57</v>
      </c>
      <c r="B14" s="16" t="s">
        <v>101</v>
      </c>
      <c r="C14" s="15" t="s">
        <v>33</v>
      </c>
      <c r="D14" s="15" t="s">
        <v>105</v>
      </c>
      <c r="E14" s="15" t="s">
        <v>25</v>
      </c>
      <c r="F14" s="15" t="s">
        <v>106</v>
      </c>
      <c r="G14" s="15" t="s">
        <v>25</v>
      </c>
      <c r="H14" s="15" t="s">
        <v>107</v>
      </c>
      <c r="I14" s="17" t="s">
        <v>108</v>
      </c>
      <c r="J14" s="17">
        <v>507600.6</v>
      </c>
      <c r="K14" s="17">
        <v>0</v>
      </c>
      <c r="L14" s="17">
        <v>437586.72</v>
      </c>
      <c r="M14" s="17">
        <v>70013.87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25</v>
      </c>
    </row>
    <row r="15" spans="1:19" s="18" customFormat="1" x14ac:dyDescent="0.25">
      <c r="A15" s="15" t="s">
        <v>62</v>
      </c>
      <c r="B15" s="16" t="s">
        <v>110</v>
      </c>
      <c r="C15" s="15" t="s">
        <v>24</v>
      </c>
      <c r="D15" s="15" t="s">
        <v>25</v>
      </c>
      <c r="E15" s="15" t="s">
        <v>118</v>
      </c>
      <c r="F15" s="15" t="s">
        <v>25</v>
      </c>
      <c r="G15" s="15" t="s">
        <v>105</v>
      </c>
      <c r="H15" s="15" t="s">
        <v>107</v>
      </c>
      <c r="I15" s="17" t="s">
        <v>108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70013.88</v>
      </c>
      <c r="S15" s="15" t="s">
        <v>119</v>
      </c>
    </row>
    <row r="16" spans="1:19" x14ac:dyDescent="0.25">
      <c r="A16" s="12" t="s">
        <v>68</v>
      </c>
      <c r="B16" s="13" t="s">
        <v>47</v>
      </c>
      <c r="C16" s="12" t="s">
        <v>33</v>
      </c>
      <c r="D16" s="12" t="s">
        <v>53</v>
      </c>
      <c r="E16" s="12" t="s">
        <v>25</v>
      </c>
      <c r="F16" s="12" t="s">
        <v>54</v>
      </c>
      <c r="G16" s="12" t="s">
        <v>25</v>
      </c>
      <c r="H16" s="12" t="s">
        <v>55</v>
      </c>
      <c r="I16" s="14" t="s">
        <v>56</v>
      </c>
      <c r="J16" s="14">
        <v>203580</v>
      </c>
      <c r="K16" s="14">
        <v>0</v>
      </c>
      <c r="L16" s="14">
        <v>175500</v>
      </c>
      <c r="M16" s="14">
        <v>28080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22" customFormat="1" x14ac:dyDescent="0.25">
      <c r="A17" s="19" t="s">
        <v>71</v>
      </c>
      <c r="B17" s="20" t="s">
        <v>63</v>
      </c>
      <c r="C17" s="19" t="s">
        <v>33</v>
      </c>
      <c r="D17" s="19" t="s">
        <v>69</v>
      </c>
      <c r="E17" s="19" t="s">
        <v>25</v>
      </c>
      <c r="F17" s="19" t="s">
        <v>70</v>
      </c>
      <c r="G17" s="19" t="s">
        <v>25</v>
      </c>
      <c r="H17" s="19" t="s">
        <v>55</v>
      </c>
      <c r="I17" s="21" t="s">
        <v>56</v>
      </c>
      <c r="J17" s="21">
        <v>294060</v>
      </c>
      <c r="K17" s="21">
        <v>0</v>
      </c>
      <c r="L17" s="21">
        <v>253500</v>
      </c>
      <c r="M17" s="21">
        <v>40560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x14ac:dyDescent="0.25">
      <c r="A18" s="12" t="s">
        <v>74</v>
      </c>
      <c r="B18" s="13" t="s">
        <v>63</v>
      </c>
      <c r="C18" s="12" t="s">
        <v>24</v>
      </c>
      <c r="D18" s="12" t="s">
        <v>25</v>
      </c>
      <c r="E18" s="12" t="s">
        <v>75</v>
      </c>
      <c r="F18" s="12" t="s">
        <v>25</v>
      </c>
      <c r="G18" s="12" t="s">
        <v>53</v>
      </c>
      <c r="H18" s="12" t="s">
        <v>55</v>
      </c>
      <c r="I18" s="14" t="s">
        <v>56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21060</v>
      </c>
      <c r="S18" s="12" t="s">
        <v>76</v>
      </c>
    </row>
    <row r="19" spans="1:19" x14ac:dyDescent="0.25">
      <c r="A19" s="12" t="s">
        <v>77</v>
      </c>
      <c r="B19" s="13" t="s">
        <v>81</v>
      </c>
      <c r="C19" s="12" t="s">
        <v>24</v>
      </c>
      <c r="D19" s="12" t="s">
        <v>25</v>
      </c>
      <c r="E19" s="12" t="s">
        <v>95</v>
      </c>
      <c r="F19" s="12" t="s">
        <v>25</v>
      </c>
      <c r="G19" s="12" t="s">
        <v>69</v>
      </c>
      <c r="H19" s="12" t="s">
        <v>55</v>
      </c>
      <c r="I19" s="14" t="s">
        <v>56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30420</v>
      </c>
      <c r="S19" s="12" t="s">
        <v>96</v>
      </c>
    </row>
    <row r="20" spans="1:19" s="18" customFormat="1" x14ac:dyDescent="0.25">
      <c r="A20" s="15" t="s">
        <v>80</v>
      </c>
      <c r="B20" s="16" t="s">
        <v>101</v>
      </c>
      <c r="C20" s="15" t="s">
        <v>33</v>
      </c>
      <c r="D20" s="15" t="s">
        <v>102</v>
      </c>
      <c r="E20" s="15" t="s">
        <v>25</v>
      </c>
      <c r="F20" s="15" t="s">
        <v>103</v>
      </c>
      <c r="G20" s="15" t="s">
        <v>25</v>
      </c>
      <c r="H20" s="15" t="s">
        <v>55</v>
      </c>
      <c r="I20" s="17" t="s">
        <v>56</v>
      </c>
      <c r="J20" s="17">
        <v>309140</v>
      </c>
      <c r="K20" s="17">
        <v>0</v>
      </c>
      <c r="L20" s="17">
        <v>266500</v>
      </c>
      <c r="M20" s="17">
        <v>42640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25</v>
      </c>
    </row>
    <row r="21" spans="1:19" s="18" customFormat="1" x14ac:dyDescent="0.25">
      <c r="A21" s="15" t="s">
        <v>86</v>
      </c>
      <c r="B21" s="16" t="s">
        <v>110</v>
      </c>
      <c r="C21" s="15" t="s">
        <v>24</v>
      </c>
      <c r="D21" s="15" t="s">
        <v>25</v>
      </c>
      <c r="E21" s="15" t="s">
        <v>115</v>
      </c>
      <c r="F21" s="15" t="s">
        <v>25</v>
      </c>
      <c r="G21" s="15" t="s">
        <v>102</v>
      </c>
      <c r="H21" s="15" t="s">
        <v>55</v>
      </c>
      <c r="I21" s="17" t="s">
        <v>56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31980</v>
      </c>
      <c r="S21" s="15" t="s">
        <v>116</v>
      </c>
    </row>
    <row r="22" spans="1:19" s="22" customFormat="1" x14ac:dyDescent="0.25">
      <c r="A22" s="19" t="s">
        <v>91</v>
      </c>
      <c r="B22" s="20" t="s">
        <v>47</v>
      </c>
      <c r="C22" s="19" t="s">
        <v>33</v>
      </c>
      <c r="D22" s="19" t="s">
        <v>48</v>
      </c>
      <c r="E22" s="19" t="s">
        <v>25</v>
      </c>
      <c r="F22" s="19" t="s">
        <v>49</v>
      </c>
      <c r="G22" s="19" t="s">
        <v>25</v>
      </c>
      <c r="H22" s="19" t="s">
        <v>50</v>
      </c>
      <c r="I22" s="21" t="s">
        <v>51</v>
      </c>
      <c r="J22" s="21">
        <v>2975000</v>
      </c>
      <c r="K22" s="21">
        <v>2975000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25</v>
      </c>
    </row>
    <row r="23" spans="1:19" s="18" customFormat="1" x14ac:dyDescent="0.25">
      <c r="A23" s="15" t="s">
        <v>94</v>
      </c>
      <c r="B23" s="16" t="s">
        <v>32</v>
      </c>
      <c r="C23" s="15" t="s">
        <v>33</v>
      </c>
      <c r="D23" s="15" t="s">
        <v>39</v>
      </c>
      <c r="E23" s="15" t="s">
        <v>25</v>
      </c>
      <c r="F23" s="15" t="s">
        <v>40</v>
      </c>
      <c r="G23" s="15" t="s">
        <v>25</v>
      </c>
      <c r="H23" s="15" t="s">
        <v>41</v>
      </c>
      <c r="I23" s="17" t="s">
        <v>42</v>
      </c>
      <c r="J23" s="17">
        <v>4921763.54</v>
      </c>
      <c r="K23" s="17">
        <v>0</v>
      </c>
      <c r="L23" s="17">
        <v>4242899.5999999996</v>
      </c>
      <c r="M23" s="17">
        <v>678863.94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25</v>
      </c>
    </row>
    <row r="24" spans="1:19" s="18" customFormat="1" x14ac:dyDescent="0.25">
      <c r="A24" s="15" t="s">
        <v>97</v>
      </c>
      <c r="B24" s="16" t="s">
        <v>32</v>
      </c>
      <c r="C24" s="15" t="s">
        <v>33</v>
      </c>
      <c r="D24" s="15" t="s">
        <v>44</v>
      </c>
      <c r="E24" s="15" t="s">
        <v>25</v>
      </c>
      <c r="F24" s="15" t="s">
        <v>45</v>
      </c>
      <c r="G24" s="15" t="s">
        <v>25</v>
      </c>
      <c r="H24" s="15" t="s">
        <v>41</v>
      </c>
      <c r="I24" s="17" t="s">
        <v>42</v>
      </c>
      <c r="J24" s="17">
        <v>1233456.1399999999</v>
      </c>
      <c r="K24" s="17">
        <v>0</v>
      </c>
      <c r="L24" s="17">
        <v>1063324.26</v>
      </c>
      <c r="M24" s="17">
        <v>170131.88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25</v>
      </c>
    </row>
    <row r="25" spans="1:19" s="18" customFormat="1" x14ac:dyDescent="0.25">
      <c r="A25" s="15" t="s">
        <v>100</v>
      </c>
      <c r="B25" s="16" t="s">
        <v>110</v>
      </c>
      <c r="C25" s="15" t="s">
        <v>24</v>
      </c>
      <c r="D25" s="15" t="s">
        <v>25</v>
      </c>
      <c r="E25" s="15" t="s">
        <v>121</v>
      </c>
      <c r="F25" s="15" t="s">
        <v>25</v>
      </c>
      <c r="G25" s="15" t="s">
        <v>39</v>
      </c>
      <c r="H25" s="15" t="s">
        <v>41</v>
      </c>
      <c r="I25" s="17" t="s">
        <v>42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678863.94</v>
      </c>
      <c r="S25" s="15" t="s">
        <v>122</v>
      </c>
    </row>
    <row r="26" spans="1:19" s="18" customFormat="1" x14ac:dyDescent="0.25">
      <c r="A26" s="15" t="s">
        <v>104</v>
      </c>
      <c r="B26" s="16" t="s">
        <v>110</v>
      </c>
      <c r="C26" s="15" t="s">
        <v>24</v>
      </c>
      <c r="D26" s="15" t="s">
        <v>25</v>
      </c>
      <c r="E26" s="15" t="s">
        <v>123</v>
      </c>
      <c r="F26" s="15" t="s">
        <v>25</v>
      </c>
      <c r="G26" s="15" t="s">
        <v>44</v>
      </c>
      <c r="H26" s="15" t="s">
        <v>41</v>
      </c>
      <c r="I26" s="17" t="s">
        <v>42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170131.88</v>
      </c>
      <c r="S26" s="15" t="s">
        <v>124</v>
      </c>
    </row>
    <row r="27" spans="1:19" x14ac:dyDescent="0.25">
      <c r="A27" s="12" t="s">
        <v>109</v>
      </c>
      <c r="B27" s="13" t="s">
        <v>23</v>
      </c>
      <c r="C27" s="12" t="s">
        <v>24</v>
      </c>
      <c r="D27" s="12" t="s">
        <v>25</v>
      </c>
      <c r="E27" s="12" t="s">
        <v>26</v>
      </c>
      <c r="F27" s="12" t="s">
        <v>27</v>
      </c>
      <c r="G27" s="12" t="s">
        <v>28</v>
      </c>
      <c r="H27" s="12" t="s">
        <v>29</v>
      </c>
      <c r="I27" s="14" t="s">
        <v>30</v>
      </c>
      <c r="J27" s="14">
        <v>-158620.88</v>
      </c>
      <c r="K27" s="14">
        <v>-158620.88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22" customFormat="1" x14ac:dyDescent="0.25">
      <c r="A28" s="19" t="s">
        <v>113</v>
      </c>
      <c r="B28" s="20" t="s">
        <v>63</v>
      </c>
      <c r="C28" s="19" t="s">
        <v>33</v>
      </c>
      <c r="D28" s="19" t="s">
        <v>64</v>
      </c>
      <c r="E28" s="19" t="s">
        <v>25</v>
      </c>
      <c r="F28" s="19" t="s">
        <v>65</v>
      </c>
      <c r="G28" s="19" t="s">
        <v>25</v>
      </c>
      <c r="H28" s="19" t="s">
        <v>66</v>
      </c>
      <c r="I28" s="21" t="s">
        <v>67</v>
      </c>
      <c r="J28" s="21">
        <v>628608.64</v>
      </c>
      <c r="K28" s="21">
        <v>-0.1</v>
      </c>
      <c r="L28" s="21">
        <v>541904</v>
      </c>
      <c r="M28" s="21">
        <v>86704.639999999999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114</v>
      </c>
      <c r="B29" s="20" t="s">
        <v>81</v>
      </c>
      <c r="C29" s="19" t="s">
        <v>24</v>
      </c>
      <c r="D29" s="19" t="s">
        <v>25</v>
      </c>
      <c r="E29" s="19" t="s">
        <v>98</v>
      </c>
      <c r="F29" s="19" t="s">
        <v>25</v>
      </c>
      <c r="G29" s="19" t="s">
        <v>64</v>
      </c>
      <c r="H29" s="19" t="s">
        <v>66</v>
      </c>
      <c r="I29" s="21" t="s">
        <v>67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86704.639999999999</v>
      </c>
      <c r="S29" s="19" t="s">
        <v>99</v>
      </c>
    </row>
    <row r="30" spans="1:19" s="22" customFormat="1" x14ac:dyDescent="0.25">
      <c r="A30" s="19" t="s">
        <v>117</v>
      </c>
      <c r="B30" s="20" t="s">
        <v>47</v>
      </c>
      <c r="C30" s="19" t="s">
        <v>33</v>
      </c>
      <c r="D30" s="19" t="s">
        <v>58</v>
      </c>
      <c r="E30" s="19" t="s">
        <v>25</v>
      </c>
      <c r="F30" s="19" t="s">
        <v>59</v>
      </c>
      <c r="G30" s="19" t="s">
        <v>25</v>
      </c>
      <c r="H30" s="19" t="s">
        <v>60</v>
      </c>
      <c r="I30" s="21" t="s">
        <v>61</v>
      </c>
      <c r="J30" s="21">
        <v>2406138.2000000002</v>
      </c>
      <c r="K30" s="21">
        <v>-0.05</v>
      </c>
      <c r="L30" s="21">
        <v>2074257.07</v>
      </c>
      <c r="M30" s="21">
        <v>331881.13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2" customFormat="1" x14ac:dyDescent="0.25">
      <c r="A31" s="19" t="s">
        <v>120</v>
      </c>
      <c r="B31" s="20" t="s">
        <v>63</v>
      </c>
      <c r="C31" s="19" t="s">
        <v>24</v>
      </c>
      <c r="D31" s="19" t="s">
        <v>25</v>
      </c>
      <c r="E31" s="19" t="s">
        <v>72</v>
      </c>
      <c r="F31" s="19" t="s">
        <v>25</v>
      </c>
      <c r="G31" s="19" t="s">
        <v>58</v>
      </c>
      <c r="H31" s="19" t="s">
        <v>60</v>
      </c>
      <c r="I31" s="21" t="s">
        <v>61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248910.85</v>
      </c>
      <c r="S31" s="19" t="s">
        <v>73</v>
      </c>
    </row>
    <row r="33" spans="9:18" x14ac:dyDescent="0.25">
      <c r="J33" s="7">
        <f>SUM(J2:J31)</f>
        <v>56502998.979999997</v>
      </c>
      <c r="K33" s="7">
        <f t="shared" ref="K33:R33" si="0">SUM(K2:K31)</f>
        <v>41312470.480000004</v>
      </c>
      <c r="L33" s="7">
        <f t="shared" si="0"/>
        <v>11843972.710000001</v>
      </c>
      <c r="M33" s="7">
        <f t="shared" si="0"/>
        <v>1895035.63</v>
      </c>
      <c r="N33" s="7">
        <f t="shared" si="0"/>
        <v>1344000</v>
      </c>
      <c r="O33" s="7">
        <f t="shared" si="0"/>
        <v>107520</v>
      </c>
      <c r="P33" s="7">
        <f t="shared" si="0"/>
        <v>0</v>
      </c>
      <c r="Q33" s="7">
        <f t="shared" si="0"/>
        <v>0</v>
      </c>
      <c r="R33" s="7">
        <f t="shared" si="0"/>
        <v>1753345.32</v>
      </c>
    </row>
    <row r="35" spans="9:18" x14ac:dyDescent="0.25">
      <c r="J35" s="6" t="s">
        <v>125</v>
      </c>
    </row>
    <row r="37" spans="9:18" x14ac:dyDescent="0.25">
      <c r="J37" s="6" t="s">
        <v>126</v>
      </c>
      <c r="K37" s="6" t="s">
        <v>127</v>
      </c>
      <c r="L37" s="3" t="s">
        <v>128</v>
      </c>
    </row>
    <row r="39" spans="9:18" x14ac:dyDescent="0.25">
      <c r="I39" s="6" t="s">
        <v>129</v>
      </c>
      <c r="J39" s="6">
        <f>K33</f>
        <v>41312470.480000004</v>
      </c>
    </row>
    <row r="41" spans="9:18" x14ac:dyDescent="0.25">
      <c r="I41" s="6" t="s">
        <v>130</v>
      </c>
      <c r="J41" s="6">
        <f>L33</f>
        <v>11843972.710000001</v>
      </c>
      <c r="K41" s="6">
        <f>M33</f>
        <v>1895035.63</v>
      </c>
    </row>
    <row r="43" spans="9:18" x14ac:dyDescent="0.25">
      <c r="I43" s="6" t="s">
        <v>131</v>
      </c>
      <c r="J43" s="6">
        <f>N33</f>
        <v>1344000</v>
      </c>
      <c r="K43" s="6">
        <f>O33</f>
        <v>107520</v>
      </c>
      <c r="L43" s="3">
        <v>0</v>
      </c>
    </row>
    <row r="45" spans="9:18" x14ac:dyDescent="0.25">
      <c r="I45" s="6" t="s">
        <v>132</v>
      </c>
      <c r="J45" s="6">
        <v>0</v>
      </c>
      <c r="K45" s="6">
        <v>0</v>
      </c>
    </row>
    <row r="47" spans="9:18" x14ac:dyDescent="0.25">
      <c r="I47" s="6" t="s">
        <v>133</v>
      </c>
      <c r="J47" s="6">
        <f>J39+J41+J43</f>
        <v>54500443.190000005</v>
      </c>
      <c r="K47" s="6">
        <f>K41+K43</f>
        <v>2002555.63</v>
      </c>
      <c r="L47" s="3">
        <v>0</v>
      </c>
    </row>
  </sheetData>
  <sortState ref="A8:S32">
    <sortCondition ref="I8:I3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2019-07-29T13:46:19Z</dcterms:created>
  <dcterms:modified xsi:type="dcterms:W3CDTF">2019-11-08T16:57:19Z</dcterms:modified>
</cp:coreProperties>
</file>