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26B42372-5EFC-41C4-B126-608173225C05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4" r:id="rId1"/>
    <sheet name="CONTROL" sheetId="1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3" i="4" l="1"/>
  <c r="Q33" i="4"/>
  <c r="P33" i="4"/>
  <c r="O33" i="4"/>
  <c r="K43" i="4" s="1"/>
  <c r="N33" i="4"/>
  <c r="J43" i="4" s="1"/>
  <c r="M33" i="4"/>
  <c r="K41" i="4" s="1"/>
  <c r="L33" i="4"/>
  <c r="J41" i="4" s="1"/>
  <c r="K33" i="4"/>
  <c r="J39" i="4" s="1"/>
  <c r="J33" i="4"/>
  <c r="K43" i="1"/>
  <c r="K41" i="1"/>
  <c r="K47" i="1" s="1"/>
  <c r="J39" i="1"/>
  <c r="K33" i="1"/>
  <c r="L33" i="1"/>
  <c r="J41" i="1" s="1"/>
  <c r="M33" i="1"/>
  <c r="N33" i="1"/>
  <c r="J43" i="1" s="1"/>
  <c r="O33" i="1"/>
  <c r="P33" i="1"/>
  <c r="Q33" i="1"/>
  <c r="R33" i="1"/>
  <c r="J33" i="1"/>
  <c r="J47" i="1" l="1"/>
  <c r="K47" i="4"/>
  <c r="J47" i="4"/>
</calcChain>
</file>

<file path=xl/sharedStrings.xml><?xml version="1.0" encoding="utf-8"?>
<sst xmlns="http://schemas.openxmlformats.org/spreadsheetml/2006/main" count="544" uniqueCount="139">
  <si>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</si>
  <si>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</si>
  <si>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</si>
  <si>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</si>
  <si>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</si>
  <si>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</si>
  <si>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</si>
  <si>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</si>
  <si>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</si>
  <si>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</si>
  <si>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</si>
  <si>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</si>
  <si>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</si>
  <si>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</si>
  <si>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</si>
  <si>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</si>
  <si>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</si>
  <si>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</si>
  <si>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</si>
  <si>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</si>
  <si>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</si>
  <si>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</si>
  <si>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</si>
  <si>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27-06-2019</t>
  </si>
  <si>
    <t>FC</t>
  </si>
  <si>
    <t>1506</t>
  </si>
  <si>
    <t/>
  </si>
  <si>
    <t>00-001506</t>
  </si>
  <si>
    <t>J410117605</t>
  </si>
  <si>
    <t>DISTRIBUIDORA MATHYFRED C.A.</t>
  </si>
  <si>
    <t>2</t>
  </si>
  <si>
    <t>08-08-2019</t>
  </si>
  <si>
    <t>1507358</t>
  </si>
  <si>
    <t>00-2194657</t>
  </si>
  <si>
    <t>J316405885</t>
  </si>
  <si>
    <t xml:space="preserve">DISTRIBUIDORA DE PRODUCTOS HERMANOS CAMACHO DPROCA,C.A </t>
  </si>
  <si>
    <t>3</t>
  </si>
  <si>
    <t>09-08-2019</t>
  </si>
  <si>
    <t>A371018</t>
  </si>
  <si>
    <t>00-0750854</t>
  </si>
  <si>
    <t>J085033289</t>
  </si>
  <si>
    <t>INDUSTRIA ALIMENTICIA NACIONAL DE CEREALES Y HARINAS C.A.</t>
  </si>
  <si>
    <t>4</t>
  </si>
  <si>
    <t>001727</t>
  </si>
  <si>
    <t>00-001804</t>
  </si>
  <si>
    <t>J407543890</t>
  </si>
  <si>
    <t>DISTRIBUIDORA DAMASCUS, C. A.</t>
  </si>
  <si>
    <t>5</t>
  </si>
  <si>
    <t>1620</t>
  </si>
  <si>
    <t>00-001620</t>
  </si>
  <si>
    <t>6</t>
  </si>
  <si>
    <t>12-08-2019</t>
  </si>
  <si>
    <t>NC</t>
  </si>
  <si>
    <t>300001839</t>
  </si>
  <si>
    <t>20190800011681</t>
  </si>
  <si>
    <t>7</t>
  </si>
  <si>
    <t>300001840</t>
  </si>
  <si>
    <t>20190800011682</t>
  </si>
  <si>
    <t>8</t>
  </si>
  <si>
    <t>300001841</t>
  </si>
  <si>
    <t>20190800011683</t>
  </si>
  <si>
    <t>9</t>
  </si>
  <si>
    <t>13-08-2019</t>
  </si>
  <si>
    <t>00002023</t>
  </si>
  <si>
    <t>00-002057</t>
  </si>
  <si>
    <t>J312062800</t>
  </si>
  <si>
    <t>COOPERATIVA HORTIAGRO9 421 R.L.</t>
  </si>
  <si>
    <t>10</t>
  </si>
  <si>
    <t>000003434</t>
  </si>
  <si>
    <t>00-0004119</t>
  </si>
  <si>
    <t>J411585424</t>
  </si>
  <si>
    <t>DISTRIBUCIONES  ISVAN 2018,C.A</t>
  </si>
  <si>
    <t>11</t>
  </si>
  <si>
    <t>1326</t>
  </si>
  <si>
    <t>00-001326</t>
  </si>
  <si>
    <t>V148924674</t>
  </si>
  <si>
    <t xml:space="preserve">NELSY ALEJANDRA PEREZ MORALES </t>
  </si>
  <si>
    <t>12</t>
  </si>
  <si>
    <t>00085</t>
  </si>
  <si>
    <t>00-00085</t>
  </si>
  <si>
    <t>V102839869</t>
  </si>
  <si>
    <t>ISOLINA DEL C.ARAUJO</t>
  </si>
  <si>
    <t>13</t>
  </si>
  <si>
    <t>1393582528</t>
  </si>
  <si>
    <t>00-25539415</t>
  </si>
  <si>
    <t>J000413126</t>
  </si>
  <si>
    <t>ALIMENTOS POLAR COMERCIAL, C.A.</t>
  </si>
  <si>
    <t>14</t>
  </si>
  <si>
    <t>14-08-2019</t>
  </si>
  <si>
    <t>TA19234592</t>
  </si>
  <si>
    <t>J304689713</t>
  </si>
  <si>
    <t>CORPORACION DIGITEL, C.A.</t>
  </si>
  <si>
    <t>15</t>
  </si>
  <si>
    <t xml:space="preserve"> TA19234592</t>
  </si>
  <si>
    <t>01-842042</t>
  </si>
  <si>
    <t>16</t>
  </si>
  <si>
    <t>1800129881</t>
  </si>
  <si>
    <t>00-0368474</t>
  </si>
  <si>
    <t>J085020217</t>
  </si>
  <si>
    <t>CONSORCIO OLEAGINOSO PORTUGUESA, S.A.</t>
  </si>
  <si>
    <t>17</t>
  </si>
  <si>
    <t>004795</t>
  </si>
  <si>
    <t>00-4795</t>
  </si>
  <si>
    <t>J402974442</t>
  </si>
  <si>
    <t xml:space="preserve">DISTRIBUCION Y VENTAS DE CALIDAD (DISTRIVENCA), C.A. </t>
  </si>
  <si>
    <t>18</t>
  </si>
  <si>
    <t>19</t>
  </si>
  <si>
    <t>300001844</t>
  </si>
  <si>
    <t>20</t>
  </si>
  <si>
    <t>300001845</t>
  </si>
  <si>
    <t>20190800011686</t>
  </si>
  <si>
    <t>21</t>
  </si>
  <si>
    <t>300001846</t>
  </si>
  <si>
    <t>20190800011687</t>
  </si>
  <si>
    <t>22</t>
  </si>
  <si>
    <t>23</t>
  </si>
  <si>
    <t>15-08-2019</t>
  </si>
  <si>
    <t>300001847</t>
  </si>
  <si>
    <t>20190800011688</t>
  </si>
  <si>
    <t>24</t>
  </si>
  <si>
    <t>300001848</t>
  </si>
  <si>
    <t>20190800011689</t>
  </si>
  <si>
    <t>300001849</t>
  </si>
  <si>
    <t>20190800011690</t>
  </si>
  <si>
    <t>300001850</t>
  </si>
  <si>
    <t>20190800011691</t>
  </si>
  <si>
    <t>300001851</t>
  </si>
  <si>
    <t>20190800011692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</si>
  <si>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</si>
  <si>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</si>
  <si>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</si>
  <si>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</si>
  <si>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</si>
  <si>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</si>
  <si>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</si>
  <si>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</si>
  <si>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</si>
  <si>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12-08 AL 18-08-2019</t>
  </si>
  <si>
    <t>20190800011685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</si>
</sst>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7"/>
  <sheetViews>
    <sheetView workbookViewId="0">
      <selection activeCell="A8" sqref="A8:A3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5" t="s">
        <v>137</v>
      </c>
      <c r="B4" s="25"/>
      <c r="C4" s="25"/>
      <c r="D4" s="25"/>
      <c r="E4" s="25"/>
      <c r="F4" s="25"/>
      <c r="G4" s="25"/>
      <c r="H4" s="25"/>
      <c r="I4" s="2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4"/>
      <c r="K5" s="4"/>
      <c r="L5" s="4"/>
      <c r="M5" s="4"/>
      <c r="N5" s="4"/>
      <c r="O5" s="4"/>
      <c r="P5" s="4"/>
      <c r="Q5" s="4"/>
      <c r="R5" s="4"/>
      <c r="S5" s="7"/>
    </row>
    <row r="6" spans="1:19" ht="14.25" customHeight="1" x14ac:dyDescent="0.25"/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89088</v>
      </c>
      <c r="K8" s="14">
        <v>0</v>
      </c>
      <c r="L8" s="14">
        <v>76800</v>
      </c>
      <c r="M8" s="14">
        <v>12288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384065.91</v>
      </c>
      <c r="K9" s="14">
        <v>0</v>
      </c>
      <c r="L9" s="14">
        <v>331091.3</v>
      </c>
      <c r="M9" s="14">
        <v>52974.61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37</v>
      </c>
      <c r="C10" s="12" t="s">
        <v>24</v>
      </c>
      <c r="D10" s="12" t="s">
        <v>43</v>
      </c>
      <c r="E10" s="12" t="s">
        <v>26</v>
      </c>
      <c r="F10" s="12" t="s">
        <v>44</v>
      </c>
      <c r="G10" s="12" t="s">
        <v>26</v>
      </c>
      <c r="H10" s="12" t="s">
        <v>45</v>
      </c>
      <c r="I10" s="14" t="s">
        <v>46</v>
      </c>
      <c r="J10" s="14">
        <v>312000</v>
      </c>
      <c r="K10" s="14">
        <v>312000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42</v>
      </c>
      <c r="B11" s="13" t="s">
        <v>37</v>
      </c>
      <c r="C11" s="12" t="s">
        <v>24</v>
      </c>
      <c r="D11" s="12" t="s">
        <v>48</v>
      </c>
      <c r="E11" s="12" t="s">
        <v>26</v>
      </c>
      <c r="F11" s="12" t="s">
        <v>49</v>
      </c>
      <c r="G11" s="12" t="s">
        <v>26</v>
      </c>
      <c r="H11" s="12" t="s">
        <v>28</v>
      </c>
      <c r="I11" s="14" t="s">
        <v>29</v>
      </c>
      <c r="J11" s="14">
        <v>600300</v>
      </c>
      <c r="K11" s="14">
        <v>0</v>
      </c>
      <c r="L11" s="14">
        <v>517500</v>
      </c>
      <c r="M11" s="14">
        <v>82800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47</v>
      </c>
      <c r="B12" s="13" t="s">
        <v>37</v>
      </c>
      <c r="C12" s="12" t="s">
        <v>24</v>
      </c>
      <c r="D12" s="12" t="s">
        <v>38</v>
      </c>
      <c r="E12" s="12" t="s">
        <v>26</v>
      </c>
      <c r="F12" s="12" t="s">
        <v>39</v>
      </c>
      <c r="G12" s="12" t="s">
        <v>26</v>
      </c>
      <c r="H12" s="12" t="s">
        <v>40</v>
      </c>
      <c r="I12" s="14" t="s">
        <v>41</v>
      </c>
      <c r="J12" s="14">
        <v>14558262.470000001</v>
      </c>
      <c r="K12" s="14">
        <v>12840267.98</v>
      </c>
      <c r="L12" s="14">
        <v>1481029.73</v>
      </c>
      <c r="M12" s="14">
        <v>236964.76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50</v>
      </c>
      <c r="B13" s="13" t="s">
        <v>51</v>
      </c>
      <c r="C13" s="12" t="s">
        <v>52</v>
      </c>
      <c r="D13" s="12" t="s">
        <v>26</v>
      </c>
      <c r="E13" s="12" t="s">
        <v>53</v>
      </c>
      <c r="F13" s="12" t="s">
        <v>26</v>
      </c>
      <c r="G13" s="12" t="s">
        <v>38</v>
      </c>
      <c r="H13" s="12" t="s">
        <v>40</v>
      </c>
      <c r="I13" s="14" t="s">
        <v>41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177723.57</v>
      </c>
      <c r="S13" s="12" t="s">
        <v>54</v>
      </c>
    </row>
    <row r="14" spans="1:19" s="15" customFormat="1" x14ac:dyDescent="0.25">
      <c r="A14" s="12" t="s">
        <v>55</v>
      </c>
      <c r="B14" s="13" t="s">
        <v>51</v>
      </c>
      <c r="C14" s="12" t="s">
        <v>52</v>
      </c>
      <c r="D14" s="12" t="s">
        <v>26</v>
      </c>
      <c r="E14" s="12" t="s">
        <v>56</v>
      </c>
      <c r="F14" s="12" t="s">
        <v>26</v>
      </c>
      <c r="G14" s="12" t="s">
        <v>48</v>
      </c>
      <c r="H14" s="12" t="s">
        <v>28</v>
      </c>
      <c r="I14" s="14" t="s">
        <v>29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62100</v>
      </c>
      <c r="S14" s="12" t="s">
        <v>57</v>
      </c>
    </row>
    <row r="15" spans="1:19" s="15" customFormat="1" x14ac:dyDescent="0.25">
      <c r="A15" s="12" t="s">
        <v>58</v>
      </c>
      <c r="B15" s="13" t="s">
        <v>51</v>
      </c>
      <c r="C15" s="12" t="s">
        <v>52</v>
      </c>
      <c r="D15" s="12" t="s">
        <v>26</v>
      </c>
      <c r="E15" s="12" t="s">
        <v>59</v>
      </c>
      <c r="F15" s="12" t="s">
        <v>26</v>
      </c>
      <c r="G15" s="12" t="s">
        <v>32</v>
      </c>
      <c r="H15" s="12" t="s">
        <v>34</v>
      </c>
      <c r="I15" s="14" t="s">
        <v>35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39730.959999999999</v>
      </c>
      <c r="S15" s="12" t="s">
        <v>60</v>
      </c>
    </row>
    <row r="16" spans="1:19" s="15" customFormat="1" x14ac:dyDescent="0.25">
      <c r="A16" s="12" t="s">
        <v>61</v>
      </c>
      <c r="B16" s="13" t="s">
        <v>62</v>
      </c>
      <c r="C16" s="12" t="s">
        <v>24</v>
      </c>
      <c r="D16" s="12" t="s">
        <v>83</v>
      </c>
      <c r="E16" s="12" t="s">
        <v>26</v>
      </c>
      <c r="F16" s="12" t="s">
        <v>84</v>
      </c>
      <c r="G16" s="12" t="s">
        <v>26</v>
      </c>
      <c r="H16" s="12" t="s">
        <v>85</v>
      </c>
      <c r="I16" s="14" t="s">
        <v>86</v>
      </c>
      <c r="J16" s="14">
        <v>89951756.969999999</v>
      </c>
      <c r="K16" s="14">
        <v>89648916</v>
      </c>
      <c r="L16" s="14">
        <v>261069.8</v>
      </c>
      <c r="M16" s="14">
        <v>41771.17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67</v>
      </c>
      <c r="B17" s="13" t="s">
        <v>62</v>
      </c>
      <c r="C17" s="12" t="s">
        <v>24</v>
      </c>
      <c r="D17" s="12" t="s">
        <v>63</v>
      </c>
      <c r="E17" s="12" t="s">
        <v>26</v>
      </c>
      <c r="F17" s="12" t="s">
        <v>64</v>
      </c>
      <c r="G17" s="12" t="s">
        <v>26</v>
      </c>
      <c r="H17" s="12" t="s">
        <v>65</v>
      </c>
      <c r="I17" s="14" t="s">
        <v>66</v>
      </c>
      <c r="J17" s="14">
        <v>260928.28</v>
      </c>
      <c r="K17" s="14">
        <v>260928.28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72</v>
      </c>
      <c r="B18" s="13" t="s">
        <v>62</v>
      </c>
      <c r="C18" s="12" t="s">
        <v>24</v>
      </c>
      <c r="D18" s="12" t="s">
        <v>68</v>
      </c>
      <c r="E18" s="12" t="s">
        <v>26</v>
      </c>
      <c r="F18" s="12" t="s">
        <v>69</v>
      </c>
      <c r="G18" s="12" t="s">
        <v>26</v>
      </c>
      <c r="H18" s="12" t="s">
        <v>70</v>
      </c>
      <c r="I18" s="14" t="s">
        <v>71</v>
      </c>
      <c r="J18" s="14">
        <v>480181</v>
      </c>
      <c r="K18" s="14">
        <v>0</v>
      </c>
      <c r="L18" s="14">
        <v>413949.14</v>
      </c>
      <c r="M18" s="14">
        <v>66231.86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77</v>
      </c>
      <c r="B19" s="13" t="s">
        <v>62</v>
      </c>
      <c r="C19" s="12" t="s">
        <v>24</v>
      </c>
      <c r="D19" s="12" t="s">
        <v>78</v>
      </c>
      <c r="E19" s="12" t="s">
        <v>26</v>
      </c>
      <c r="F19" s="12" t="s">
        <v>79</v>
      </c>
      <c r="G19" s="12" t="s">
        <v>26</v>
      </c>
      <c r="H19" s="12" t="s">
        <v>80</v>
      </c>
      <c r="I19" s="14" t="s">
        <v>81</v>
      </c>
      <c r="J19" s="14">
        <v>4262420</v>
      </c>
      <c r="K19" s="14">
        <v>0</v>
      </c>
      <c r="L19" s="14">
        <v>3674500</v>
      </c>
      <c r="M19" s="14">
        <v>587920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82</v>
      </c>
      <c r="B20" s="13" t="s">
        <v>62</v>
      </c>
      <c r="C20" s="12" t="s">
        <v>24</v>
      </c>
      <c r="D20" s="12" t="s">
        <v>73</v>
      </c>
      <c r="E20" s="12" t="s">
        <v>26</v>
      </c>
      <c r="F20" s="12" t="s">
        <v>74</v>
      </c>
      <c r="G20" s="12" t="s">
        <v>26</v>
      </c>
      <c r="H20" s="12" t="s">
        <v>75</v>
      </c>
      <c r="I20" s="14" t="s">
        <v>76</v>
      </c>
      <c r="J20" s="14">
        <v>789368.4</v>
      </c>
      <c r="K20" s="14">
        <v>0</v>
      </c>
      <c r="L20" s="14">
        <v>680490</v>
      </c>
      <c r="M20" s="14">
        <v>108878.39999999999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87</v>
      </c>
      <c r="B21" s="13" t="s">
        <v>88</v>
      </c>
      <c r="C21" s="12" t="s">
        <v>52</v>
      </c>
      <c r="D21" s="12" t="s">
        <v>26</v>
      </c>
      <c r="E21" s="12" t="s">
        <v>107</v>
      </c>
      <c r="F21" s="12" t="s">
        <v>26</v>
      </c>
      <c r="G21" s="12" t="s">
        <v>89</v>
      </c>
      <c r="H21" s="12" t="s">
        <v>90</v>
      </c>
      <c r="I21" s="14" t="s">
        <v>91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108104.04</v>
      </c>
      <c r="S21" s="12" t="s">
        <v>138</v>
      </c>
    </row>
    <row r="22" spans="1:19" s="15" customFormat="1" x14ac:dyDescent="0.25">
      <c r="A22" s="12" t="s">
        <v>92</v>
      </c>
      <c r="B22" s="13" t="s">
        <v>88</v>
      </c>
      <c r="C22" s="12" t="s">
        <v>52</v>
      </c>
      <c r="D22" s="12" t="s">
        <v>26</v>
      </c>
      <c r="E22" s="12" t="s">
        <v>109</v>
      </c>
      <c r="F22" s="12" t="s">
        <v>26</v>
      </c>
      <c r="G22" s="12" t="s">
        <v>73</v>
      </c>
      <c r="H22" s="12" t="s">
        <v>75</v>
      </c>
      <c r="I22" s="14" t="s">
        <v>76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108878.39999999999</v>
      </c>
      <c r="S22" s="12" t="s">
        <v>110</v>
      </c>
    </row>
    <row r="23" spans="1:19" s="15" customFormat="1" x14ac:dyDescent="0.25">
      <c r="A23" s="12" t="s">
        <v>95</v>
      </c>
      <c r="B23" s="13" t="s">
        <v>88</v>
      </c>
      <c r="C23" s="12" t="s">
        <v>52</v>
      </c>
      <c r="D23" s="12" t="s">
        <v>26</v>
      </c>
      <c r="E23" s="12" t="s">
        <v>112</v>
      </c>
      <c r="F23" s="12" t="s">
        <v>26</v>
      </c>
      <c r="G23" s="12" t="s">
        <v>68</v>
      </c>
      <c r="H23" s="12" t="s">
        <v>70</v>
      </c>
      <c r="I23" s="14" t="s">
        <v>71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66231.86</v>
      </c>
      <c r="S23" s="12" t="s">
        <v>113</v>
      </c>
    </row>
    <row r="24" spans="1:19" s="15" customFormat="1" x14ac:dyDescent="0.25">
      <c r="A24" s="12" t="s">
        <v>100</v>
      </c>
      <c r="B24" s="13" t="s">
        <v>88</v>
      </c>
      <c r="C24" s="12" t="s">
        <v>24</v>
      </c>
      <c r="D24" s="12" t="s">
        <v>96</v>
      </c>
      <c r="E24" s="12" t="s">
        <v>26</v>
      </c>
      <c r="F24" s="12" t="s">
        <v>97</v>
      </c>
      <c r="G24" s="12" t="s">
        <v>26</v>
      </c>
      <c r="H24" s="12" t="s">
        <v>98</v>
      </c>
      <c r="I24" s="14" t="s">
        <v>99</v>
      </c>
      <c r="J24" s="14">
        <v>12730560</v>
      </c>
      <c r="K24" s="14">
        <v>11745600</v>
      </c>
      <c r="L24" s="14">
        <v>0</v>
      </c>
      <c r="M24" s="14">
        <v>0</v>
      </c>
      <c r="N24" s="14">
        <v>912000</v>
      </c>
      <c r="O24" s="14">
        <v>72960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105</v>
      </c>
      <c r="B25" s="13" t="s">
        <v>88</v>
      </c>
      <c r="C25" s="12" t="s">
        <v>24</v>
      </c>
      <c r="D25" s="12" t="s">
        <v>93</v>
      </c>
      <c r="E25" s="12" t="s">
        <v>26</v>
      </c>
      <c r="F25" s="12" t="s">
        <v>94</v>
      </c>
      <c r="G25" s="12" t="s">
        <v>26</v>
      </c>
      <c r="H25" s="12" t="s">
        <v>90</v>
      </c>
      <c r="I25" s="14" t="s">
        <v>91</v>
      </c>
      <c r="J25" s="14">
        <v>1045005.72</v>
      </c>
      <c r="K25" s="14">
        <v>0</v>
      </c>
      <c r="L25" s="14">
        <v>900867</v>
      </c>
      <c r="M25" s="14">
        <v>144138.72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106</v>
      </c>
      <c r="B26" s="13" t="s">
        <v>88</v>
      </c>
      <c r="C26" s="12" t="s">
        <v>24</v>
      </c>
      <c r="D26" s="12" t="s">
        <v>101</v>
      </c>
      <c r="E26" s="12" t="s">
        <v>26</v>
      </c>
      <c r="F26" s="12" t="s">
        <v>102</v>
      </c>
      <c r="G26" s="12" t="s">
        <v>26</v>
      </c>
      <c r="H26" s="12" t="s">
        <v>103</v>
      </c>
      <c r="I26" s="14" t="s">
        <v>104</v>
      </c>
      <c r="J26" s="14">
        <v>10672000</v>
      </c>
      <c r="K26" s="14">
        <v>0</v>
      </c>
      <c r="L26" s="14">
        <v>9200000</v>
      </c>
      <c r="M26" s="14">
        <v>1472000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108</v>
      </c>
      <c r="B27" s="13" t="s">
        <v>116</v>
      </c>
      <c r="C27" s="12" t="s">
        <v>52</v>
      </c>
      <c r="D27" s="12" t="s">
        <v>26</v>
      </c>
      <c r="E27" s="12" t="s">
        <v>117</v>
      </c>
      <c r="F27" s="12" t="s">
        <v>26</v>
      </c>
      <c r="G27" s="12" t="s">
        <v>83</v>
      </c>
      <c r="H27" s="12" t="s">
        <v>85</v>
      </c>
      <c r="I27" s="14" t="s">
        <v>86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31328.38</v>
      </c>
      <c r="S27" s="12" t="s">
        <v>118</v>
      </c>
    </row>
    <row r="28" spans="1:19" s="15" customFormat="1" x14ac:dyDescent="0.25">
      <c r="A28" s="12" t="s">
        <v>111</v>
      </c>
      <c r="B28" s="13" t="s">
        <v>116</v>
      </c>
      <c r="C28" s="12" t="s">
        <v>52</v>
      </c>
      <c r="D28" s="12" t="s">
        <v>26</v>
      </c>
      <c r="E28" s="12" t="s">
        <v>120</v>
      </c>
      <c r="F28" s="12" t="s">
        <v>26</v>
      </c>
      <c r="G28" s="12" t="s">
        <v>101</v>
      </c>
      <c r="H28" s="12" t="s">
        <v>103</v>
      </c>
      <c r="I28" s="14" t="s">
        <v>104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1104000</v>
      </c>
      <c r="S28" s="12" t="s">
        <v>121</v>
      </c>
    </row>
    <row r="29" spans="1:19" s="15" customFormat="1" x14ac:dyDescent="0.25">
      <c r="A29" s="12" t="s">
        <v>114</v>
      </c>
      <c r="B29" s="13" t="s">
        <v>116</v>
      </c>
      <c r="C29" s="12" t="s">
        <v>52</v>
      </c>
      <c r="D29" s="12" t="s">
        <v>26</v>
      </c>
      <c r="E29" s="12" t="s">
        <v>122</v>
      </c>
      <c r="F29" s="12" t="s">
        <v>26</v>
      </c>
      <c r="G29" s="12" t="s">
        <v>96</v>
      </c>
      <c r="H29" s="12" t="s">
        <v>98</v>
      </c>
      <c r="I29" s="14" t="s">
        <v>99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54720</v>
      </c>
      <c r="S29" s="12" t="s">
        <v>123</v>
      </c>
    </row>
    <row r="30" spans="1:19" s="15" customFormat="1" x14ac:dyDescent="0.25">
      <c r="A30" s="12" t="s">
        <v>115</v>
      </c>
      <c r="B30" s="13" t="s">
        <v>116</v>
      </c>
      <c r="C30" s="12" t="s">
        <v>52</v>
      </c>
      <c r="D30" s="12" t="s">
        <v>26</v>
      </c>
      <c r="E30" s="12" t="s">
        <v>124</v>
      </c>
      <c r="F30" s="12" t="s">
        <v>26</v>
      </c>
      <c r="G30" s="12" t="s">
        <v>78</v>
      </c>
      <c r="H30" s="12" t="s">
        <v>80</v>
      </c>
      <c r="I30" s="14" t="s">
        <v>81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587920</v>
      </c>
      <c r="S30" s="12" t="s">
        <v>125</v>
      </c>
    </row>
    <row r="31" spans="1:19" s="15" customFormat="1" x14ac:dyDescent="0.25">
      <c r="A31" s="12" t="s">
        <v>119</v>
      </c>
      <c r="B31" s="13" t="s">
        <v>116</v>
      </c>
      <c r="C31" s="12" t="s">
        <v>52</v>
      </c>
      <c r="D31" s="12" t="s">
        <v>26</v>
      </c>
      <c r="E31" s="12" t="s">
        <v>126</v>
      </c>
      <c r="F31" s="12" t="s">
        <v>26</v>
      </c>
      <c r="G31" s="12" t="s">
        <v>25</v>
      </c>
      <c r="H31" s="12" t="s">
        <v>28</v>
      </c>
      <c r="I31" s="14" t="s">
        <v>29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9216</v>
      </c>
      <c r="S31" s="12" t="s">
        <v>127</v>
      </c>
    </row>
    <row r="33" spans="9:18" x14ac:dyDescent="0.25">
      <c r="J33" s="6">
        <f>SUM(J2:J31)</f>
        <v>136135936.75</v>
      </c>
      <c r="K33" s="6">
        <f t="shared" ref="K33:R33" si="0">SUM(K2:K31)</f>
        <v>114807712.26000001</v>
      </c>
      <c r="L33" s="6">
        <f t="shared" si="0"/>
        <v>17537296.969999999</v>
      </c>
      <c r="M33" s="6">
        <f t="shared" si="0"/>
        <v>2805967.5199999996</v>
      </c>
      <c r="N33" s="6">
        <f t="shared" si="0"/>
        <v>912000</v>
      </c>
      <c r="O33" s="6">
        <f t="shared" si="0"/>
        <v>72960</v>
      </c>
      <c r="P33" s="6">
        <f t="shared" si="0"/>
        <v>0</v>
      </c>
      <c r="Q33" s="6">
        <f t="shared" si="0"/>
        <v>0</v>
      </c>
      <c r="R33" s="6">
        <f t="shared" si="0"/>
        <v>2349953.21</v>
      </c>
    </row>
    <row r="35" spans="9:18" x14ac:dyDescent="0.25">
      <c r="J35" s="5" t="s">
        <v>128</v>
      </c>
    </row>
    <row r="37" spans="9:18" x14ac:dyDescent="0.25">
      <c r="J37" s="5" t="s">
        <v>129</v>
      </c>
      <c r="K37" s="5" t="s">
        <v>130</v>
      </c>
      <c r="L37" s="2" t="s">
        <v>131</v>
      </c>
    </row>
    <row r="39" spans="9:18" x14ac:dyDescent="0.25">
      <c r="I39" s="5" t="s">
        <v>132</v>
      </c>
      <c r="J39" s="5">
        <f>K33</f>
        <v>114807712.26000001</v>
      </c>
    </row>
    <row r="41" spans="9:18" x14ac:dyDescent="0.25">
      <c r="I41" s="5" t="s">
        <v>133</v>
      </c>
      <c r="J41" s="5">
        <f>L33</f>
        <v>17537296.969999999</v>
      </c>
      <c r="K41" s="5">
        <f>M33</f>
        <v>2805967.5199999996</v>
      </c>
    </row>
    <row r="43" spans="9:18" x14ac:dyDescent="0.25">
      <c r="I43" s="5" t="s">
        <v>134</v>
      </c>
      <c r="J43" s="5">
        <f>N33</f>
        <v>912000</v>
      </c>
      <c r="K43" s="5">
        <f>O33</f>
        <v>72960</v>
      </c>
      <c r="L43" s="2">
        <v>0</v>
      </c>
    </row>
    <row r="45" spans="9:18" x14ac:dyDescent="0.25">
      <c r="I45" s="5" t="s">
        <v>135</v>
      </c>
      <c r="J45" s="5">
        <v>0</v>
      </c>
      <c r="K45" s="5">
        <v>0</v>
      </c>
    </row>
    <row r="47" spans="9:18" x14ac:dyDescent="0.25">
      <c r="I47" s="5" t="s">
        <v>136</v>
      </c>
      <c r="J47" s="5">
        <f>J39+J41+J43</f>
        <v>133257009.23</v>
      </c>
      <c r="K47" s="5">
        <f>K41+K43</f>
        <v>2878927.5199999996</v>
      </c>
      <c r="L47" s="2">
        <v>0</v>
      </c>
    </row>
  </sheetData>
  <sortState ref="A8:S31">
    <sortCondition ref="B8:B31"/>
    <sortCondition ref="S8:S3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47"/>
  <sheetViews>
    <sheetView tabSelected="1" workbookViewId="0">
      <selection activeCell="A26" sqref="A26:XFD2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5" t="s">
        <v>137</v>
      </c>
      <c r="B4" s="25"/>
      <c r="C4" s="25"/>
      <c r="D4" s="25"/>
      <c r="E4" s="25"/>
      <c r="F4" s="25"/>
      <c r="G4" s="25"/>
      <c r="H4" s="25"/>
      <c r="I4" s="2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4"/>
      <c r="K5" s="4"/>
      <c r="L5" s="4"/>
      <c r="M5" s="4"/>
      <c r="N5" s="4"/>
      <c r="O5" s="4"/>
      <c r="P5" s="4"/>
      <c r="Q5" s="4"/>
      <c r="R5" s="4"/>
      <c r="S5" s="7"/>
    </row>
    <row r="6" spans="1:19" ht="14.25" customHeight="1" x14ac:dyDescent="0.25"/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9" customFormat="1" x14ac:dyDescent="0.25">
      <c r="A8" s="16" t="s">
        <v>22</v>
      </c>
      <c r="B8" s="17" t="s">
        <v>62</v>
      </c>
      <c r="C8" s="16" t="s">
        <v>24</v>
      </c>
      <c r="D8" s="16" t="s">
        <v>83</v>
      </c>
      <c r="E8" s="16" t="s">
        <v>26</v>
      </c>
      <c r="F8" s="16" t="s">
        <v>84</v>
      </c>
      <c r="G8" s="16" t="s">
        <v>26</v>
      </c>
      <c r="H8" s="16" t="s">
        <v>85</v>
      </c>
      <c r="I8" s="18" t="s">
        <v>86</v>
      </c>
      <c r="J8" s="18">
        <v>89951756.969999999</v>
      </c>
      <c r="K8" s="18">
        <v>89648916</v>
      </c>
      <c r="L8" s="18">
        <v>261069.8</v>
      </c>
      <c r="M8" s="18">
        <v>41771.17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30</v>
      </c>
      <c r="B9" s="17" t="s">
        <v>116</v>
      </c>
      <c r="C9" s="16" t="s">
        <v>52</v>
      </c>
      <c r="D9" s="16" t="s">
        <v>26</v>
      </c>
      <c r="E9" s="16" t="s">
        <v>117</v>
      </c>
      <c r="F9" s="16" t="s">
        <v>26</v>
      </c>
      <c r="G9" s="16" t="s">
        <v>83</v>
      </c>
      <c r="H9" s="16" t="s">
        <v>85</v>
      </c>
      <c r="I9" s="18" t="s">
        <v>86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31328.38</v>
      </c>
      <c r="S9" s="16" t="s">
        <v>118</v>
      </c>
    </row>
    <row r="10" spans="1:19" s="19" customFormat="1" x14ac:dyDescent="0.25">
      <c r="A10" s="16" t="s">
        <v>36</v>
      </c>
      <c r="B10" s="17" t="s">
        <v>88</v>
      </c>
      <c r="C10" s="16" t="s">
        <v>24</v>
      </c>
      <c r="D10" s="16" t="s">
        <v>96</v>
      </c>
      <c r="E10" s="16" t="s">
        <v>26</v>
      </c>
      <c r="F10" s="16" t="s">
        <v>97</v>
      </c>
      <c r="G10" s="16" t="s">
        <v>26</v>
      </c>
      <c r="H10" s="16" t="s">
        <v>98</v>
      </c>
      <c r="I10" s="18" t="s">
        <v>99</v>
      </c>
      <c r="J10" s="18">
        <v>12730560</v>
      </c>
      <c r="K10" s="18">
        <v>11745600</v>
      </c>
      <c r="L10" s="18">
        <v>0</v>
      </c>
      <c r="M10" s="18">
        <v>0</v>
      </c>
      <c r="N10" s="18">
        <v>912000</v>
      </c>
      <c r="O10" s="18">
        <v>72960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42</v>
      </c>
      <c r="B11" s="17" t="s">
        <v>116</v>
      </c>
      <c r="C11" s="16" t="s">
        <v>52</v>
      </c>
      <c r="D11" s="16" t="s">
        <v>26</v>
      </c>
      <c r="E11" s="16" t="s">
        <v>122</v>
      </c>
      <c r="F11" s="16" t="s">
        <v>26</v>
      </c>
      <c r="G11" s="16" t="s">
        <v>96</v>
      </c>
      <c r="H11" s="16" t="s">
        <v>98</v>
      </c>
      <c r="I11" s="18" t="s">
        <v>99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54720</v>
      </c>
      <c r="S11" s="16" t="s">
        <v>123</v>
      </c>
    </row>
    <row r="12" spans="1:19" s="19" customFormat="1" x14ac:dyDescent="0.25">
      <c r="A12" s="16" t="s">
        <v>47</v>
      </c>
      <c r="B12" s="17" t="s">
        <v>62</v>
      </c>
      <c r="C12" s="16" t="s">
        <v>24</v>
      </c>
      <c r="D12" s="16" t="s">
        <v>63</v>
      </c>
      <c r="E12" s="16" t="s">
        <v>26</v>
      </c>
      <c r="F12" s="16" t="s">
        <v>64</v>
      </c>
      <c r="G12" s="16" t="s">
        <v>26</v>
      </c>
      <c r="H12" s="16" t="s">
        <v>65</v>
      </c>
      <c r="I12" s="18" t="s">
        <v>66</v>
      </c>
      <c r="J12" s="18">
        <v>260928.28</v>
      </c>
      <c r="K12" s="18">
        <v>260928.28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5" customFormat="1" x14ac:dyDescent="0.25">
      <c r="A13" s="12" t="s">
        <v>50</v>
      </c>
      <c r="B13" s="13" t="s">
        <v>88</v>
      </c>
      <c r="C13" s="12" t="s">
        <v>24</v>
      </c>
      <c r="D13" s="12" t="s">
        <v>93</v>
      </c>
      <c r="E13" s="12" t="s">
        <v>26</v>
      </c>
      <c r="F13" s="12" t="s">
        <v>94</v>
      </c>
      <c r="G13" s="12" t="s">
        <v>26</v>
      </c>
      <c r="H13" s="12" t="s">
        <v>90</v>
      </c>
      <c r="I13" s="14" t="s">
        <v>91</v>
      </c>
      <c r="J13" s="14">
        <v>1045005.72</v>
      </c>
      <c r="K13" s="14">
        <v>0</v>
      </c>
      <c r="L13" s="14">
        <v>900867</v>
      </c>
      <c r="M13" s="14">
        <v>144138.72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55</v>
      </c>
      <c r="B14" s="13" t="s">
        <v>88</v>
      </c>
      <c r="C14" s="12" t="s">
        <v>52</v>
      </c>
      <c r="D14" s="12" t="s">
        <v>26</v>
      </c>
      <c r="E14" s="12" t="s">
        <v>107</v>
      </c>
      <c r="F14" s="12" t="s">
        <v>26</v>
      </c>
      <c r="G14" s="12" t="s">
        <v>89</v>
      </c>
      <c r="H14" s="12" t="s">
        <v>90</v>
      </c>
      <c r="I14" s="14" t="s">
        <v>91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108104.04</v>
      </c>
      <c r="S14" s="12" t="s">
        <v>26</v>
      </c>
    </row>
    <row r="15" spans="1:19" s="23" customFormat="1" x14ac:dyDescent="0.25">
      <c r="A15" s="20" t="s">
        <v>58</v>
      </c>
      <c r="B15" s="21" t="s">
        <v>88</v>
      </c>
      <c r="C15" s="20" t="s">
        <v>24</v>
      </c>
      <c r="D15" s="20" t="s">
        <v>101</v>
      </c>
      <c r="E15" s="20" t="s">
        <v>26</v>
      </c>
      <c r="F15" s="20" t="s">
        <v>102</v>
      </c>
      <c r="G15" s="20" t="s">
        <v>26</v>
      </c>
      <c r="H15" s="20" t="s">
        <v>103</v>
      </c>
      <c r="I15" s="22" t="s">
        <v>104</v>
      </c>
      <c r="J15" s="22">
        <v>10672000</v>
      </c>
      <c r="K15" s="22">
        <v>0</v>
      </c>
      <c r="L15" s="22">
        <v>9200000</v>
      </c>
      <c r="M15" s="22">
        <v>1472000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61</v>
      </c>
      <c r="B16" s="21" t="s">
        <v>116</v>
      </c>
      <c r="C16" s="20" t="s">
        <v>52</v>
      </c>
      <c r="D16" s="20" t="s">
        <v>26</v>
      </c>
      <c r="E16" s="20" t="s">
        <v>120</v>
      </c>
      <c r="F16" s="20" t="s">
        <v>26</v>
      </c>
      <c r="G16" s="20" t="s">
        <v>101</v>
      </c>
      <c r="H16" s="20" t="s">
        <v>103</v>
      </c>
      <c r="I16" s="22" t="s">
        <v>104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1104000</v>
      </c>
      <c r="S16" s="20" t="s">
        <v>121</v>
      </c>
    </row>
    <row r="17" spans="1:19" s="19" customFormat="1" x14ac:dyDescent="0.25">
      <c r="A17" s="16" t="s">
        <v>67</v>
      </c>
      <c r="B17" s="17" t="s">
        <v>62</v>
      </c>
      <c r="C17" s="16" t="s">
        <v>24</v>
      </c>
      <c r="D17" s="16" t="s">
        <v>68</v>
      </c>
      <c r="E17" s="16" t="s">
        <v>26</v>
      </c>
      <c r="F17" s="16" t="s">
        <v>69</v>
      </c>
      <c r="G17" s="16" t="s">
        <v>26</v>
      </c>
      <c r="H17" s="16" t="s">
        <v>70</v>
      </c>
      <c r="I17" s="18" t="s">
        <v>71</v>
      </c>
      <c r="J17" s="18">
        <v>480181</v>
      </c>
      <c r="K17" s="18">
        <v>0</v>
      </c>
      <c r="L17" s="18">
        <v>413949.14</v>
      </c>
      <c r="M17" s="18">
        <v>66231.86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9" customFormat="1" x14ac:dyDescent="0.25">
      <c r="A18" s="16" t="s">
        <v>72</v>
      </c>
      <c r="B18" s="17" t="s">
        <v>88</v>
      </c>
      <c r="C18" s="16" t="s">
        <v>52</v>
      </c>
      <c r="D18" s="16" t="s">
        <v>26</v>
      </c>
      <c r="E18" s="16" t="s">
        <v>112</v>
      </c>
      <c r="F18" s="16" t="s">
        <v>26</v>
      </c>
      <c r="G18" s="16" t="s">
        <v>68</v>
      </c>
      <c r="H18" s="16" t="s">
        <v>70</v>
      </c>
      <c r="I18" s="18" t="s">
        <v>71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66231.86</v>
      </c>
      <c r="S18" s="16" t="s">
        <v>113</v>
      </c>
    </row>
    <row r="19" spans="1:19" s="19" customFormat="1" x14ac:dyDescent="0.25">
      <c r="A19" s="16" t="s">
        <v>77</v>
      </c>
      <c r="B19" s="17" t="s">
        <v>37</v>
      </c>
      <c r="C19" s="16" t="s">
        <v>24</v>
      </c>
      <c r="D19" s="16" t="s">
        <v>43</v>
      </c>
      <c r="E19" s="16" t="s">
        <v>26</v>
      </c>
      <c r="F19" s="16" t="s">
        <v>44</v>
      </c>
      <c r="G19" s="16" t="s">
        <v>26</v>
      </c>
      <c r="H19" s="16" t="s">
        <v>45</v>
      </c>
      <c r="I19" s="18" t="s">
        <v>46</v>
      </c>
      <c r="J19" s="18">
        <v>312000</v>
      </c>
      <c r="K19" s="18">
        <v>312000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82</v>
      </c>
      <c r="B20" s="17" t="s">
        <v>31</v>
      </c>
      <c r="C20" s="16" t="s">
        <v>24</v>
      </c>
      <c r="D20" s="16" t="s">
        <v>32</v>
      </c>
      <c r="E20" s="16" t="s">
        <v>26</v>
      </c>
      <c r="F20" s="16" t="s">
        <v>33</v>
      </c>
      <c r="G20" s="16" t="s">
        <v>26</v>
      </c>
      <c r="H20" s="16" t="s">
        <v>34</v>
      </c>
      <c r="I20" s="18" t="s">
        <v>35</v>
      </c>
      <c r="J20" s="18">
        <v>384065.91</v>
      </c>
      <c r="K20" s="18">
        <v>0</v>
      </c>
      <c r="L20" s="18">
        <v>331091.3</v>
      </c>
      <c r="M20" s="18">
        <v>52974.61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9" customFormat="1" x14ac:dyDescent="0.25">
      <c r="A21" s="16" t="s">
        <v>87</v>
      </c>
      <c r="B21" s="17" t="s">
        <v>51</v>
      </c>
      <c r="C21" s="16" t="s">
        <v>52</v>
      </c>
      <c r="D21" s="16" t="s">
        <v>26</v>
      </c>
      <c r="E21" s="16" t="s">
        <v>59</v>
      </c>
      <c r="F21" s="16" t="s">
        <v>26</v>
      </c>
      <c r="G21" s="16" t="s">
        <v>32</v>
      </c>
      <c r="H21" s="16" t="s">
        <v>34</v>
      </c>
      <c r="I21" s="18" t="s">
        <v>35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39730.959999999999</v>
      </c>
      <c r="S21" s="16" t="s">
        <v>60</v>
      </c>
    </row>
    <row r="22" spans="1:19" s="19" customFormat="1" x14ac:dyDescent="0.25">
      <c r="A22" s="16" t="s">
        <v>92</v>
      </c>
      <c r="B22" s="17" t="s">
        <v>23</v>
      </c>
      <c r="C22" s="16" t="s">
        <v>24</v>
      </c>
      <c r="D22" s="16" t="s">
        <v>25</v>
      </c>
      <c r="E22" s="16" t="s">
        <v>26</v>
      </c>
      <c r="F22" s="16" t="s">
        <v>27</v>
      </c>
      <c r="G22" s="16" t="s">
        <v>26</v>
      </c>
      <c r="H22" s="16" t="s">
        <v>28</v>
      </c>
      <c r="I22" s="18" t="s">
        <v>29</v>
      </c>
      <c r="J22" s="18">
        <v>89088</v>
      </c>
      <c r="K22" s="18">
        <v>0</v>
      </c>
      <c r="L22" s="18">
        <v>76800</v>
      </c>
      <c r="M22" s="18">
        <v>12288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9" customFormat="1" x14ac:dyDescent="0.25">
      <c r="A23" s="16" t="s">
        <v>95</v>
      </c>
      <c r="B23" s="17" t="s">
        <v>37</v>
      </c>
      <c r="C23" s="16" t="s">
        <v>24</v>
      </c>
      <c r="D23" s="16" t="s">
        <v>48</v>
      </c>
      <c r="E23" s="16" t="s">
        <v>26</v>
      </c>
      <c r="F23" s="16" t="s">
        <v>49</v>
      </c>
      <c r="G23" s="16" t="s">
        <v>26</v>
      </c>
      <c r="H23" s="16" t="s">
        <v>28</v>
      </c>
      <c r="I23" s="18" t="s">
        <v>29</v>
      </c>
      <c r="J23" s="18">
        <v>600300</v>
      </c>
      <c r="K23" s="18">
        <v>0</v>
      </c>
      <c r="L23" s="18">
        <v>517500</v>
      </c>
      <c r="M23" s="18">
        <v>82800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100</v>
      </c>
      <c r="B24" s="17" t="s">
        <v>51</v>
      </c>
      <c r="C24" s="16" t="s">
        <v>52</v>
      </c>
      <c r="D24" s="16" t="s">
        <v>26</v>
      </c>
      <c r="E24" s="16" t="s">
        <v>56</v>
      </c>
      <c r="F24" s="16" t="s">
        <v>26</v>
      </c>
      <c r="G24" s="16" t="s">
        <v>48</v>
      </c>
      <c r="H24" s="16" t="s">
        <v>28</v>
      </c>
      <c r="I24" s="18" t="s">
        <v>29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62100</v>
      </c>
      <c r="S24" s="16" t="s">
        <v>57</v>
      </c>
    </row>
    <row r="25" spans="1:19" s="19" customFormat="1" x14ac:dyDescent="0.25">
      <c r="A25" s="16" t="s">
        <v>105</v>
      </c>
      <c r="B25" s="17" t="s">
        <v>116</v>
      </c>
      <c r="C25" s="16" t="s">
        <v>52</v>
      </c>
      <c r="D25" s="16" t="s">
        <v>26</v>
      </c>
      <c r="E25" s="16" t="s">
        <v>126</v>
      </c>
      <c r="F25" s="16" t="s">
        <v>26</v>
      </c>
      <c r="G25" s="16" t="s">
        <v>25</v>
      </c>
      <c r="H25" s="16" t="s">
        <v>28</v>
      </c>
      <c r="I25" s="18" t="s">
        <v>29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9216</v>
      </c>
      <c r="S25" s="16" t="s">
        <v>127</v>
      </c>
    </row>
    <row r="26" spans="1:19" s="19" customFormat="1" x14ac:dyDescent="0.25">
      <c r="A26" s="16" t="s">
        <v>106</v>
      </c>
      <c r="B26" s="17" t="s">
        <v>37</v>
      </c>
      <c r="C26" s="16" t="s">
        <v>24</v>
      </c>
      <c r="D26" s="16" t="s">
        <v>38</v>
      </c>
      <c r="E26" s="16" t="s">
        <v>26</v>
      </c>
      <c r="F26" s="16" t="s">
        <v>39</v>
      </c>
      <c r="G26" s="16" t="s">
        <v>26</v>
      </c>
      <c r="H26" s="16" t="s">
        <v>40</v>
      </c>
      <c r="I26" s="18" t="s">
        <v>41</v>
      </c>
      <c r="J26" s="18">
        <v>14558262.470000001</v>
      </c>
      <c r="K26" s="18">
        <v>12840267.98</v>
      </c>
      <c r="L26" s="18">
        <v>1481029.73</v>
      </c>
      <c r="M26" s="18">
        <v>236964.76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s="19" customFormat="1" x14ac:dyDescent="0.25">
      <c r="A27" s="16" t="s">
        <v>108</v>
      </c>
      <c r="B27" s="17" t="s">
        <v>51</v>
      </c>
      <c r="C27" s="16" t="s">
        <v>52</v>
      </c>
      <c r="D27" s="16" t="s">
        <v>26</v>
      </c>
      <c r="E27" s="16" t="s">
        <v>53</v>
      </c>
      <c r="F27" s="16" t="s">
        <v>26</v>
      </c>
      <c r="G27" s="16" t="s">
        <v>38</v>
      </c>
      <c r="H27" s="16" t="s">
        <v>40</v>
      </c>
      <c r="I27" s="18" t="s">
        <v>41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177723.57</v>
      </c>
      <c r="S27" s="16" t="s">
        <v>54</v>
      </c>
    </row>
    <row r="28" spans="1:19" s="19" customFormat="1" x14ac:dyDescent="0.25">
      <c r="A28" s="16" t="s">
        <v>111</v>
      </c>
      <c r="B28" s="17" t="s">
        <v>62</v>
      </c>
      <c r="C28" s="16" t="s">
        <v>24</v>
      </c>
      <c r="D28" s="16" t="s">
        <v>78</v>
      </c>
      <c r="E28" s="16" t="s">
        <v>26</v>
      </c>
      <c r="F28" s="16" t="s">
        <v>79</v>
      </c>
      <c r="G28" s="16" t="s">
        <v>26</v>
      </c>
      <c r="H28" s="16" t="s">
        <v>80</v>
      </c>
      <c r="I28" s="18" t="s">
        <v>81</v>
      </c>
      <c r="J28" s="18">
        <v>4262420</v>
      </c>
      <c r="K28" s="18">
        <v>0</v>
      </c>
      <c r="L28" s="18">
        <v>3674500</v>
      </c>
      <c r="M28" s="18">
        <v>587920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s="19" customFormat="1" x14ac:dyDescent="0.25">
      <c r="A29" s="16" t="s">
        <v>114</v>
      </c>
      <c r="B29" s="17" t="s">
        <v>116</v>
      </c>
      <c r="C29" s="16" t="s">
        <v>52</v>
      </c>
      <c r="D29" s="16" t="s">
        <v>26</v>
      </c>
      <c r="E29" s="16" t="s">
        <v>124</v>
      </c>
      <c r="F29" s="16" t="s">
        <v>26</v>
      </c>
      <c r="G29" s="16" t="s">
        <v>78</v>
      </c>
      <c r="H29" s="16" t="s">
        <v>80</v>
      </c>
      <c r="I29" s="18" t="s">
        <v>81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587920</v>
      </c>
      <c r="S29" s="16" t="s">
        <v>125</v>
      </c>
    </row>
    <row r="30" spans="1:19" s="19" customFormat="1" x14ac:dyDescent="0.25">
      <c r="A30" s="16" t="s">
        <v>115</v>
      </c>
      <c r="B30" s="17" t="s">
        <v>62</v>
      </c>
      <c r="C30" s="16" t="s">
        <v>24</v>
      </c>
      <c r="D30" s="16" t="s">
        <v>73</v>
      </c>
      <c r="E30" s="16" t="s">
        <v>26</v>
      </c>
      <c r="F30" s="16" t="s">
        <v>74</v>
      </c>
      <c r="G30" s="16" t="s">
        <v>26</v>
      </c>
      <c r="H30" s="16" t="s">
        <v>75</v>
      </c>
      <c r="I30" s="18" t="s">
        <v>76</v>
      </c>
      <c r="J30" s="18">
        <v>789368.4</v>
      </c>
      <c r="K30" s="18">
        <v>0</v>
      </c>
      <c r="L30" s="18">
        <v>680490</v>
      </c>
      <c r="M30" s="18">
        <v>108878.39999999999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26</v>
      </c>
    </row>
    <row r="31" spans="1:19" s="19" customFormat="1" x14ac:dyDescent="0.25">
      <c r="A31" s="16" t="s">
        <v>119</v>
      </c>
      <c r="B31" s="17" t="s">
        <v>88</v>
      </c>
      <c r="C31" s="16" t="s">
        <v>52</v>
      </c>
      <c r="D31" s="16" t="s">
        <v>26</v>
      </c>
      <c r="E31" s="16" t="s">
        <v>109</v>
      </c>
      <c r="F31" s="16" t="s">
        <v>26</v>
      </c>
      <c r="G31" s="16" t="s">
        <v>73</v>
      </c>
      <c r="H31" s="16" t="s">
        <v>75</v>
      </c>
      <c r="I31" s="18" t="s">
        <v>76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108878.39999999999</v>
      </c>
      <c r="S31" s="16" t="s">
        <v>110</v>
      </c>
    </row>
    <row r="33" spans="9:18" x14ac:dyDescent="0.25">
      <c r="J33" s="6">
        <f>SUM(J2:J31)</f>
        <v>136135936.75</v>
      </c>
      <c r="K33" s="6">
        <f t="shared" ref="K33:R33" si="0">SUM(K2:K31)</f>
        <v>114807712.26000001</v>
      </c>
      <c r="L33" s="6">
        <f t="shared" si="0"/>
        <v>17537296.970000003</v>
      </c>
      <c r="M33" s="6">
        <f t="shared" si="0"/>
        <v>2805967.52</v>
      </c>
      <c r="N33" s="6">
        <f t="shared" si="0"/>
        <v>912000</v>
      </c>
      <c r="O33" s="6">
        <f t="shared" si="0"/>
        <v>72960</v>
      </c>
      <c r="P33" s="6">
        <f t="shared" si="0"/>
        <v>0</v>
      </c>
      <c r="Q33" s="6">
        <f t="shared" si="0"/>
        <v>0</v>
      </c>
      <c r="R33" s="6">
        <f t="shared" si="0"/>
        <v>2349953.21</v>
      </c>
    </row>
    <row r="35" spans="9:18" x14ac:dyDescent="0.25">
      <c r="J35" s="5" t="s">
        <v>128</v>
      </c>
    </row>
    <row r="37" spans="9:18" x14ac:dyDescent="0.25">
      <c r="J37" s="5" t="s">
        <v>129</v>
      </c>
      <c r="K37" s="5" t="s">
        <v>130</v>
      </c>
      <c r="L37" s="2" t="s">
        <v>131</v>
      </c>
    </row>
    <row r="39" spans="9:18" x14ac:dyDescent="0.25">
      <c r="I39" s="5" t="s">
        <v>132</v>
      </c>
      <c r="J39" s="5">
        <f>K33</f>
        <v>114807712.26000001</v>
      </c>
    </row>
    <row r="41" spans="9:18" x14ac:dyDescent="0.25">
      <c r="I41" s="5" t="s">
        <v>133</v>
      </c>
      <c r="J41" s="5">
        <f>L33</f>
        <v>17537296.970000003</v>
      </c>
      <c r="K41" s="5">
        <f>M33</f>
        <v>2805967.52</v>
      </c>
    </row>
    <row r="43" spans="9:18" x14ac:dyDescent="0.25">
      <c r="I43" s="5" t="s">
        <v>134</v>
      </c>
      <c r="J43" s="5">
        <f>N33</f>
        <v>912000</v>
      </c>
      <c r="K43" s="5">
        <f>O33</f>
        <v>72960</v>
      </c>
      <c r="L43" s="2">
        <v>0</v>
      </c>
    </row>
    <row r="45" spans="9:18" x14ac:dyDescent="0.25">
      <c r="I45" s="5" t="s">
        <v>135</v>
      </c>
      <c r="J45" s="5">
        <v>0</v>
      </c>
      <c r="K45" s="5">
        <v>0</v>
      </c>
    </row>
    <row r="47" spans="9:18" x14ac:dyDescent="0.25">
      <c r="I47" s="5" t="s">
        <v>136</v>
      </c>
      <c r="J47" s="5">
        <f>J39+J41+J43</f>
        <v>133257009.23</v>
      </c>
      <c r="K47" s="5">
        <f>K41+K43</f>
        <v>2878927.52</v>
      </c>
      <c r="L47" s="2">
        <v>0</v>
      </c>
    </row>
  </sheetData>
  <sortState ref="A8:S34">
    <sortCondition ref="I8:I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2019-08-19T12:57:42Z</dcterms:created>
  <dcterms:modified xsi:type="dcterms:W3CDTF">2019-11-04T17:33:10Z</dcterms:modified>
</cp:coreProperties>
</file>