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contabilidad\EXQUISITECES\COMPRAS 2019\"/>
    </mc:Choice>
  </mc:AlternateContent>
  <xr:revisionPtr revIDLastSave="0" documentId="13_ncr:1_{ABBB9EE5-D1C9-48B6-A1E9-CFE0E2593282}" xr6:coauthVersionLast="45" xr6:coauthVersionMax="45" xr10:uidLastSave="{00000000-0000-0000-0000-000000000000}"/>
  <bookViews>
    <workbookView xWindow="-120" yWindow="-120" windowWidth="21840" windowHeight="13290" activeTab="1" xr2:uid="{00000000-000D-0000-FFFF-FFFF00000000}"/>
  </bookViews>
  <sheets>
    <sheet name="DECLARAR" sheetId="4" r:id="rId1"/>
    <sheet name="CONTROL" sheetId="1" r:id="rId2"/>
    <sheet name="Hoja2" sheetId="2" r:id="rId3"/>
    <sheet name="Hoj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0" i="4" l="1"/>
  <c r="Q40" i="4"/>
  <c r="P40" i="4"/>
  <c r="O40" i="4"/>
  <c r="K50" i="4" s="1"/>
  <c r="N40" i="4"/>
  <c r="J50" i="4" s="1"/>
  <c r="M40" i="4"/>
  <c r="K48" i="4" s="1"/>
  <c r="K54" i="4" s="1"/>
  <c r="L40" i="4"/>
  <c r="J48" i="4" s="1"/>
  <c r="K40" i="4"/>
  <c r="J46" i="4" s="1"/>
  <c r="J40" i="4"/>
  <c r="R40" i="1"/>
  <c r="Q40" i="1"/>
  <c r="P40" i="1"/>
  <c r="O40" i="1"/>
  <c r="K50" i="1" s="1"/>
  <c r="N40" i="1"/>
  <c r="J50" i="1" s="1"/>
  <c r="M40" i="1"/>
  <c r="K48" i="1" s="1"/>
  <c r="L40" i="1"/>
  <c r="J48" i="1" s="1"/>
  <c r="K40" i="1"/>
  <c r="J46" i="1" s="1"/>
  <c r="J40" i="1"/>
  <c r="J54" i="1" l="1"/>
  <c r="K54" i="1"/>
  <c r="J54" i="4"/>
</calcChain>
</file>

<file path=xl/sharedStrings.xml><?xml version="1.0" encoding="utf-8"?>
<sst xmlns="http://schemas.openxmlformats.org/spreadsheetml/2006/main" count="1026" uniqueCount="165">
  <si>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</si>
  <si>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</si>
  <si>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</si>
  <si>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</si>
  <si>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</si>
  <si>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</si>
  <si>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</si>
  <si>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</si>
  <si>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</si>
  <si>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</si>
  <si>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</si>
  <si>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</si>
  <si>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</si>
  <si>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</si>
  <si>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</si>
  <si>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Base General Reducida</t>
  </si>
  <si>
    <t>Base Adicional Imponible</t>
  </si>
  <si>
    <t>I.V.A. Recibido</t>
  </si>
  <si>
    <t>No. Comprobante</t>
  </si>
  <si>
    <t>1</t>
  </si>
  <si>
    <t>20-08-2019</t>
  </si>
  <si>
    <t>FC</t>
  </si>
  <si>
    <t>16845</t>
  </si>
  <si>
    <t/>
  </si>
  <si>
    <t>00-0022952</t>
  </si>
  <si>
    <t>J408268850</t>
  </si>
  <si>
    <t>DISTRIBUIDORES UNIDOS CAPITAL, C.A</t>
  </si>
  <si>
    <t>2</t>
  </si>
  <si>
    <t>912086241</t>
  </si>
  <si>
    <t>00-0544133</t>
  </si>
  <si>
    <t>J001143491</t>
  </si>
  <si>
    <t xml:space="preserve"> LA MONTSERRATINA, C.A.</t>
  </si>
  <si>
    <t>3</t>
  </si>
  <si>
    <t>22-08-2019</t>
  </si>
  <si>
    <t>000000193</t>
  </si>
  <si>
    <t>00-0000206</t>
  </si>
  <si>
    <t>J412486292</t>
  </si>
  <si>
    <t>MISTER FULL CLEAN,C.A</t>
  </si>
  <si>
    <t>4</t>
  </si>
  <si>
    <t>000000192</t>
  </si>
  <si>
    <t>00-0000205</t>
  </si>
  <si>
    <t>5</t>
  </si>
  <si>
    <t>23-08-2019</t>
  </si>
  <si>
    <t>001750</t>
  </si>
  <si>
    <t>00-001827</t>
  </si>
  <si>
    <t>J407543890</t>
  </si>
  <si>
    <t>DISTRIBUIDORA DAMASCUS, C. A.</t>
  </si>
  <si>
    <t>6</t>
  </si>
  <si>
    <t>V0087030610734</t>
  </si>
  <si>
    <t>07-6420941</t>
  </si>
  <si>
    <t>J301370139</t>
  </si>
  <si>
    <t>PEPSI-COLA VENEZUELA, C.A.</t>
  </si>
  <si>
    <t>7</t>
  </si>
  <si>
    <t>1355682</t>
  </si>
  <si>
    <t>00-2042279</t>
  </si>
  <si>
    <t>J000303614</t>
  </si>
  <si>
    <t>C.A. SUCESORA DE JOSE PUIG &amp; CIA</t>
  </si>
  <si>
    <t>8</t>
  </si>
  <si>
    <t>26-08-2019</t>
  </si>
  <si>
    <t>1656</t>
  </si>
  <si>
    <t>00-001656</t>
  </si>
  <si>
    <t>J410117605</t>
  </si>
  <si>
    <t>DISTRIBUIDORA MATHYFRED C.A.</t>
  </si>
  <si>
    <t>9</t>
  </si>
  <si>
    <t>1800130118</t>
  </si>
  <si>
    <t>00-0369281</t>
  </si>
  <si>
    <t>J085020217</t>
  </si>
  <si>
    <t>CONSORCIO OLEAGINOSO PORTUGUESA, S.A.</t>
  </si>
  <si>
    <t>10</t>
  </si>
  <si>
    <t>00006894</t>
  </si>
  <si>
    <t>00-007698</t>
  </si>
  <si>
    <t>J316756076</t>
  </si>
  <si>
    <t>PRODUCTOS QUIMICOS GABÁN C.A</t>
  </si>
  <si>
    <t>11</t>
  </si>
  <si>
    <t>NC</t>
  </si>
  <si>
    <t>300001868</t>
  </si>
  <si>
    <t>20190800011708</t>
  </si>
  <si>
    <t>12</t>
  </si>
  <si>
    <t>300001869</t>
  </si>
  <si>
    <t>20190800011709</t>
  </si>
  <si>
    <t>13</t>
  </si>
  <si>
    <t>300001870</t>
  </si>
  <si>
    <t>20190800011710</t>
  </si>
  <si>
    <t>14</t>
  </si>
  <si>
    <t>27-08-2019</t>
  </si>
  <si>
    <t>000003689</t>
  </si>
  <si>
    <t>00-0004449</t>
  </si>
  <si>
    <t>J411585424</t>
  </si>
  <si>
    <t>DISTRIBUCIONES  ISVAN 2018,C.A</t>
  </si>
  <si>
    <t>15</t>
  </si>
  <si>
    <t>A00271852</t>
  </si>
  <si>
    <t>00-0197893</t>
  </si>
  <si>
    <t>J308006769</t>
  </si>
  <si>
    <t>INVERSIONES ISLALO C.A.</t>
  </si>
  <si>
    <t>16</t>
  </si>
  <si>
    <t>1101500041791</t>
  </si>
  <si>
    <t>00-0178736</t>
  </si>
  <si>
    <t>J000423865</t>
  </si>
  <si>
    <t>QUESOLANDIA, S.A.</t>
  </si>
  <si>
    <t>17</t>
  </si>
  <si>
    <t>1393588781</t>
  </si>
  <si>
    <t>00-25545862</t>
  </si>
  <si>
    <t>J000413126</t>
  </si>
  <si>
    <t>ALIMENTOS POLAR COMERCIAL, C.A.</t>
  </si>
  <si>
    <t>18</t>
  </si>
  <si>
    <t>300001871</t>
  </si>
  <si>
    <t>20190800011711</t>
  </si>
  <si>
    <t>19</t>
  </si>
  <si>
    <t>300001872</t>
  </si>
  <si>
    <t>20190800011712</t>
  </si>
  <si>
    <t>20</t>
  </si>
  <si>
    <t>000000008</t>
  </si>
  <si>
    <t>00-0000208</t>
  </si>
  <si>
    <t>21</t>
  </si>
  <si>
    <t>28-08-2019</t>
  </si>
  <si>
    <t>1338</t>
  </si>
  <si>
    <t>00-001338</t>
  </si>
  <si>
    <t>V148924674</t>
  </si>
  <si>
    <t xml:space="preserve">NELSY ALEJANDRA PEREZ MORALES </t>
  </si>
  <si>
    <t>22</t>
  </si>
  <si>
    <t>300001873</t>
  </si>
  <si>
    <t>20190800011713</t>
  </si>
  <si>
    <t>23</t>
  </si>
  <si>
    <t>300001874</t>
  </si>
  <si>
    <t>20190800011714</t>
  </si>
  <si>
    <t>24</t>
  </si>
  <si>
    <t>300001875</t>
  </si>
  <si>
    <t>20190800011715</t>
  </si>
  <si>
    <t>25</t>
  </si>
  <si>
    <t>29-08-2019</t>
  </si>
  <si>
    <t>TA19236704</t>
  </si>
  <si>
    <t>J304689713</t>
  </si>
  <si>
    <t>CORPORACION DIGITEL, C.A.</t>
  </si>
  <si>
    <t>26</t>
  </si>
  <si>
    <t xml:space="preserve"> TA19236704</t>
  </si>
  <si>
    <t>01-844154</t>
  </si>
  <si>
    <t>27</t>
  </si>
  <si>
    <t>28</t>
  </si>
  <si>
    <t>300001878</t>
  </si>
  <si>
    <t>29</t>
  </si>
  <si>
    <t>300001879</t>
  </si>
  <si>
    <t>20190800011718</t>
  </si>
  <si>
    <t>30</t>
  </si>
  <si>
    <t>300001880</t>
  </si>
  <si>
    <t>20190800011719</t>
  </si>
  <si>
    <t>31</t>
  </si>
  <si>
    <t>300001881</t>
  </si>
  <si>
    <t>20190800011720</t>
  </si>
  <si>
    <t>300001882</t>
  </si>
  <si>
    <t>300001883</t>
  </si>
  <si>
    <t>20190800011722</t>
  </si>
  <si>
    <t>Resumen Libro de Compras</t>
  </si>
  <si>
    <t>Base no Imponible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</si>
  <si>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</si>
  <si>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</si>
  <si>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</si>
  <si>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</si>
  <si>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</si>
  <si>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</si>
  <si>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26-08 AL 01-09-2019</t>
  </si>
  <si>
    <t>Crédito Reducido Fiscal</t>
  </si>
  <si>
    <t>Crédito Adicional Fiscal</t>
  </si>
  <si>
    <t>Crédito General Fiscal</t>
  </si>
  <si>
    <t>20190800011717</t>
  </si>
  <si>
    <t>Crédito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</si>
</sst>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2" fillId="0" borderId="0" xfId="0" applyNumberFormat="1" applyFont="1"/>
    <xf numFmtId="49" fontId="2" fillId="0" borderId="0" xfId="0" applyNumberFormat="1" applyFont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2:S54"/>
  <sheetViews>
    <sheetView workbookViewId="0">
      <selection activeCell="A18" sqref="A18:XFD18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42578125" style="6" bestFit="1" customWidth="1"/>
    <col min="10" max="10" width="25.28515625" style="6" bestFit="1" customWidth="1"/>
    <col min="11" max="11" width="14.28515625" style="6" bestFit="1" customWidth="1"/>
    <col min="12" max="12" width="13.28515625" style="6" customWidth="1"/>
    <col min="13" max="14" width="12.28515625" style="6" customWidth="1"/>
    <col min="15" max="15" width="10.7109375" style="6" customWidth="1"/>
    <col min="16" max="16" width="10.5703125" style="6" customWidth="1"/>
    <col min="17" max="17" width="10.28515625" style="6" customWidth="1"/>
    <col min="18" max="18" width="12.28515625" style="6" customWidth="1"/>
    <col min="19" max="19" width="15" style="3" bestFit="1" customWidth="1"/>
  </cols>
  <sheetData>
    <row r="2" spans="1:19" s="2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1" t="s">
        <v>159</v>
      </c>
      <c r="B4" s="31"/>
      <c r="C4" s="31"/>
      <c r="D4" s="31"/>
      <c r="E4" s="31"/>
      <c r="F4" s="31"/>
      <c r="G4" s="31"/>
      <c r="H4" s="31"/>
      <c r="I4" s="31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66.75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162</v>
      </c>
      <c r="N7" s="14" t="s">
        <v>15</v>
      </c>
      <c r="O7" s="14" t="s">
        <v>160</v>
      </c>
      <c r="P7" s="14" t="s">
        <v>16</v>
      </c>
      <c r="Q7" s="14" t="s">
        <v>161</v>
      </c>
      <c r="R7" s="14" t="s">
        <v>17</v>
      </c>
      <c r="S7" s="12" t="s">
        <v>18</v>
      </c>
    </row>
    <row r="8" spans="1:19" x14ac:dyDescent="0.25">
      <c r="A8" s="9" t="s">
        <v>19</v>
      </c>
      <c r="B8" s="10" t="s">
        <v>20</v>
      </c>
      <c r="C8" s="9" t="s">
        <v>21</v>
      </c>
      <c r="D8" s="9" t="s">
        <v>28</v>
      </c>
      <c r="E8" s="9" t="s">
        <v>23</v>
      </c>
      <c r="F8" s="9" t="s">
        <v>29</v>
      </c>
      <c r="G8" s="9" t="s">
        <v>23</v>
      </c>
      <c r="H8" s="9" t="s">
        <v>30</v>
      </c>
      <c r="I8" s="11" t="s">
        <v>31</v>
      </c>
      <c r="J8" s="11">
        <v>2475097.7999999998</v>
      </c>
      <c r="K8" s="11">
        <v>0</v>
      </c>
      <c r="L8" s="11">
        <v>2133705</v>
      </c>
      <c r="M8" s="11">
        <v>341392.8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9" t="s">
        <v>23</v>
      </c>
    </row>
    <row r="9" spans="1:19" x14ac:dyDescent="0.25">
      <c r="A9" s="9" t="s">
        <v>27</v>
      </c>
      <c r="B9" s="10" t="s">
        <v>20</v>
      </c>
      <c r="C9" s="9" t="s">
        <v>21</v>
      </c>
      <c r="D9" s="9" t="s">
        <v>22</v>
      </c>
      <c r="E9" s="9" t="s">
        <v>23</v>
      </c>
      <c r="F9" s="9" t="s">
        <v>24</v>
      </c>
      <c r="G9" s="9" t="s">
        <v>23</v>
      </c>
      <c r="H9" s="9" t="s">
        <v>25</v>
      </c>
      <c r="I9" s="11" t="s">
        <v>26</v>
      </c>
      <c r="J9" s="11">
        <v>2248233.6</v>
      </c>
      <c r="K9" s="11">
        <v>2248233.6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9" t="s">
        <v>23</v>
      </c>
    </row>
    <row r="10" spans="1:19" x14ac:dyDescent="0.25">
      <c r="A10" s="9" t="s">
        <v>32</v>
      </c>
      <c r="B10" s="10" t="s">
        <v>33</v>
      </c>
      <c r="C10" s="9" t="s">
        <v>21</v>
      </c>
      <c r="D10" s="9" t="s">
        <v>34</v>
      </c>
      <c r="E10" s="9" t="s">
        <v>23</v>
      </c>
      <c r="F10" s="9" t="s">
        <v>35</v>
      </c>
      <c r="G10" s="9" t="s">
        <v>23</v>
      </c>
      <c r="H10" s="9" t="s">
        <v>36</v>
      </c>
      <c r="I10" s="11" t="s">
        <v>37</v>
      </c>
      <c r="J10" s="11">
        <v>3352477.35</v>
      </c>
      <c r="K10" s="11">
        <v>-0.12</v>
      </c>
      <c r="L10" s="11">
        <v>2890066.68</v>
      </c>
      <c r="M10" s="11">
        <v>462410.66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9" t="s">
        <v>23</v>
      </c>
    </row>
    <row r="11" spans="1:19" x14ac:dyDescent="0.25">
      <c r="A11" s="9" t="s">
        <v>38</v>
      </c>
      <c r="B11" s="10" t="s">
        <v>33</v>
      </c>
      <c r="C11" s="9" t="s">
        <v>21</v>
      </c>
      <c r="D11" s="9" t="s">
        <v>39</v>
      </c>
      <c r="E11" s="9" t="s">
        <v>23</v>
      </c>
      <c r="F11" s="9" t="s">
        <v>40</v>
      </c>
      <c r="G11" s="9" t="s">
        <v>23</v>
      </c>
      <c r="H11" s="9" t="s">
        <v>36</v>
      </c>
      <c r="I11" s="11" t="s">
        <v>37</v>
      </c>
      <c r="J11" s="11">
        <v>3491136</v>
      </c>
      <c r="K11" s="11">
        <v>-0.03</v>
      </c>
      <c r="L11" s="11">
        <v>3009599.9999999981</v>
      </c>
      <c r="M11" s="11">
        <v>481536.00000000017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9" t="s">
        <v>23</v>
      </c>
    </row>
    <row r="12" spans="1:19" x14ac:dyDescent="0.25">
      <c r="A12" s="9" t="s">
        <v>41</v>
      </c>
      <c r="B12" s="10" t="s">
        <v>42</v>
      </c>
      <c r="C12" s="9" t="s">
        <v>21</v>
      </c>
      <c r="D12" s="9" t="s">
        <v>53</v>
      </c>
      <c r="E12" s="9" t="s">
        <v>23</v>
      </c>
      <c r="F12" s="9" t="s">
        <v>54</v>
      </c>
      <c r="G12" s="9" t="s">
        <v>23</v>
      </c>
      <c r="H12" s="9" t="s">
        <v>55</v>
      </c>
      <c r="I12" s="11" t="s">
        <v>56</v>
      </c>
      <c r="J12" s="11">
        <v>4093469.98</v>
      </c>
      <c r="K12" s="11">
        <v>0</v>
      </c>
      <c r="L12" s="11">
        <v>3528853.43</v>
      </c>
      <c r="M12" s="11">
        <v>564616.54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9" t="s">
        <v>23</v>
      </c>
    </row>
    <row r="13" spans="1:19" x14ac:dyDescent="0.25">
      <c r="A13" s="9" t="s">
        <v>47</v>
      </c>
      <c r="B13" s="10" t="s">
        <v>42</v>
      </c>
      <c r="C13" s="9" t="s">
        <v>21</v>
      </c>
      <c r="D13" s="9" t="s">
        <v>43</v>
      </c>
      <c r="E13" s="9" t="s">
        <v>23</v>
      </c>
      <c r="F13" s="9" t="s">
        <v>44</v>
      </c>
      <c r="G13" s="9" t="s">
        <v>23</v>
      </c>
      <c r="H13" s="9" t="s">
        <v>45</v>
      </c>
      <c r="I13" s="11" t="s">
        <v>46</v>
      </c>
      <c r="J13" s="11">
        <v>312000</v>
      </c>
      <c r="K13" s="11">
        <v>312000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9" t="s">
        <v>23</v>
      </c>
    </row>
    <row r="14" spans="1:19" x14ac:dyDescent="0.25">
      <c r="A14" s="9" t="s">
        <v>52</v>
      </c>
      <c r="B14" s="10" t="s">
        <v>42</v>
      </c>
      <c r="C14" s="9" t="s">
        <v>21</v>
      </c>
      <c r="D14" s="9" t="s">
        <v>48</v>
      </c>
      <c r="E14" s="9" t="s">
        <v>23</v>
      </c>
      <c r="F14" s="9" t="s">
        <v>49</v>
      </c>
      <c r="G14" s="9" t="s">
        <v>23</v>
      </c>
      <c r="H14" s="9" t="s">
        <v>50</v>
      </c>
      <c r="I14" s="11" t="s">
        <v>51</v>
      </c>
      <c r="J14" s="11">
        <v>6398331.0899999999</v>
      </c>
      <c r="K14" s="11">
        <v>0</v>
      </c>
      <c r="L14" s="11">
        <v>5515802.6600000001</v>
      </c>
      <c r="M14" s="11">
        <v>882528.42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9" t="s">
        <v>23</v>
      </c>
    </row>
    <row r="15" spans="1:19" x14ac:dyDescent="0.25">
      <c r="A15" s="9" t="s">
        <v>57</v>
      </c>
      <c r="B15" s="10" t="s">
        <v>58</v>
      </c>
      <c r="C15" s="9" t="s">
        <v>74</v>
      </c>
      <c r="D15" s="9" t="s">
        <v>23</v>
      </c>
      <c r="E15" s="9" t="s">
        <v>75</v>
      </c>
      <c r="F15" s="9" t="s">
        <v>23</v>
      </c>
      <c r="G15" s="9" t="s">
        <v>48</v>
      </c>
      <c r="H15" s="9" t="s">
        <v>50</v>
      </c>
      <c r="I15" s="11" t="s">
        <v>51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661896.31999999995</v>
      </c>
      <c r="S15" s="9" t="s">
        <v>76</v>
      </c>
    </row>
    <row r="16" spans="1:19" x14ac:dyDescent="0.25">
      <c r="A16" s="9" t="s">
        <v>63</v>
      </c>
      <c r="B16" s="10" t="s">
        <v>58</v>
      </c>
      <c r="C16" s="9" t="s">
        <v>74</v>
      </c>
      <c r="D16" s="9" t="s">
        <v>23</v>
      </c>
      <c r="E16" s="9" t="s">
        <v>78</v>
      </c>
      <c r="F16" s="9" t="s">
        <v>23</v>
      </c>
      <c r="G16" s="9" t="s">
        <v>39</v>
      </c>
      <c r="H16" s="9" t="s">
        <v>36</v>
      </c>
      <c r="I16" s="11" t="s">
        <v>37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481536</v>
      </c>
      <c r="S16" s="9" t="s">
        <v>79</v>
      </c>
    </row>
    <row r="17" spans="1:19" x14ac:dyDescent="0.25">
      <c r="A17" s="9" t="s">
        <v>68</v>
      </c>
      <c r="B17" s="10" t="s">
        <v>58</v>
      </c>
      <c r="C17" s="9" t="s">
        <v>74</v>
      </c>
      <c r="D17" s="9" t="s">
        <v>23</v>
      </c>
      <c r="E17" s="9" t="s">
        <v>81</v>
      </c>
      <c r="F17" s="9" t="s">
        <v>23</v>
      </c>
      <c r="G17" s="9" t="s">
        <v>34</v>
      </c>
      <c r="H17" s="9" t="s">
        <v>36</v>
      </c>
      <c r="I17" s="11" t="s">
        <v>37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462410.67</v>
      </c>
      <c r="S17" s="9" t="s">
        <v>82</v>
      </c>
    </row>
    <row r="18" spans="1:19" s="24" customFormat="1" x14ac:dyDescent="0.25">
      <c r="A18" s="21" t="s">
        <v>73</v>
      </c>
      <c r="B18" s="22" t="s">
        <v>58</v>
      </c>
      <c r="C18" s="21" t="s">
        <v>21</v>
      </c>
      <c r="D18" s="21" t="s">
        <v>64</v>
      </c>
      <c r="E18" s="21" t="s">
        <v>23</v>
      </c>
      <c r="F18" s="21" t="s">
        <v>65</v>
      </c>
      <c r="G18" s="21" t="s">
        <v>23</v>
      </c>
      <c r="H18" s="21" t="s">
        <v>66</v>
      </c>
      <c r="I18" s="23" t="s">
        <v>67</v>
      </c>
      <c r="J18" s="23">
        <v>84709728</v>
      </c>
      <c r="K18" s="23">
        <v>77493600</v>
      </c>
      <c r="L18" s="23">
        <v>0</v>
      </c>
      <c r="M18" s="23">
        <v>0</v>
      </c>
      <c r="N18" s="23">
        <v>6681600</v>
      </c>
      <c r="O18" s="23">
        <v>534528</v>
      </c>
      <c r="P18" s="23">
        <v>0</v>
      </c>
      <c r="Q18" s="23">
        <v>0</v>
      </c>
      <c r="R18" s="23">
        <v>0</v>
      </c>
      <c r="S18" s="21" t="s">
        <v>23</v>
      </c>
    </row>
    <row r="19" spans="1:19" x14ac:dyDescent="0.25">
      <c r="A19" s="9" t="s">
        <v>77</v>
      </c>
      <c r="B19" s="10" t="s">
        <v>58</v>
      </c>
      <c r="C19" s="9" t="s">
        <v>21</v>
      </c>
      <c r="D19" s="9" t="s">
        <v>59</v>
      </c>
      <c r="E19" s="9" t="s">
        <v>23</v>
      </c>
      <c r="F19" s="9" t="s">
        <v>60</v>
      </c>
      <c r="G19" s="9" t="s">
        <v>23</v>
      </c>
      <c r="H19" s="9" t="s">
        <v>61</v>
      </c>
      <c r="I19" s="11" t="s">
        <v>62</v>
      </c>
      <c r="J19" s="11">
        <v>408900</v>
      </c>
      <c r="K19" s="11">
        <v>0</v>
      </c>
      <c r="L19" s="11">
        <v>352500</v>
      </c>
      <c r="M19" s="11">
        <v>56400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9" t="s">
        <v>23</v>
      </c>
    </row>
    <row r="20" spans="1:19" x14ac:dyDescent="0.25">
      <c r="A20" s="9" t="s">
        <v>80</v>
      </c>
      <c r="B20" s="10" t="s">
        <v>58</v>
      </c>
      <c r="C20" s="9" t="s">
        <v>21</v>
      </c>
      <c r="D20" s="9" t="s">
        <v>69</v>
      </c>
      <c r="E20" s="9" t="s">
        <v>23</v>
      </c>
      <c r="F20" s="9" t="s">
        <v>70</v>
      </c>
      <c r="G20" s="9" t="s">
        <v>23</v>
      </c>
      <c r="H20" s="9" t="s">
        <v>71</v>
      </c>
      <c r="I20" s="11" t="s">
        <v>72</v>
      </c>
      <c r="J20" s="11">
        <v>126999.12</v>
      </c>
      <c r="K20" s="11">
        <v>0</v>
      </c>
      <c r="L20" s="11">
        <v>109482</v>
      </c>
      <c r="M20" s="11">
        <v>17517.12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9" t="s">
        <v>23</v>
      </c>
    </row>
    <row r="21" spans="1:19" x14ac:dyDescent="0.25">
      <c r="A21" s="9" t="s">
        <v>83</v>
      </c>
      <c r="B21" s="10" t="s">
        <v>84</v>
      </c>
      <c r="C21" s="9" t="s">
        <v>74</v>
      </c>
      <c r="D21" s="9" t="s">
        <v>23</v>
      </c>
      <c r="E21" s="9" t="s">
        <v>105</v>
      </c>
      <c r="F21" s="9" t="s">
        <v>23</v>
      </c>
      <c r="G21" s="9" t="s">
        <v>28</v>
      </c>
      <c r="H21" s="9" t="s">
        <v>30</v>
      </c>
      <c r="I21" s="11" t="s">
        <v>31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256044.6</v>
      </c>
      <c r="S21" s="9" t="s">
        <v>106</v>
      </c>
    </row>
    <row r="22" spans="1:19" x14ac:dyDescent="0.25">
      <c r="A22" s="9" t="s">
        <v>89</v>
      </c>
      <c r="B22" s="10" t="s">
        <v>84</v>
      </c>
      <c r="C22" s="9" t="s">
        <v>74</v>
      </c>
      <c r="D22" s="9" t="s">
        <v>23</v>
      </c>
      <c r="E22" s="9" t="s">
        <v>108</v>
      </c>
      <c r="F22" s="9" t="s">
        <v>23</v>
      </c>
      <c r="G22" s="9" t="s">
        <v>59</v>
      </c>
      <c r="H22" s="9" t="s">
        <v>61</v>
      </c>
      <c r="I22" s="11" t="s">
        <v>62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42300</v>
      </c>
      <c r="S22" s="9" t="s">
        <v>109</v>
      </c>
    </row>
    <row r="23" spans="1:19" x14ac:dyDescent="0.25">
      <c r="A23" s="9" t="s">
        <v>94</v>
      </c>
      <c r="B23" s="10" t="s">
        <v>84</v>
      </c>
      <c r="C23" s="9" t="s">
        <v>21</v>
      </c>
      <c r="D23" s="9" t="s">
        <v>100</v>
      </c>
      <c r="E23" s="9" t="s">
        <v>23</v>
      </c>
      <c r="F23" s="9" t="s">
        <v>101</v>
      </c>
      <c r="G23" s="9" t="s">
        <v>23</v>
      </c>
      <c r="H23" s="9" t="s">
        <v>102</v>
      </c>
      <c r="I23" s="11" t="s">
        <v>103</v>
      </c>
      <c r="J23" s="11">
        <v>35547966.119999997</v>
      </c>
      <c r="K23" s="11">
        <v>34598556</v>
      </c>
      <c r="L23" s="11">
        <v>818457</v>
      </c>
      <c r="M23" s="11">
        <v>130953.12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9" t="s">
        <v>23</v>
      </c>
    </row>
    <row r="24" spans="1:19" x14ac:dyDescent="0.25">
      <c r="A24" s="9" t="s">
        <v>99</v>
      </c>
      <c r="B24" s="10" t="s">
        <v>84</v>
      </c>
      <c r="C24" s="9" t="s">
        <v>21</v>
      </c>
      <c r="D24" s="9" t="s">
        <v>85</v>
      </c>
      <c r="E24" s="9" t="s">
        <v>23</v>
      </c>
      <c r="F24" s="9" t="s">
        <v>86</v>
      </c>
      <c r="G24" s="9" t="s">
        <v>23</v>
      </c>
      <c r="H24" s="9" t="s">
        <v>87</v>
      </c>
      <c r="I24" s="11" t="s">
        <v>88</v>
      </c>
      <c r="J24" s="11">
        <v>838864.99</v>
      </c>
      <c r="K24" s="11">
        <v>0</v>
      </c>
      <c r="L24" s="11">
        <v>723159.47</v>
      </c>
      <c r="M24" s="11">
        <v>115705.51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9" t="s">
        <v>23</v>
      </c>
    </row>
    <row r="25" spans="1:19" x14ac:dyDescent="0.25">
      <c r="A25" s="9" t="s">
        <v>104</v>
      </c>
      <c r="B25" s="10" t="s">
        <v>84</v>
      </c>
      <c r="C25" s="9" t="s">
        <v>21</v>
      </c>
      <c r="D25" s="9" t="s">
        <v>90</v>
      </c>
      <c r="E25" s="9" t="s">
        <v>23</v>
      </c>
      <c r="F25" s="9" t="s">
        <v>91</v>
      </c>
      <c r="G25" s="9" t="s">
        <v>23</v>
      </c>
      <c r="H25" s="9" t="s">
        <v>92</v>
      </c>
      <c r="I25" s="11" t="s">
        <v>93</v>
      </c>
      <c r="J25" s="11">
        <v>1000414.29</v>
      </c>
      <c r="K25" s="11">
        <v>1000414.29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9" t="s">
        <v>23</v>
      </c>
    </row>
    <row r="26" spans="1:19" x14ac:dyDescent="0.25">
      <c r="A26" s="9" t="s">
        <v>107</v>
      </c>
      <c r="B26" s="10" t="s">
        <v>84</v>
      </c>
      <c r="C26" s="9" t="s">
        <v>74</v>
      </c>
      <c r="D26" s="9" t="s">
        <v>23</v>
      </c>
      <c r="E26" s="9" t="s">
        <v>111</v>
      </c>
      <c r="F26" s="9" t="s">
        <v>112</v>
      </c>
      <c r="G26" s="9" t="s">
        <v>39</v>
      </c>
      <c r="H26" s="9" t="s">
        <v>36</v>
      </c>
      <c r="I26" s="11" t="s">
        <v>37</v>
      </c>
      <c r="J26" s="11">
        <v>-173408.4</v>
      </c>
      <c r="K26" s="11">
        <v>0</v>
      </c>
      <c r="L26" s="11">
        <v>-149490</v>
      </c>
      <c r="M26" s="11">
        <v>-23918.400000000001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9" t="s">
        <v>23</v>
      </c>
    </row>
    <row r="27" spans="1:19" x14ac:dyDescent="0.25">
      <c r="A27" s="9" t="s">
        <v>110</v>
      </c>
      <c r="B27" s="10" t="s">
        <v>84</v>
      </c>
      <c r="C27" s="9" t="s">
        <v>21</v>
      </c>
      <c r="D27" s="9" t="s">
        <v>95</v>
      </c>
      <c r="E27" s="9" t="s">
        <v>23</v>
      </c>
      <c r="F27" s="9" t="s">
        <v>96</v>
      </c>
      <c r="G27" s="9" t="s">
        <v>23</v>
      </c>
      <c r="H27" s="9" t="s">
        <v>97</v>
      </c>
      <c r="I27" s="11" t="s">
        <v>98</v>
      </c>
      <c r="J27" s="11">
        <v>1421223.13</v>
      </c>
      <c r="K27" s="11">
        <v>90414.96</v>
      </c>
      <c r="L27" s="11">
        <v>1147248.42</v>
      </c>
      <c r="M27" s="11">
        <v>183559.74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9" t="s">
        <v>23</v>
      </c>
    </row>
    <row r="28" spans="1:19" x14ac:dyDescent="0.25">
      <c r="A28" s="9" t="s">
        <v>113</v>
      </c>
      <c r="B28" s="10" t="s">
        <v>114</v>
      </c>
      <c r="C28" s="9" t="s">
        <v>74</v>
      </c>
      <c r="D28" s="9" t="s">
        <v>23</v>
      </c>
      <c r="E28" s="9" t="s">
        <v>120</v>
      </c>
      <c r="F28" s="9" t="s">
        <v>23</v>
      </c>
      <c r="G28" s="9" t="s">
        <v>85</v>
      </c>
      <c r="H28" s="9" t="s">
        <v>87</v>
      </c>
      <c r="I28" s="11" t="s">
        <v>88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115705.52</v>
      </c>
      <c r="S28" s="9" t="s">
        <v>121</v>
      </c>
    </row>
    <row r="29" spans="1:19" x14ac:dyDescent="0.25">
      <c r="A29" s="9" t="s">
        <v>119</v>
      </c>
      <c r="B29" s="10" t="s">
        <v>114</v>
      </c>
      <c r="C29" s="9" t="s">
        <v>74</v>
      </c>
      <c r="D29" s="9" t="s">
        <v>23</v>
      </c>
      <c r="E29" s="9" t="s">
        <v>123</v>
      </c>
      <c r="F29" s="9" t="s">
        <v>23</v>
      </c>
      <c r="G29" s="9" t="s">
        <v>64</v>
      </c>
      <c r="H29" s="9" t="s">
        <v>66</v>
      </c>
      <c r="I29" s="11" t="s">
        <v>67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400896</v>
      </c>
      <c r="S29" s="9" t="s">
        <v>124</v>
      </c>
    </row>
    <row r="30" spans="1:19" x14ac:dyDescent="0.25">
      <c r="A30" s="9" t="s">
        <v>122</v>
      </c>
      <c r="B30" s="10" t="s">
        <v>114</v>
      </c>
      <c r="C30" s="9" t="s">
        <v>74</v>
      </c>
      <c r="D30" s="9" t="s">
        <v>23</v>
      </c>
      <c r="E30" s="9" t="s">
        <v>126</v>
      </c>
      <c r="F30" s="9" t="s">
        <v>23</v>
      </c>
      <c r="G30" s="9" t="s">
        <v>53</v>
      </c>
      <c r="H30" s="9" t="s">
        <v>55</v>
      </c>
      <c r="I30" s="11" t="s">
        <v>56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423462.41</v>
      </c>
      <c r="S30" s="9" t="s">
        <v>127</v>
      </c>
    </row>
    <row r="31" spans="1:19" x14ac:dyDescent="0.25">
      <c r="A31" s="9" t="s">
        <v>125</v>
      </c>
      <c r="B31" s="10" t="s">
        <v>114</v>
      </c>
      <c r="C31" s="9" t="s">
        <v>21</v>
      </c>
      <c r="D31" s="9" t="s">
        <v>115</v>
      </c>
      <c r="E31" s="9" t="s">
        <v>23</v>
      </c>
      <c r="F31" s="9" t="s">
        <v>116</v>
      </c>
      <c r="G31" s="9" t="s">
        <v>23</v>
      </c>
      <c r="H31" s="9" t="s">
        <v>117</v>
      </c>
      <c r="I31" s="11" t="s">
        <v>118</v>
      </c>
      <c r="J31" s="11">
        <v>542758.19999999995</v>
      </c>
      <c r="K31" s="11">
        <v>0</v>
      </c>
      <c r="L31" s="11">
        <v>467895</v>
      </c>
      <c r="M31" s="11">
        <v>74863.199999999997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9" t="s">
        <v>23</v>
      </c>
    </row>
    <row r="32" spans="1:19" x14ac:dyDescent="0.25">
      <c r="A32" s="9" t="s">
        <v>128</v>
      </c>
      <c r="B32" s="10" t="s">
        <v>129</v>
      </c>
      <c r="C32" s="9" t="s">
        <v>74</v>
      </c>
      <c r="D32" s="9" t="s">
        <v>23</v>
      </c>
      <c r="E32" s="9" t="s">
        <v>138</v>
      </c>
      <c r="F32" s="9" t="s">
        <v>23</v>
      </c>
      <c r="G32" s="9" t="s">
        <v>130</v>
      </c>
      <c r="H32" s="9" t="s">
        <v>131</v>
      </c>
      <c r="I32" s="11" t="s">
        <v>132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108104.04</v>
      </c>
      <c r="S32" s="9" t="s">
        <v>163</v>
      </c>
    </row>
    <row r="33" spans="1:19" x14ac:dyDescent="0.25">
      <c r="A33" s="9" t="s">
        <v>133</v>
      </c>
      <c r="B33" s="10" t="s">
        <v>129</v>
      </c>
      <c r="C33" s="9" t="s">
        <v>74</v>
      </c>
      <c r="D33" s="9" t="s">
        <v>23</v>
      </c>
      <c r="E33" s="9" t="s">
        <v>140</v>
      </c>
      <c r="F33" s="9" t="s">
        <v>23</v>
      </c>
      <c r="G33" s="9" t="s">
        <v>69</v>
      </c>
      <c r="H33" s="9" t="s">
        <v>71</v>
      </c>
      <c r="I33" s="11" t="s">
        <v>72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13137.84</v>
      </c>
      <c r="S33" s="9" t="s">
        <v>141</v>
      </c>
    </row>
    <row r="34" spans="1:19" x14ac:dyDescent="0.25">
      <c r="A34" s="9" t="s">
        <v>136</v>
      </c>
      <c r="B34" s="10" t="s">
        <v>129</v>
      </c>
      <c r="C34" s="9" t="s">
        <v>74</v>
      </c>
      <c r="D34" s="9" t="s">
        <v>23</v>
      </c>
      <c r="E34" s="9" t="s">
        <v>143</v>
      </c>
      <c r="F34" s="9" t="s">
        <v>23</v>
      </c>
      <c r="G34" s="9" t="s">
        <v>100</v>
      </c>
      <c r="H34" s="9" t="s">
        <v>102</v>
      </c>
      <c r="I34" s="11" t="s">
        <v>103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98214.84</v>
      </c>
      <c r="S34" s="9" t="s">
        <v>144</v>
      </c>
    </row>
    <row r="35" spans="1:19" x14ac:dyDescent="0.25">
      <c r="A35" s="9" t="s">
        <v>137</v>
      </c>
      <c r="B35" s="10" t="s">
        <v>129</v>
      </c>
      <c r="C35" s="9" t="s">
        <v>74</v>
      </c>
      <c r="D35" s="9" t="s">
        <v>23</v>
      </c>
      <c r="E35" s="9" t="s">
        <v>146</v>
      </c>
      <c r="F35" s="9" t="s">
        <v>23</v>
      </c>
      <c r="G35" s="9" t="s">
        <v>95</v>
      </c>
      <c r="H35" s="9" t="s">
        <v>97</v>
      </c>
      <c r="I35" s="11" t="s">
        <v>98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137669.81</v>
      </c>
      <c r="S35" s="9" t="s">
        <v>147</v>
      </c>
    </row>
    <row r="36" spans="1:19" x14ac:dyDescent="0.25">
      <c r="A36" s="9" t="s">
        <v>139</v>
      </c>
      <c r="B36" s="10" t="s">
        <v>129</v>
      </c>
      <c r="C36" s="9" t="s">
        <v>74</v>
      </c>
      <c r="D36" s="9" t="s">
        <v>23</v>
      </c>
      <c r="E36" s="9" t="s">
        <v>149</v>
      </c>
      <c r="F36" s="9" t="s">
        <v>23</v>
      </c>
      <c r="G36" s="9" t="s">
        <v>115</v>
      </c>
      <c r="H36" s="9" t="s">
        <v>117</v>
      </c>
      <c r="I36" s="11" t="s">
        <v>118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74863.199999999997</v>
      </c>
      <c r="S36" s="9" t="s">
        <v>150</v>
      </c>
    </row>
    <row r="37" spans="1:19" x14ac:dyDescent="0.25">
      <c r="A37" s="9" t="s">
        <v>142</v>
      </c>
      <c r="B37" s="10" t="s">
        <v>129</v>
      </c>
      <c r="C37" s="9" t="s">
        <v>21</v>
      </c>
      <c r="D37" s="9" t="s">
        <v>134</v>
      </c>
      <c r="E37" s="9" t="s">
        <v>23</v>
      </c>
      <c r="F37" s="9" t="s">
        <v>135</v>
      </c>
      <c r="G37" s="9" t="s">
        <v>23</v>
      </c>
      <c r="H37" s="9" t="s">
        <v>131</v>
      </c>
      <c r="I37" s="11" t="s">
        <v>132</v>
      </c>
      <c r="J37" s="11">
        <v>1045005.72</v>
      </c>
      <c r="K37" s="11">
        <v>0</v>
      </c>
      <c r="L37" s="11">
        <v>900867</v>
      </c>
      <c r="M37" s="11">
        <v>144138.72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9" t="s">
        <v>23</v>
      </c>
    </row>
    <row r="38" spans="1:19" x14ac:dyDescent="0.25">
      <c r="A38" s="9" t="s">
        <v>145</v>
      </c>
      <c r="B38" s="10" t="s">
        <v>129</v>
      </c>
      <c r="C38" s="9" t="s">
        <v>74</v>
      </c>
      <c r="D38" s="9" t="s">
        <v>23</v>
      </c>
      <c r="E38" s="9" t="s">
        <v>148</v>
      </c>
      <c r="F38" s="9" t="s">
        <v>23</v>
      </c>
      <c r="G38" s="9" t="s">
        <v>115</v>
      </c>
      <c r="H38" s="9" t="s">
        <v>117</v>
      </c>
      <c r="I38" s="11" t="s">
        <v>118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9" t="s">
        <v>23</v>
      </c>
    </row>
    <row r="40" spans="1:19" x14ac:dyDescent="0.25">
      <c r="J40" s="7">
        <f t="shared" ref="J40:R40" si="0">SUM(J2:J38)</f>
        <v>147839196.98999998</v>
      </c>
      <c r="K40" s="7">
        <f t="shared" si="0"/>
        <v>115743218.7</v>
      </c>
      <c r="L40" s="7">
        <f t="shared" si="0"/>
        <v>21448146.659999996</v>
      </c>
      <c r="M40" s="7">
        <f t="shared" si="0"/>
        <v>3431703.4300000011</v>
      </c>
      <c r="N40" s="7">
        <f t="shared" si="0"/>
        <v>6681600</v>
      </c>
      <c r="O40" s="7">
        <f t="shared" si="0"/>
        <v>534528</v>
      </c>
      <c r="P40" s="7">
        <f t="shared" si="0"/>
        <v>0</v>
      </c>
      <c r="Q40" s="7">
        <f t="shared" si="0"/>
        <v>0</v>
      </c>
      <c r="R40" s="7">
        <f t="shared" si="0"/>
        <v>3276241.25</v>
      </c>
    </row>
    <row r="42" spans="1:19" x14ac:dyDescent="0.25">
      <c r="I42" s="15"/>
      <c r="J42" s="15" t="s">
        <v>151</v>
      </c>
      <c r="K42" s="15"/>
      <c r="L42" s="15"/>
    </row>
    <row r="43" spans="1:19" x14ac:dyDescent="0.25">
      <c r="I43" s="15"/>
      <c r="J43" s="15"/>
      <c r="K43" s="15"/>
      <c r="L43" s="15"/>
    </row>
    <row r="44" spans="1:19" x14ac:dyDescent="0.25">
      <c r="I44" s="15"/>
      <c r="J44" s="15" t="s">
        <v>152</v>
      </c>
      <c r="K44" s="15" t="s">
        <v>164</v>
      </c>
      <c r="L44" s="16" t="s">
        <v>153</v>
      </c>
    </row>
    <row r="45" spans="1:19" x14ac:dyDescent="0.25">
      <c r="I45" s="15"/>
      <c r="J45" s="15"/>
      <c r="K45" s="15"/>
      <c r="L45" s="15"/>
    </row>
    <row r="46" spans="1:19" x14ac:dyDescent="0.25">
      <c r="I46" s="15" t="s">
        <v>154</v>
      </c>
      <c r="J46" s="15">
        <f>K40</f>
        <v>115743218.7</v>
      </c>
      <c r="K46" s="15"/>
      <c r="L46" s="15"/>
    </row>
    <row r="47" spans="1:19" x14ac:dyDescent="0.25">
      <c r="I47" s="15"/>
      <c r="J47" s="15"/>
      <c r="K47" s="15"/>
      <c r="L47" s="15"/>
    </row>
    <row r="48" spans="1:19" x14ac:dyDescent="0.25">
      <c r="I48" s="15" t="s">
        <v>155</v>
      </c>
      <c r="J48" s="15">
        <f>L40</f>
        <v>21448146.659999996</v>
      </c>
      <c r="K48" s="15">
        <f>M40</f>
        <v>3431703.4300000011</v>
      </c>
      <c r="L48" s="15"/>
    </row>
    <row r="49" spans="9:12" x14ac:dyDescent="0.25">
      <c r="I49" s="15"/>
      <c r="J49" s="15"/>
      <c r="K49" s="15"/>
      <c r="L49" s="15"/>
    </row>
    <row r="50" spans="9:12" x14ac:dyDescent="0.25">
      <c r="I50" s="15" t="s">
        <v>156</v>
      </c>
      <c r="J50" s="15">
        <f>N40</f>
        <v>6681600</v>
      </c>
      <c r="K50" s="15">
        <f>O40</f>
        <v>534528</v>
      </c>
      <c r="L50" s="16">
        <v>0</v>
      </c>
    </row>
    <row r="51" spans="9:12" x14ac:dyDescent="0.25">
      <c r="I51" s="15"/>
      <c r="J51" s="15"/>
      <c r="K51" s="15"/>
      <c r="L51" s="15"/>
    </row>
    <row r="52" spans="9:12" x14ac:dyDescent="0.25">
      <c r="I52" s="15" t="s">
        <v>157</v>
      </c>
      <c r="J52" s="15">
        <v>0</v>
      </c>
      <c r="K52" s="15">
        <v>0</v>
      </c>
      <c r="L52" s="15"/>
    </row>
    <row r="53" spans="9:12" x14ac:dyDescent="0.25">
      <c r="I53" s="15"/>
      <c r="J53" s="15"/>
      <c r="K53" s="15"/>
      <c r="L53" s="15"/>
    </row>
    <row r="54" spans="9:12" x14ac:dyDescent="0.25">
      <c r="I54" s="15" t="s">
        <v>158</v>
      </c>
      <c r="J54" s="15">
        <f>J46+J48+J50</f>
        <v>143872965.36000001</v>
      </c>
      <c r="K54" s="15">
        <f>K46+K48+K50</f>
        <v>3966231.4300000011</v>
      </c>
      <c r="L54" s="16">
        <v>0</v>
      </c>
    </row>
  </sheetData>
  <sortState ref="A8:S38">
    <sortCondition ref="B8:B38"/>
    <sortCondition ref="S8:S3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2:S54"/>
  <sheetViews>
    <sheetView tabSelected="1" workbookViewId="0">
      <selection activeCell="A10" sqref="A10:XFD11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42578125" style="6" bestFit="1" customWidth="1"/>
    <col min="10" max="10" width="25.28515625" style="6" bestFit="1" customWidth="1"/>
    <col min="11" max="11" width="14.28515625" style="6" bestFit="1" customWidth="1"/>
    <col min="12" max="12" width="13.28515625" style="6" customWidth="1"/>
    <col min="13" max="14" width="12.28515625" style="6" customWidth="1"/>
    <col min="15" max="15" width="10.7109375" style="6" customWidth="1"/>
    <col min="16" max="16" width="10.5703125" style="6" customWidth="1"/>
    <col min="17" max="17" width="10.28515625" style="6" customWidth="1"/>
    <col min="18" max="18" width="12.28515625" style="6" customWidth="1"/>
    <col min="19" max="19" width="15" style="3" bestFit="1" customWidth="1"/>
  </cols>
  <sheetData>
    <row r="2" spans="1:19" s="2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1" t="s">
        <v>159</v>
      </c>
      <c r="B4" s="31"/>
      <c r="C4" s="31"/>
      <c r="D4" s="31"/>
      <c r="E4" s="31"/>
      <c r="F4" s="31"/>
      <c r="G4" s="31"/>
      <c r="H4" s="31"/>
      <c r="I4" s="31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66.75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162</v>
      </c>
      <c r="N7" s="14" t="s">
        <v>15</v>
      </c>
      <c r="O7" s="14" t="s">
        <v>160</v>
      </c>
      <c r="P7" s="14" t="s">
        <v>16</v>
      </c>
      <c r="Q7" s="14" t="s">
        <v>161</v>
      </c>
      <c r="R7" s="14" t="s">
        <v>17</v>
      </c>
      <c r="S7" s="12" t="s">
        <v>18</v>
      </c>
    </row>
    <row r="8" spans="1:19" s="28" customFormat="1" x14ac:dyDescent="0.25">
      <c r="A8" s="25" t="s">
        <v>19</v>
      </c>
      <c r="B8" s="26" t="s">
        <v>20</v>
      </c>
      <c r="C8" s="25" t="s">
        <v>21</v>
      </c>
      <c r="D8" s="25" t="s">
        <v>28</v>
      </c>
      <c r="E8" s="25" t="s">
        <v>23</v>
      </c>
      <c r="F8" s="25" t="s">
        <v>29</v>
      </c>
      <c r="G8" s="25" t="s">
        <v>23</v>
      </c>
      <c r="H8" s="25" t="s">
        <v>30</v>
      </c>
      <c r="I8" s="27" t="s">
        <v>31</v>
      </c>
      <c r="J8" s="27">
        <v>2475097.7999999998</v>
      </c>
      <c r="K8" s="27">
        <v>0</v>
      </c>
      <c r="L8" s="27">
        <v>2133705</v>
      </c>
      <c r="M8" s="27">
        <v>341392.8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5" t="s">
        <v>23</v>
      </c>
    </row>
    <row r="9" spans="1:19" s="28" customFormat="1" x14ac:dyDescent="0.25">
      <c r="A9" s="25" t="s">
        <v>83</v>
      </c>
      <c r="B9" s="26" t="s">
        <v>84</v>
      </c>
      <c r="C9" s="25" t="s">
        <v>74</v>
      </c>
      <c r="D9" s="25" t="s">
        <v>23</v>
      </c>
      <c r="E9" s="25" t="s">
        <v>105</v>
      </c>
      <c r="F9" s="25" t="s">
        <v>23</v>
      </c>
      <c r="G9" s="25" t="s">
        <v>28</v>
      </c>
      <c r="H9" s="25" t="s">
        <v>30</v>
      </c>
      <c r="I9" s="27" t="s">
        <v>31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256044.6</v>
      </c>
      <c r="S9" s="25" t="s">
        <v>106</v>
      </c>
    </row>
    <row r="10" spans="1:19" s="20" customFormat="1" x14ac:dyDescent="0.25">
      <c r="A10" s="17" t="s">
        <v>94</v>
      </c>
      <c r="B10" s="18" t="s">
        <v>84</v>
      </c>
      <c r="C10" s="17" t="s">
        <v>21</v>
      </c>
      <c r="D10" s="17" t="s">
        <v>100</v>
      </c>
      <c r="E10" s="17" t="s">
        <v>23</v>
      </c>
      <c r="F10" s="17" t="s">
        <v>101</v>
      </c>
      <c r="G10" s="17" t="s">
        <v>23</v>
      </c>
      <c r="H10" s="17" t="s">
        <v>102</v>
      </c>
      <c r="I10" s="19" t="s">
        <v>103</v>
      </c>
      <c r="J10" s="19">
        <v>35547966.119999997</v>
      </c>
      <c r="K10" s="19">
        <v>34598556</v>
      </c>
      <c r="L10" s="19">
        <v>818457</v>
      </c>
      <c r="M10" s="19">
        <v>130953.12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7" t="s">
        <v>23</v>
      </c>
    </row>
    <row r="11" spans="1:19" s="20" customFormat="1" x14ac:dyDescent="0.25">
      <c r="A11" s="17" t="s">
        <v>136</v>
      </c>
      <c r="B11" s="18" t="s">
        <v>129</v>
      </c>
      <c r="C11" s="17" t="s">
        <v>74</v>
      </c>
      <c r="D11" s="17" t="s">
        <v>23</v>
      </c>
      <c r="E11" s="17" t="s">
        <v>143</v>
      </c>
      <c r="F11" s="17" t="s">
        <v>23</v>
      </c>
      <c r="G11" s="17" t="s">
        <v>100</v>
      </c>
      <c r="H11" s="17" t="s">
        <v>102</v>
      </c>
      <c r="I11" s="19" t="s">
        <v>103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98214.84</v>
      </c>
      <c r="S11" s="17" t="s">
        <v>144</v>
      </c>
    </row>
    <row r="12" spans="1:19" s="20" customFormat="1" x14ac:dyDescent="0.25">
      <c r="A12" s="17" t="s">
        <v>41</v>
      </c>
      <c r="B12" s="18" t="s">
        <v>42</v>
      </c>
      <c r="C12" s="17" t="s">
        <v>21</v>
      </c>
      <c r="D12" s="17" t="s">
        <v>53</v>
      </c>
      <c r="E12" s="17" t="s">
        <v>23</v>
      </c>
      <c r="F12" s="17" t="s">
        <v>54</v>
      </c>
      <c r="G12" s="17" t="s">
        <v>23</v>
      </c>
      <c r="H12" s="17" t="s">
        <v>55</v>
      </c>
      <c r="I12" s="19" t="s">
        <v>56</v>
      </c>
      <c r="J12" s="19">
        <v>4093469.98</v>
      </c>
      <c r="K12" s="19">
        <v>0</v>
      </c>
      <c r="L12" s="19">
        <v>3528853.43</v>
      </c>
      <c r="M12" s="19">
        <v>564616.54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7" t="s">
        <v>23</v>
      </c>
    </row>
    <row r="13" spans="1:19" s="20" customFormat="1" x14ac:dyDescent="0.25">
      <c r="A13" s="17" t="s">
        <v>122</v>
      </c>
      <c r="B13" s="18" t="s">
        <v>114</v>
      </c>
      <c r="C13" s="17" t="s">
        <v>74</v>
      </c>
      <c r="D13" s="17" t="s">
        <v>23</v>
      </c>
      <c r="E13" s="17" t="s">
        <v>126</v>
      </c>
      <c r="F13" s="17" t="s">
        <v>23</v>
      </c>
      <c r="G13" s="17" t="s">
        <v>53</v>
      </c>
      <c r="H13" s="17" t="s">
        <v>55</v>
      </c>
      <c r="I13" s="19" t="s">
        <v>56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423462.41</v>
      </c>
      <c r="S13" s="17" t="s">
        <v>127</v>
      </c>
    </row>
    <row r="14" spans="1:19" s="20" customFormat="1" x14ac:dyDescent="0.25">
      <c r="A14" s="17" t="s">
        <v>73</v>
      </c>
      <c r="B14" s="18" t="s">
        <v>58</v>
      </c>
      <c r="C14" s="17" t="s">
        <v>21</v>
      </c>
      <c r="D14" s="17" t="s">
        <v>64</v>
      </c>
      <c r="E14" s="17" t="s">
        <v>23</v>
      </c>
      <c r="F14" s="17" t="s">
        <v>65</v>
      </c>
      <c r="G14" s="17" t="s">
        <v>23</v>
      </c>
      <c r="H14" s="17" t="s">
        <v>66</v>
      </c>
      <c r="I14" s="19" t="s">
        <v>67</v>
      </c>
      <c r="J14" s="19">
        <v>84709728</v>
      </c>
      <c r="K14" s="19">
        <v>77493600</v>
      </c>
      <c r="L14" s="19">
        <v>0</v>
      </c>
      <c r="M14" s="19">
        <v>0</v>
      </c>
      <c r="N14" s="19">
        <v>6681600</v>
      </c>
      <c r="O14" s="19">
        <v>534528</v>
      </c>
      <c r="P14" s="19">
        <v>0</v>
      </c>
      <c r="Q14" s="19">
        <v>0</v>
      </c>
      <c r="R14" s="19">
        <v>0</v>
      </c>
      <c r="S14" s="17" t="s">
        <v>23</v>
      </c>
    </row>
    <row r="15" spans="1:19" s="20" customFormat="1" x14ac:dyDescent="0.25">
      <c r="A15" s="17" t="s">
        <v>119</v>
      </c>
      <c r="B15" s="18" t="s">
        <v>114</v>
      </c>
      <c r="C15" s="17" t="s">
        <v>74</v>
      </c>
      <c r="D15" s="17" t="s">
        <v>23</v>
      </c>
      <c r="E15" s="17" t="s">
        <v>123</v>
      </c>
      <c r="F15" s="17" t="s">
        <v>23</v>
      </c>
      <c r="G15" s="17" t="s">
        <v>64</v>
      </c>
      <c r="H15" s="17" t="s">
        <v>66</v>
      </c>
      <c r="I15" s="19" t="s">
        <v>67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400896</v>
      </c>
      <c r="S15" s="17" t="s">
        <v>124</v>
      </c>
    </row>
    <row r="16" spans="1:19" x14ac:dyDescent="0.25">
      <c r="A16" s="9" t="s">
        <v>128</v>
      </c>
      <c r="B16" s="10" t="s">
        <v>129</v>
      </c>
      <c r="C16" s="9" t="s">
        <v>74</v>
      </c>
      <c r="D16" s="9" t="s">
        <v>23</v>
      </c>
      <c r="E16" s="9" t="s">
        <v>138</v>
      </c>
      <c r="F16" s="9" t="s">
        <v>23</v>
      </c>
      <c r="G16" s="9" t="s">
        <v>130</v>
      </c>
      <c r="H16" s="9" t="s">
        <v>131</v>
      </c>
      <c r="I16" s="11" t="s">
        <v>132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108104.04</v>
      </c>
      <c r="S16" s="9" t="s">
        <v>163</v>
      </c>
    </row>
    <row r="17" spans="1:19" x14ac:dyDescent="0.25">
      <c r="A17" s="9" t="s">
        <v>142</v>
      </c>
      <c r="B17" s="10" t="s">
        <v>129</v>
      </c>
      <c r="C17" s="9" t="s">
        <v>21</v>
      </c>
      <c r="D17" s="9" t="s">
        <v>134</v>
      </c>
      <c r="E17" s="9" t="s">
        <v>23</v>
      </c>
      <c r="F17" s="9" t="s">
        <v>135</v>
      </c>
      <c r="G17" s="9" t="s">
        <v>23</v>
      </c>
      <c r="H17" s="9" t="s">
        <v>131</v>
      </c>
      <c r="I17" s="11" t="s">
        <v>132</v>
      </c>
      <c r="J17" s="11">
        <v>1045005.72</v>
      </c>
      <c r="K17" s="11">
        <v>0</v>
      </c>
      <c r="L17" s="11">
        <v>900867</v>
      </c>
      <c r="M17" s="11">
        <v>144138.72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9" t="s">
        <v>23</v>
      </c>
    </row>
    <row r="18" spans="1:19" s="28" customFormat="1" x14ac:dyDescent="0.25">
      <c r="A18" s="25" t="s">
        <v>99</v>
      </c>
      <c r="B18" s="26" t="s">
        <v>84</v>
      </c>
      <c r="C18" s="25" t="s">
        <v>21</v>
      </c>
      <c r="D18" s="25" t="s">
        <v>85</v>
      </c>
      <c r="E18" s="25" t="s">
        <v>23</v>
      </c>
      <c r="F18" s="25" t="s">
        <v>86</v>
      </c>
      <c r="G18" s="25" t="s">
        <v>23</v>
      </c>
      <c r="H18" s="25" t="s">
        <v>87</v>
      </c>
      <c r="I18" s="27" t="s">
        <v>88</v>
      </c>
      <c r="J18" s="27">
        <v>838864.99</v>
      </c>
      <c r="K18" s="27">
        <v>0</v>
      </c>
      <c r="L18" s="27">
        <v>723159.47</v>
      </c>
      <c r="M18" s="27">
        <v>115705.51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5" t="s">
        <v>23</v>
      </c>
    </row>
    <row r="19" spans="1:19" s="28" customFormat="1" x14ac:dyDescent="0.25">
      <c r="A19" s="25" t="s">
        <v>113</v>
      </c>
      <c r="B19" s="26" t="s">
        <v>114</v>
      </c>
      <c r="C19" s="25" t="s">
        <v>74</v>
      </c>
      <c r="D19" s="25" t="s">
        <v>23</v>
      </c>
      <c r="E19" s="25" t="s">
        <v>120</v>
      </c>
      <c r="F19" s="25" t="s">
        <v>23</v>
      </c>
      <c r="G19" s="25" t="s">
        <v>85</v>
      </c>
      <c r="H19" s="25" t="s">
        <v>87</v>
      </c>
      <c r="I19" s="27" t="s">
        <v>88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115705.52</v>
      </c>
      <c r="S19" s="25" t="s">
        <v>121</v>
      </c>
    </row>
    <row r="20" spans="1:19" s="28" customFormat="1" x14ac:dyDescent="0.25">
      <c r="A20" s="25" t="s">
        <v>47</v>
      </c>
      <c r="B20" s="26" t="s">
        <v>42</v>
      </c>
      <c r="C20" s="25" t="s">
        <v>21</v>
      </c>
      <c r="D20" s="25" t="s">
        <v>43</v>
      </c>
      <c r="E20" s="25" t="s">
        <v>23</v>
      </c>
      <c r="F20" s="25" t="s">
        <v>44</v>
      </c>
      <c r="G20" s="25" t="s">
        <v>23</v>
      </c>
      <c r="H20" s="25" t="s">
        <v>45</v>
      </c>
      <c r="I20" s="27" t="s">
        <v>46</v>
      </c>
      <c r="J20" s="27">
        <v>312000</v>
      </c>
      <c r="K20" s="27">
        <v>312000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5" t="s">
        <v>23</v>
      </c>
    </row>
    <row r="21" spans="1:19" s="28" customFormat="1" x14ac:dyDescent="0.25">
      <c r="A21" s="25" t="s">
        <v>77</v>
      </c>
      <c r="B21" s="26" t="s">
        <v>58</v>
      </c>
      <c r="C21" s="25" t="s">
        <v>21</v>
      </c>
      <c r="D21" s="25" t="s">
        <v>59</v>
      </c>
      <c r="E21" s="25" t="s">
        <v>23</v>
      </c>
      <c r="F21" s="25" t="s">
        <v>60</v>
      </c>
      <c r="G21" s="25" t="s">
        <v>23</v>
      </c>
      <c r="H21" s="25" t="s">
        <v>61</v>
      </c>
      <c r="I21" s="27" t="s">
        <v>62</v>
      </c>
      <c r="J21" s="27">
        <v>408900</v>
      </c>
      <c r="K21" s="27">
        <v>0</v>
      </c>
      <c r="L21" s="27">
        <v>352500</v>
      </c>
      <c r="M21" s="27">
        <v>56400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5" t="s">
        <v>23</v>
      </c>
    </row>
    <row r="22" spans="1:19" s="28" customFormat="1" x14ac:dyDescent="0.25">
      <c r="A22" s="25" t="s">
        <v>89</v>
      </c>
      <c r="B22" s="26" t="s">
        <v>84</v>
      </c>
      <c r="C22" s="25" t="s">
        <v>74</v>
      </c>
      <c r="D22" s="25" t="s">
        <v>23</v>
      </c>
      <c r="E22" s="25" t="s">
        <v>108</v>
      </c>
      <c r="F22" s="25" t="s">
        <v>23</v>
      </c>
      <c r="G22" s="25" t="s">
        <v>59</v>
      </c>
      <c r="H22" s="25" t="s">
        <v>61</v>
      </c>
      <c r="I22" s="27" t="s">
        <v>62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42300</v>
      </c>
      <c r="S22" s="25" t="s">
        <v>109</v>
      </c>
    </row>
    <row r="23" spans="1:19" s="20" customFormat="1" x14ac:dyDescent="0.25">
      <c r="A23" s="29" t="s">
        <v>27</v>
      </c>
      <c r="B23" s="18" t="s">
        <v>20</v>
      </c>
      <c r="C23" s="17" t="s">
        <v>21</v>
      </c>
      <c r="D23" s="17" t="s">
        <v>22</v>
      </c>
      <c r="E23" s="17" t="s">
        <v>23</v>
      </c>
      <c r="F23" s="17" t="s">
        <v>24</v>
      </c>
      <c r="G23" s="17" t="s">
        <v>23</v>
      </c>
      <c r="H23" s="17" t="s">
        <v>25</v>
      </c>
      <c r="I23" s="19" t="s">
        <v>26</v>
      </c>
      <c r="J23" s="19">
        <v>2248233.6</v>
      </c>
      <c r="K23" s="19">
        <v>2248233.6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7" t="s">
        <v>23</v>
      </c>
    </row>
    <row r="24" spans="1:19" x14ac:dyDescent="0.25">
      <c r="A24" s="9" t="s">
        <v>104</v>
      </c>
      <c r="B24" s="10" t="s">
        <v>84</v>
      </c>
      <c r="C24" s="9" t="s">
        <v>21</v>
      </c>
      <c r="D24" s="9" t="s">
        <v>90</v>
      </c>
      <c r="E24" s="9" t="s">
        <v>23</v>
      </c>
      <c r="F24" s="9" t="s">
        <v>91</v>
      </c>
      <c r="G24" s="9" t="s">
        <v>23</v>
      </c>
      <c r="H24" s="9" t="s">
        <v>92</v>
      </c>
      <c r="I24" s="11" t="s">
        <v>93</v>
      </c>
      <c r="J24" s="11">
        <v>1000414.29</v>
      </c>
      <c r="K24" s="11">
        <v>1000414.29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9" t="s">
        <v>23</v>
      </c>
    </row>
    <row r="25" spans="1:19" s="28" customFormat="1" x14ac:dyDescent="0.25">
      <c r="A25" s="25" t="s">
        <v>32</v>
      </c>
      <c r="B25" s="26" t="s">
        <v>33</v>
      </c>
      <c r="C25" s="25" t="s">
        <v>21</v>
      </c>
      <c r="D25" s="25" t="s">
        <v>34</v>
      </c>
      <c r="E25" s="25" t="s">
        <v>23</v>
      </c>
      <c r="F25" s="25" t="s">
        <v>35</v>
      </c>
      <c r="G25" s="25" t="s">
        <v>23</v>
      </c>
      <c r="H25" s="25" t="s">
        <v>36</v>
      </c>
      <c r="I25" s="27" t="s">
        <v>37</v>
      </c>
      <c r="J25" s="27">
        <v>3352477.35</v>
      </c>
      <c r="K25" s="27">
        <v>-0.12</v>
      </c>
      <c r="L25" s="27">
        <v>2890066.68</v>
      </c>
      <c r="M25" s="27">
        <v>462410.66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5" t="s">
        <v>23</v>
      </c>
    </row>
    <row r="26" spans="1:19" s="28" customFormat="1" x14ac:dyDescent="0.25">
      <c r="A26" s="25" t="s">
        <v>38</v>
      </c>
      <c r="B26" s="26" t="s">
        <v>33</v>
      </c>
      <c r="C26" s="25" t="s">
        <v>21</v>
      </c>
      <c r="D26" s="25" t="s">
        <v>39</v>
      </c>
      <c r="E26" s="25" t="s">
        <v>23</v>
      </c>
      <c r="F26" s="25" t="s">
        <v>40</v>
      </c>
      <c r="G26" s="25" t="s">
        <v>23</v>
      </c>
      <c r="H26" s="25" t="s">
        <v>36</v>
      </c>
      <c r="I26" s="27" t="s">
        <v>37</v>
      </c>
      <c r="J26" s="27">
        <v>3491136</v>
      </c>
      <c r="K26" s="27">
        <v>-0.03</v>
      </c>
      <c r="L26" s="27">
        <v>3009599.9999999981</v>
      </c>
      <c r="M26" s="27">
        <v>481536.00000000017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5" t="s">
        <v>23</v>
      </c>
    </row>
    <row r="27" spans="1:19" s="28" customFormat="1" x14ac:dyDescent="0.25">
      <c r="A27" s="25" t="s">
        <v>63</v>
      </c>
      <c r="B27" s="26" t="s">
        <v>58</v>
      </c>
      <c r="C27" s="25" t="s">
        <v>74</v>
      </c>
      <c r="D27" s="25" t="s">
        <v>23</v>
      </c>
      <c r="E27" s="25" t="s">
        <v>78</v>
      </c>
      <c r="F27" s="25" t="s">
        <v>23</v>
      </c>
      <c r="G27" s="25" t="s">
        <v>39</v>
      </c>
      <c r="H27" s="25" t="s">
        <v>36</v>
      </c>
      <c r="I27" s="27" t="s">
        <v>37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481536</v>
      </c>
      <c r="S27" s="25" t="s">
        <v>79</v>
      </c>
    </row>
    <row r="28" spans="1:19" s="28" customFormat="1" x14ac:dyDescent="0.25">
      <c r="A28" s="25" t="s">
        <v>68</v>
      </c>
      <c r="B28" s="26" t="s">
        <v>58</v>
      </c>
      <c r="C28" s="25" t="s">
        <v>74</v>
      </c>
      <c r="D28" s="25" t="s">
        <v>23</v>
      </c>
      <c r="E28" s="25" t="s">
        <v>81</v>
      </c>
      <c r="F28" s="25" t="s">
        <v>23</v>
      </c>
      <c r="G28" s="25" t="s">
        <v>34</v>
      </c>
      <c r="H28" s="25" t="s">
        <v>36</v>
      </c>
      <c r="I28" s="27" t="s">
        <v>37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462410.67</v>
      </c>
      <c r="S28" s="25" t="s">
        <v>82</v>
      </c>
    </row>
    <row r="29" spans="1:19" x14ac:dyDescent="0.25">
      <c r="A29" s="9" t="s">
        <v>107</v>
      </c>
      <c r="B29" s="10" t="s">
        <v>84</v>
      </c>
      <c r="C29" s="9" t="s">
        <v>74</v>
      </c>
      <c r="D29" s="9" t="s">
        <v>23</v>
      </c>
      <c r="E29" s="9" t="s">
        <v>111</v>
      </c>
      <c r="F29" s="9" t="s">
        <v>112</v>
      </c>
      <c r="G29" s="9" t="s">
        <v>39</v>
      </c>
      <c r="H29" s="9" t="s">
        <v>36</v>
      </c>
      <c r="I29" s="11" t="s">
        <v>37</v>
      </c>
      <c r="J29" s="11">
        <v>-173408.4</v>
      </c>
      <c r="K29" s="11">
        <v>0</v>
      </c>
      <c r="L29" s="11">
        <v>-149490</v>
      </c>
      <c r="M29" s="11">
        <v>-23918.400000000001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9" t="s">
        <v>23</v>
      </c>
    </row>
    <row r="30" spans="1:19" s="28" customFormat="1" x14ac:dyDescent="0.25">
      <c r="A30" s="25" t="s">
        <v>125</v>
      </c>
      <c r="B30" s="26" t="s">
        <v>114</v>
      </c>
      <c r="C30" s="25" t="s">
        <v>21</v>
      </c>
      <c r="D30" s="25" t="s">
        <v>115</v>
      </c>
      <c r="E30" s="25" t="s">
        <v>23</v>
      </c>
      <c r="F30" s="25" t="s">
        <v>116</v>
      </c>
      <c r="G30" s="25" t="s">
        <v>23</v>
      </c>
      <c r="H30" s="25" t="s">
        <v>117</v>
      </c>
      <c r="I30" s="27" t="s">
        <v>118</v>
      </c>
      <c r="J30" s="27">
        <v>542758.19999999995</v>
      </c>
      <c r="K30" s="27">
        <v>0</v>
      </c>
      <c r="L30" s="27">
        <v>467895</v>
      </c>
      <c r="M30" s="27">
        <v>74863.199999999997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5" t="s">
        <v>23</v>
      </c>
    </row>
    <row r="31" spans="1:19" s="28" customFormat="1" x14ac:dyDescent="0.25">
      <c r="A31" s="25" t="s">
        <v>139</v>
      </c>
      <c r="B31" s="26" t="s">
        <v>129</v>
      </c>
      <c r="C31" s="25" t="s">
        <v>74</v>
      </c>
      <c r="D31" s="25" t="s">
        <v>23</v>
      </c>
      <c r="E31" s="25" t="s">
        <v>149</v>
      </c>
      <c r="F31" s="25" t="s">
        <v>23</v>
      </c>
      <c r="G31" s="25" t="s">
        <v>115</v>
      </c>
      <c r="H31" s="25" t="s">
        <v>117</v>
      </c>
      <c r="I31" s="27" t="s">
        <v>118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74863.199999999997</v>
      </c>
      <c r="S31" s="25" t="s">
        <v>150</v>
      </c>
    </row>
    <row r="32" spans="1:19" s="28" customFormat="1" x14ac:dyDescent="0.25">
      <c r="A32" s="25" t="s">
        <v>145</v>
      </c>
      <c r="B32" s="26" t="s">
        <v>129</v>
      </c>
      <c r="C32" s="25" t="s">
        <v>74</v>
      </c>
      <c r="D32" s="25" t="s">
        <v>23</v>
      </c>
      <c r="E32" s="25" t="s">
        <v>148</v>
      </c>
      <c r="F32" s="25" t="s">
        <v>23</v>
      </c>
      <c r="G32" s="25" t="s">
        <v>115</v>
      </c>
      <c r="H32" s="25" t="s">
        <v>117</v>
      </c>
      <c r="I32" s="27" t="s">
        <v>118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5" t="s">
        <v>23</v>
      </c>
    </row>
    <row r="33" spans="1:19" s="28" customFormat="1" x14ac:dyDescent="0.25">
      <c r="A33" s="25" t="s">
        <v>52</v>
      </c>
      <c r="B33" s="26" t="s">
        <v>42</v>
      </c>
      <c r="C33" s="25" t="s">
        <v>21</v>
      </c>
      <c r="D33" s="25" t="s">
        <v>48</v>
      </c>
      <c r="E33" s="25" t="s">
        <v>23</v>
      </c>
      <c r="F33" s="25" t="s">
        <v>49</v>
      </c>
      <c r="G33" s="25" t="s">
        <v>23</v>
      </c>
      <c r="H33" s="25" t="s">
        <v>50</v>
      </c>
      <c r="I33" s="27" t="s">
        <v>51</v>
      </c>
      <c r="J33" s="27">
        <v>6398331.0899999999</v>
      </c>
      <c r="K33" s="27">
        <v>0</v>
      </c>
      <c r="L33" s="27">
        <v>5515802.6600000001</v>
      </c>
      <c r="M33" s="27">
        <v>882528.42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5" t="s">
        <v>23</v>
      </c>
    </row>
    <row r="34" spans="1:19" s="28" customFormat="1" x14ac:dyDescent="0.25">
      <c r="A34" s="25" t="s">
        <v>57</v>
      </c>
      <c r="B34" s="26" t="s">
        <v>58</v>
      </c>
      <c r="C34" s="25" t="s">
        <v>74</v>
      </c>
      <c r="D34" s="25" t="s">
        <v>23</v>
      </c>
      <c r="E34" s="25" t="s">
        <v>75</v>
      </c>
      <c r="F34" s="25" t="s">
        <v>23</v>
      </c>
      <c r="G34" s="25" t="s">
        <v>48</v>
      </c>
      <c r="H34" s="25" t="s">
        <v>50</v>
      </c>
      <c r="I34" s="27" t="s">
        <v>51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661896.31999999995</v>
      </c>
      <c r="S34" s="25" t="s">
        <v>76</v>
      </c>
    </row>
    <row r="35" spans="1:19" s="28" customFormat="1" x14ac:dyDescent="0.25">
      <c r="A35" s="25" t="s">
        <v>80</v>
      </c>
      <c r="B35" s="26" t="s">
        <v>58</v>
      </c>
      <c r="C35" s="25" t="s">
        <v>21</v>
      </c>
      <c r="D35" s="25" t="s">
        <v>69</v>
      </c>
      <c r="E35" s="25" t="s">
        <v>23</v>
      </c>
      <c r="F35" s="25" t="s">
        <v>70</v>
      </c>
      <c r="G35" s="25" t="s">
        <v>23</v>
      </c>
      <c r="H35" s="25" t="s">
        <v>71</v>
      </c>
      <c r="I35" s="27" t="s">
        <v>72</v>
      </c>
      <c r="J35" s="27">
        <v>126999.12</v>
      </c>
      <c r="K35" s="27">
        <v>0</v>
      </c>
      <c r="L35" s="27">
        <v>109482</v>
      </c>
      <c r="M35" s="27">
        <v>17517.12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5" t="s">
        <v>23</v>
      </c>
    </row>
    <row r="36" spans="1:19" s="28" customFormat="1" x14ac:dyDescent="0.25">
      <c r="A36" s="25" t="s">
        <v>133</v>
      </c>
      <c r="B36" s="26" t="s">
        <v>129</v>
      </c>
      <c r="C36" s="25" t="s">
        <v>74</v>
      </c>
      <c r="D36" s="25" t="s">
        <v>23</v>
      </c>
      <c r="E36" s="25" t="s">
        <v>140</v>
      </c>
      <c r="F36" s="25" t="s">
        <v>23</v>
      </c>
      <c r="G36" s="25" t="s">
        <v>69</v>
      </c>
      <c r="H36" s="25" t="s">
        <v>71</v>
      </c>
      <c r="I36" s="27" t="s">
        <v>72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13137.84</v>
      </c>
      <c r="S36" s="25" t="s">
        <v>141</v>
      </c>
    </row>
    <row r="37" spans="1:19" s="20" customFormat="1" x14ac:dyDescent="0.25">
      <c r="A37" s="17" t="s">
        <v>110</v>
      </c>
      <c r="B37" s="18" t="s">
        <v>84</v>
      </c>
      <c r="C37" s="17" t="s">
        <v>21</v>
      </c>
      <c r="D37" s="17" t="s">
        <v>95</v>
      </c>
      <c r="E37" s="17" t="s">
        <v>23</v>
      </c>
      <c r="F37" s="17" t="s">
        <v>96</v>
      </c>
      <c r="G37" s="17" t="s">
        <v>23</v>
      </c>
      <c r="H37" s="17" t="s">
        <v>97</v>
      </c>
      <c r="I37" s="19" t="s">
        <v>98</v>
      </c>
      <c r="J37" s="19">
        <v>1421223.13</v>
      </c>
      <c r="K37" s="19">
        <v>90414.96</v>
      </c>
      <c r="L37" s="19">
        <v>1147248.42</v>
      </c>
      <c r="M37" s="19">
        <v>183559.74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7" t="s">
        <v>23</v>
      </c>
    </row>
    <row r="38" spans="1:19" s="20" customFormat="1" x14ac:dyDescent="0.25">
      <c r="A38" s="17" t="s">
        <v>137</v>
      </c>
      <c r="B38" s="18" t="s">
        <v>129</v>
      </c>
      <c r="C38" s="17" t="s">
        <v>74</v>
      </c>
      <c r="D38" s="17" t="s">
        <v>23</v>
      </c>
      <c r="E38" s="17" t="s">
        <v>146</v>
      </c>
      <c r="F38" s="17" t="s">
        <v>23</v>
      </c>
      <c r="G38" s="17" t="s">
        <v>95</v>
      </c>
      <c r="H38" s="17" t="s">
        <v>97</v>
      </c>
      <c r="I38" s="19" t="s">
        <v>98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137669.81</v>
      </c>
      <c r="S38" s="17" t="s">
        <v>147</v>
      </c>
    </row>
    <row r="40" spans="1:19" x14ac:dyDescent="0.25">
      <c r="J40" s="7">
        <f t="shared" ref="J40:R40" si="0">SUM(J2:J38)</f>
        <v>147839196.98999998</v>
      </c>
      <c r="K40" s="7">
        <f t="shared" si="0"/>
        <v>115743218.69999999</v>
      </c>
      <c r="L40" s="7">
        <f t="shared" si="0"/>
        <v>21448146.659999996</v>
      </c>
      <c r="M40" s="7">
        <f t="shared" si="0"/>
        <v>3431703.4300000006</v>
      </c>
      <c r="N40" s="7">
        <f t="shared" si="0"/>
        <v>6681600</v>
      </c>
      <c r="O40" s="7">
        <f t="shared" si="0"/>
        <v>534528</v>
      </c>
      <c r="P40" s="7">
        <f t="shared" si="0"/>
        <v>0</v>
      </c>
      <c r="Q40" s="7">
        <f t="shared" si="0"/>
        <v>0</v>
      </c>
      <c r="R40" s="7">
        <f t="shared" si="0"/>
        <v>3276241.25</v>
      </c>
    </row>
    <row r="42" spans="1:19" x14ac:dyDescent="0.25">
      <c r="I42" s="15"/>
      <c r="J42" s="15" t="s">
        <v>151</v>
      </c>
      <c r="K42" s="15"/>
      <c r="L42" s="15"/>
    </row>
    <row r="43" spans="1:19" x14ac:dyDescent="0.25">
      <c r="I43" s="15"/>
      <c r="J43" s="15"/>
      <c r="K43" s="15"/>
      <c r="L43" s="15"/>
    </row>
    <row r="44" spans="1:19" x14ac:dyDescent="0.25">
      <c r="I44" s="15"/>
      <c r="J44" s="15" t="s">
        <v>152</v>
      </c>
      <c r="K44" s="15" t="s">
        <v>164</v>
      </c>
      <c r="L44" s="16" t="s">
        <v>153</v>
      </c>
    </row>
    <row r="45" spans="1:19" x14ac:dyDescent="0.25">
      <c r="I45" s="15"/>
      <c r="J45" s="15"/>
      <c r="K45" s="15"/>
      <c r="L45" s="15"/>
    </row>
    <row r="46" spans="1:19" x14ac:dyDescent="0.25">
      <c r="I46" s="15" t="s">
        <v>154</v>
      </c>
      <c r="J46" s="15">
        <f>K40</f>
        <v>115743218.69999999</v>
      </c>
      <c r="K46" s="15"/>
      <c r="L46" s="15"/>
    </row>
    <row r="47" spans="1:19" x14ac:dyDescent="0.25">
      <c r="I47" s="15"/>
      <c r="J47" s="15"/>
      <c r="K47" s="15"/>
      <c r="L47" s="15"/>
    </row>
    <row r="48" spans="1:19" x14ac:dyDescent="0.25">
      <c r="I48" s="15" t="s">
        <v>155</v>
      </c>
      <c r="J48" s="15">
        <f>L40</f>
        <v>21448146.659999996</v>
      </c>
      <c r="K48" s="15">
        <f>M40</f>
        <v>3431703.4300000006</v>
      </c>
      <c r="L48" s="15"/>
    </row>
    <row r="49" spans="9:12" x14ac:dyDescent="0.25">
      <c r="I49" s="15"/>
      <c r="J49" s="15"/>
      <c r="K49" s="15"/>
      <c r="L49" s="15"/>
    </row>
    <row r="50" spans="9:12" x14ac:dyDescent="0.25">
      <c r="I50" s="15" t="s">
        <v>156</v>
      </c>
      <c r="J50" s="15">
        <f>N40</f>
        <v>6681600</v>
      </c>
      <c r="K50" s="15">
        <f>O40</f>
        <v>534528</v>
      </c>
      <c r="L50" s="16">
        <v>0</v>
      </c>
    </row>
    <row r="51" spans="9:12" x14ac:dyDescent="0.25">
      <c r="I51" s="15"/>
      <c r="J51" s="15"/>
      <c r="K51" s="15"/>
      <c r="L51" s="15"/>
    </row>
    <row r="52" spans="9:12" x14ac:dyDescent="0.25">
      <c r="I52" s="15" t="s">
        <v>157</v>
      </c>
      <c r="J52" s="15">
        <v>0</v>
      </c>
      <c r="K52" s="15">
        <v>0</v>
      </c>
      <c r="L52" s="15"/>
    </row>
    <row r="53" spans="9:12" x14ac:dyDescent="0.25">
      <c r="I53" s="15"/>
      <c r="J53" s="15"/>
      <c r="K53" s="15"/>
      <c r="L53" s="15"/>
    </row>
    <row r="54" spans="9:12" x14ac:dyDescent="0.25">
      <c r="I54" s="15" t="s">
        <v>158</v>
      </c>
      <c r="J54" s="15">
        <f>J46+J48+J50</f>
        <v>143872965.35999998</v>
      </c>
      <c r="K54" s="15">
        <f>K46+K48+K50</f>
        <v>3966231.4300000006</v>
      </c>
      <c r="L54" s="16">
        <v>0</v>
      </c>
    </row>
  </sheetData>
  <sortState ref="A8:S38">
    <sortCondition ref="I8:I3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2019-09-02T13:16:31Z</dcterms:created>
  <dcterms:modified xsi:type="dcterms:W3CDTF">2019-11-08T16:49:01Z</dcterms:modified>
</cp:coreProperties>
</file>