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832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8" i="1" l="1"/>
  <c r="J136" i="1"/>
  <c r="Q126" i="1"/>
  <c r="S71" i="1"/>
  <c r="S128" i="1" s="1"/>
  <c r="J134" i="1" s="1"/>
  <c r="AL128" i="1"/>
  <c r="AI128" i="1"/>
  <c r="AJ128" i="1"/>
  <c r="AK128" i="1"/>
  <c r="AE128" i="1"/>
  <c r="K138" i="1" s="1"/>
  <c r="Y128" i="1"/>
  <c r="Z128" i="1"/>
  <c r="AB128" i="1"/>
  <c r="AC128" i="1"/>
  <c r="R128" i="1"/>
  <c r="T128" i="1"/>
  <c r="V128" i="1"/>
  <c r="W128" i="1"/>
  <c r="Q33" i="1"/>
  <c r="Q34" i="1"/>
  <c r="Q35" i="1"/>
  <c r="Q36" i="1"/>
  <c r="Q37" i="1"/>
  <c r="Q43" i="1"/>
  <c r="Q55" i="1"/>
  <c r="Q56" i="1"/>
  <c r="Q57" i="1"/>
  <c r="Q58" i="1"/>
  <c r="Q59" i="1"/>
  <c r="Q71" i="1"/>
  <c r="Q72" i="1"/>
  <c r="Q73" i="1"/>
  <c r="Q86" i="1"/>
  <c r="Q87" i="1"/>
  <c r="Q88" i="1"/>
  <c r="Q89" i="1"/>
  <c r="Q90" i="1"/>
  <c r="Q91" i="1"/>
  <c r="Q92" i="1"/>
  <c r="Q93" i="1"/>
  <c r="Q94" i="1"/>
  <c r="Q11" i="1"/>
  <c r="Q12" i="1"/>
  <c r="Q13" i="1"/>
  <c r="Q14" i="1"/>
  <c r="Q15" i="1"/>
  <c r="Q16" i="1"/>
  <c r="Q17" i="1"/>
  <c r="Q18" i="1"/>
  <c r="Q38" i="1"/>
  <c r="Q39" i="1"/>
  <c r="Q40" i="1"/>
  <c r="Q44" i="1"/>
  <c r="Q60" i="1"/>
  <c r="Q61" i="1"/>
  <c r="Q62" i="1"/>
  <c r="Q74" i="1"/>
  <c r="Q95" i="1"/>
  <c r="Q96" i="1"/>
  <c r="Q97" i="1"/>
  <c r="Q98" i="1"/>
  <c r="Q99" i="1"/>
  <c r="Q100" i="1"/>
  <c r="Q101" i="1"/>
  <c r="Q114" i="1"/>
  <c r="Q115" i="1"/>
  <c r="Q116" i="1"/>
  <c r="Q19" i="1"/>
  <c r="Q20" i="1"/>
  <c r="Q21" i="1"/>
  <c r="Q22" i="1"/>
  <c r="Q23" i="1"/>
  <c r="Q24" i="1"/>
  <c r="Q25" i="1"/>
  <c r="Q41" i="1"/>
  <c r="Q45" i="1"/>
  <c r="Q46" i="1"/>
  <c r="Q47" i="1"/>
  <c r="Q63" i="1"/>
  <c r="Q64" i="1"/>
  <c r="Q75" i="1"/>
  <c r="Q76" i="1"/>
  <c r="Q77" i="1"/>
  <c r="Q78" i="1"/>
  <c r="Q79" i="1"/>
  <c r="Q102" i="1"/>
  <c r="Q103" i="1"/>
  <c r="Q104" i="1"/>
  <c r="Q105" i="1"/>
  <c r="Q117" i="1"/>
  <c r="Q118" i="1"/>
  <c r="Q119" i="1"/>
  <c r="Q120" i="1"/>
  <c r="Q26" i="1"/>
  <c r="Q27" i="1"/>
  <c r="Q28" i="1"/>
  <c r="Q29" i="1"/>
  <c r="Q30" i="1"/>
  <c r="Q31" i="1"/>
  <c r="Q42" i="1"/>
  <c r="Q48" i="1"/>
  <c r="Q49" i="1"/>
  <c r="Q50" i="1"/>
  <c r="Q51" i="1"/>
  <c r="Q52" i="1"/>
  <c r="Q53" i="1"/>
  <c r="Q65" i="1"/>
  <c r="Q66" i="1"/>
  <c r="Q67" i="1"/>
  <c r="Q68" i="1"/>
  <c r="Q69" i="1"/>
  <c r="Q80" i="1"/>
  <c r="Q81" i="1"/>
  <c r="Q82" i="1"/>
  <c r="Q83" i="1"/>
  <c r="Q106" i="1"/>
  <c r="Q107" i="1"/>
  <c r="Q108" i="1"/>
  <c r="Q109" i="1"/>
  <c r="Q110" i="1"/>
  <c r="Q111" i="1"/>
  <c r="Q112" i="1"/>
  <c r="Q121" i="1"/>
  <c r="Q122" i="1"/>
  <c r="Q123" i="1"/>
  <c r="Q124" i="1"/>
  <c r="Q54" i="1"/>
  <c r="Q70" i="1"/>
  <c r="Q84" i="1"/>
  <c r="Q85" i="1"/>
  <c r="Q113" i="1"/>
  <c r="Q125" i="1"/>
  <c r="Q9" i="1"/>
  <c r="Q10" i="1"/>
  <c r="Q32" i="1"/>
  <c r="Q8" i="1"/>
  <c r="Q128" i="1" s="1"/>
  <c r="K136" i="1" l="1"/>
  <c r="K142" i="1" s="1"/>
  <c r="J142" i="1"/>
</calcChain>
</file>

<file path=xl/sharedStrings.xml><?xml version="1.0" encoding="utf-8"?>
<sst xmlns="http://schemas.openxmlformats.org/spreadsheetml/2006/main" count="3030" uniqueCount="443">
  <si>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</si>
  <si>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</si>
  <si>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</si>
  <si>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</si>
  <si>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</si>
  <si>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</si>
  <si>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</si>
  <si>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</si>
  <si>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</si>
  <si>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</si>
  <si>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</si>
  <si>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</si>
  <si>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</si>
  <si>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</si>
  <si>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</si>
  <si>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</si>
  <si>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</si>
  <si>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</si>
  <si>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</si>
  <si>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</si>
  <si>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</si>
  <si>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</si>
  <si>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</si>
  <si>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</si>
  <si>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</si>
  <si>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</si>
  <si>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</si>
  <si>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</si>
  <si>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</si>
  <si>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</si>
  <si>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</si>
  <si>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</si>
  <si>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</si>
  <si>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</si>
  <si>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</si>
  <si>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</si>
  <si>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</si>
  <si>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</si>
  <si>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</si>
  <si>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</si>
  <si>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</si>
  <si>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</si>
  <si>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</si>
  <si>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</si>
  <si>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</si>
  <si>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</si>
  <si>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25-02-2019</t>
  </si>
  <si>
    <t>0301</t>
  </si>
  <si>
    <t>001</t>
  </si>
  <si>
    <t>Z1B8026797</t>
  </si>
  <si>
    <t/>
  </si>
  <si>
    <t>FC</t>
  </si>
  <si>
    <t>00021704-00021718</t>
  </si>
  <si>
    <t>VENTAS NO CONTRIBUYENTES</t>
  </si>
  <si>
    <t>-</t>
  </si>
  <si>
    <t>16</t>
  </si>
  <si>
    <t>2</t>
  </si>
  <si>
    <t>00021719</t>
  </si>
  <si>
    <t>SUMINISTROS DESCART MEDIC</t>
  </si>
  <si>
    <t>J407085530</t>
  </si>
  <si>
    <t>3</t>
  </si>
  <si>
    <t>00021720-00021790</t>
  </si>
  <si>
    <t>4</t>
  </si>
  <si>
    <t>002</t>
  </si>
  <si>
    <t>Z1B8026622</t>
  </si>
  <si>
    <t>00231196-00231197</t>
  </si>
  <si>
    <t>5</t>
  </si>
  <si>
    <t>00231198</t>
  </si>
  <si>
    <t>DISTRIBUDORA GLEIVER</t>
  </si>
  <si>
    <t>V297366768</t>
  </si>
  <si>
    <t>6</t>
  </si>
  <si>
    <t>00231199-00231216</t>
  </si>
  <si>
    <t>7</t>
  </si>
  <si>
    <t>00231217</t>
  </si>
  <si>
    <t>INVERSIONES CAMARIEVO C.A</t>
  </si>
  <si>
    <t>J294234739</t>
  </si>
  <si>
    <t>8</t>
  </si>
  <si>
    <t>00231218-00231247</t>
  </si>
  <si>
    <t>9</t>
  </si>
  <si>
    <t>00231248</t>
  </si>
  <si>
    <t>INVERSIONES JOSE CANISALES</t>
  </si>
  <si>
    <t>V110410898</t>
  </si>
  <si>
    <t>10</t>
  </si>
  <si>
    <t>00231249</t>
  </si>
  <si>
    <t>YOVANI SILVA</t>
  </si>
  <si>
    <t>V142731395</t>
  </si>
  <si>
    <t>11</t>
  </si>
  <si>
    <t>00231250-00231276</t>
  </si>
  <si>
    <t>12</t>
  </si>
  <si>
    <t>003</t>
  </si>
  <si>
    <t>Z1B8027648</t>
  </si>
  <si>
    <t>00181837-00181843</t>
  </si>
  <si>
    <t>13</t>
  </si>
  <si>
    <t>00181844</t>
  </si>
  <si>
    <t>AKTA MANUFACTURING, C.A.</t>
  </si>
  <si>
    <t>J000793476</t>
  </si>
  <si>
    <t>14</t>
  </si>
  <si>
    <t>00181845-00181860</t>
  </si>
  <si>
    <t>15</t>
  </si>
  <si>
    <t>00181861</t>
  </si>
  <si>
    <t>TASCA RESTAURANT PUNTA BRAVA C.A.</t>
  </si>
  <si>
    <t>J293851084</t>
  </si>
  <si>
    <t>00181862-00181871</t>
  </si>
  <si>
    <t>17</t>
  </si>
  <si>
    <t>00181872</t>
  </si>
  <si>
    <t>IVER. Y TRANSPORTE ITFS</t>
  </si>
  <si>
    <t>V406020680</t>
  </si>
  <si>
    <t>18</t>
  </si>
  <si>
    <t>00181873-00181926</t>
  </si>
  <si>
    <t>19</t>
  </si>
  <si>
    <t>004</t>
  </si>
  <si>
    <t>Z1B8026803</t>
  </si>
  <si>
    <t>00020974-00020977</t>
  </si>
  <si>
    <t>20</t>
  </si>
  <si>
    <t>00020978</t>
  </si>
  <si>
    <t>SAVA COSMETICS C.A</t>
  </si>
  <si>
    <t>J314139118</t>
  </si>
  <si>
    <t>21</t>
  </si>
  <si>
    <t>00020979-00021049</t>
  </si>
  <si>
    <t>22</t>
  </si>
  <si>
    <t>00021050</t>
  </si>
  <si>
    <t>WILSON</t>
  </si>
  <si>
    <t>V182356995</t>
  </si>
  <si>
    <t>23</t>
  </si>
  <si>
    <t>00021051-00021057</t>
  </si>
  <si>
    <t>24</t>
  </si>
  <si>
    <t>NC</t>
  </si>
  <si>
    <t>00000040</t>
  </si>
  <si>
    <t>00021022</t>
  </si>
  <si>
    <t>VEN</t>
  </si>
  <si>
    <t>ANTHONIO OCHOA</t>
  </si>
  <si>
    <t>V15119520</t>
  </si>
  <si>
    <t>25</t>
  </si>
  <si>
    <t>26-02-2019</t>
  </si>
  <si>
    <t>00021791-00021922</t>
  </si>
  <si>
    <t>26</t>
  </si>
  <si>
    <t>00021923</t>
  </si>
  <si>
    <t>RAFAEL</t>
  </si>
  <si>
    <t>V145872793</t>
  </si>
  <si>
    <t>27</t>
  </si>
  <si>
    <t>00021924-00021935</t>
  </si>
  <si>
    <t>28</t>
  </si>
  <si>
    <t>00021936</t>
  </si>
  <si>
    <t>LUBIN</t>
  </si>
  <si>
    <t>V129185269</t>
  </si>
  <si>
    <t>29</t>
  </si>
  <si>
    <t>00021937-00021998</t>
  </si>
  <si>
    <t>30</t>
  </si>
  <si>
    <t>00000041</t>
  </si>
  <si>
    <t>00021837</t>
  </si>
  <si>
    <t>LISBETH</t>
  </si>
  <si>
    <t>V15518999</t>
  </si>
  <si>
    <t>31</t>
  </si>
  <si>
    <t>00231277-00231285</t>
  </si>
  <si>
    <t>32</t>
  </si>
  <si>
    <t>00231286</t>
  </si>
  <si>
    <t>ELECTROAUTO AUTOP MONTERREY C.A</t>
  </si>
  <si>
    <t>J305097119</t>
  </si>
  <si>
    <t>33</t>
  </si>
  <si>
    <t>00231287-00231472</t>
  </si>
  <si>
    <t>34</t>
  </si>
  <si>
    <t>00181927-00182149</t>
  </si>
  <si>
    <t>35</t>
  </si>
  <si>
    <t>00021058-00021257</t>
  </si>
  <si>
    <t>36</t>
  </si>
  <si>
    <t>27-02-2019</t>
  </si>
  <si>
    <t>00021999-00022138</t>
  </si>
  <si>
    <t>37</t>
  </si>
  <si>
    <t>00231473-00231481</t>
  </si>
  <si>
    <t>38</t>
  </si>
  <si>
    <t>00182150-00182200</t>
  </si>
  <si>
    <t>39</t>
  </si>
  <si>
    <t>00182201</t>
  </si>
  <si>
    <t>HIDROPONIAS VENEZOLNAS,C.A.</t>
  </si>
  <si>
    <t>J000801487</t>
  </si>
  <si>
    <t>40</t>
  </si>
  <si>
    <t>00182202-00182270</t>
  </si>
  <si>
    <t>41</t>
  </si>
  <si>
    <t>00021258-00021326</t>
  </si>
  <si>
    <t>42</t>
  </si>
  <si>
    <t>00021327</t>
  </si>
  <si>
    <t>SAVA COSMETICS COMPAÑIA ANONIMA</t>
  </si>
  <si>
    <t>V314139118</t>
  </si>
  <si>
    <t>43</t>
  </si>
  <si>
    <t>00021328-00021365</t>
  </si>
  <si>
    <t>44</t>
  </si>
  <si>
    <t>00021366</t>
  </si>
  <si>
    <t>INVERSIONES MANUERDO</t>
  </si>
  <si>
    <t>J314401556</t>
  </si>
  <si>
    <t>45</t>
  </si>
  <si>
    <t>00021367-00021432</t>
  </si>
  <si>
    <t>46</t>
  </si>
  <si>
    <t>00021292</t>
  </si>
  <si>
    <t>YOLMAN SANCHEZ</t>
  </si>
  <si>
    <t>V15715264</t>
  </si>
  <si>
    <t>47</t>
  </si>
  <si>
    <t>005</t>
  </si>
  <si>
    <t>Z1B8026520</t>
  </si>
  <si>
    <t>00073672-00073676</t>
  </si>
  <si>
    <t>48</t>
  </si>
  <si>
    <t>28-02-2019</t>
  </si>
  <si>
    <t>00022139-00022150</t>
  </si>
  <si>
    <t>49</t>
  </si>
  <si>
    <t>00022151</t>
  </si>
  <si>
    <t>MIGUEL ALVAREZ</t>
  </si>
  <si>
    <t>V14772733</t>
  </si>
  <si>
    <t>50</t>
  </si>
  <si>
    <t>00022152-00022153</t>
  </si>
  <si>
    <t>51</t>
  </si>
  <si>
    <t>00022154</t>
  </si>
  <si>
    <t>FLOPE C A SERVICIOS TECNICOS</t>
  </si>
  <si>
    <t>J003357219</t>
  </si>
  <si>
    <t>52</t>
  </si>
  <si>
    <t>00022155-00022300</t>
  </si>
  <si>
    <t>53</t>
  </si>
  <si>
    <t>00231482-00231566</t>
  </si>
  <si>
    <t>54</t>
  </si>
  <si>
    <t>00231567</t>
  </si>
  <si>
    <t>JUNTA DE CONDOMINIO EDIF LOS ROBLES</t>
  </si>
  <si>
    <t>J315871440</t>
  </si>
  <si>
    <t>55</t>
  </si>
  <si>
    <t>00231568-00231571</t>
  </si>
  <si>
    <t>56</t>
  </si>
  <si>
    <t>00182271-00182386</t>
  </si>
  <si>
    <t>57</t>
  </si>
  <si>
    <t>00000064</t>
  </si>
  <si>
    <t>00182320</t>
  </si>
  <si>
    <t>KAREN MARTINEZ</t>
  </si>
  <si>
    <t>V16888465</t>
  </si>
  <si>
    <t>58</t>
  </si>
  <si>
    <t>00021433-00021518</t>
  </si>
  <si>
    <t>59</t>
  </si>
  <si>
    <t>00021519</t>
  </si>
  <si>
    <t>DENYS BARBOZA</t>
  </si>
  <si>
    <t>V10547727</t>
  </si>
  <si>
    <t>60</t>
  </si>
  <si>
    <t>00021520-00021529</t>
  </si>
  <si>
    <t>61</t>
  </si>
  <si>
    <t>00021530</t>
  </si>
  <si>
    <t>INVERSIONES Y SERVICIOS AVIAA C.A</t>
  </si>
  <si>
    <t>J407157876</t>
  </si>
  <si>
    <t>62</t>
  </si>
  <si>
    <t>00021531-00021591</t>
  </si>
  <si>
    <t>63</t>
  </si>
  <si>
    <t>00073677-00073679</t>
  </si>
  <si>
    <t>64</t>
  </si>
  <si>
    <t>01-03-2019</t>
  </si>
  <si>
    <t>00022302-00022417</t>
  </si>
  <si>
    <t>65</t>
  </si>
  <si>
    <t>00022418</t>
  </si>
  <si>
    <t>EXPLOSION CREATIVA</t>
  </si>
  <si>
    <t>J2995337-26</t>
  </si>
  <si>
    <t>66</t>
  </si>
  <si>
    <t>00022419-00022442</t>
  </si>
  <si>
    <t>67</t>
  </si>
  <si>
    <t>00231572-00231607</t>
  </si>
  <si>
    <t>68</t>
  </si>
  <si>
    <t>00182387-00182508</t>
  </si>
  <si>
    <t>69</t>
  </si>
  <si>
    <t>00182509</t>
  </si>
  <si>
    <t>70</t>
  </si>
  <si>
    <t>00182510-00182534</t>
  </si>
  <si>
    <t>71</t>
  </si>
  <si>
    <t>00182535</t>
  </si>
  <si>
    <t>JOSE</t>
  </si>
  <si>
    <t>V245286208</t>
  </si>
  <si>
    <t>72</t>
  </si>
  <si>
    <t>00182536-00182579</t>
  </si>
  <si>
    <t>73</t>
  </si>
  <si>
    <t>00021592-00021701</t>
  </si>
  <si>
    <t>74</t>
  </si>
  <si>
    <t>00021702</t>
  </si>
  <si>
    <t>ASOCIACION DE FUTBOL DEL ESTADO MIRANDA</t>
  </si>
  <si>
    <t>J29943444-2</t>
  </si>
  <si>
    <t>75</t>
  </si>
  <si>
    <t>00021703-00021756</t>
  </si>
  <si>
    <t>76</t>
  </si>
  <si>
    <t>00000042</t>
  </si>
  <si>
    <t>00021447</t>
  </si>
  <si>
    <t>ORLANDO ALVARADO</t>
  </si>
  <si>
    <t>V3589934</t>
  </si>
  <si>
    <t>77</t>
  </si>
  <si>
    <t>00073680-00073689</t>
  </si>
  <si>
    <t>78</t>
  </si>
  <si>
    <t>00000029</t>
  </si>
  <si>
    <t>00073689</t>
  </si>
  <si>
    <t>ENRIQUE CABRICES</t>
  </si>
  <si>
    <t>V6879443</t>
  </si>
  <si>
    <t>79</t>
  </si>
  <si>
    <t>02-03-2019</t>
  </si>
  <si>
    <t>00022443-00022455</t>
  </si>
  <si>
    <t>80</t>
  </si>
  <si>
    <t>00022456</t>
  </si>
  <si>
    <t>ALIMENTOS PRODALVA</t>
  </si>
  <si>
    <t>J295904576</t>
  </si>
  <si>
    <t>81</t>
  </si>
  <si>
    <t>00022457-00022475</t>
  </si>
  <si>
    <t>82</t>
  </si>
  <si>
    <t>00022476</t>
  </si>
  <si>
    <t>LAEN ELECTRIC CA.</t>
  </si>
  <si>
    <t>J311242368</t>
  </si>
  <si>
    <t>83</t>
  </si>
  <si>
    <t>00022477-00022502</t>
  </si>
  <si>
    <t>84</t>
  </si>
  <si>
    <t>00022503</t>
  </si>
  <si>
    <t>OSCARINA RIVAS</t>
  </si>
  <si>
    <t>J-411063436</t>
  </si>
  <si>
    <t>85</t>
  </si>
  <si>
    <t>00022504-00022532</t>
  </si>
  <si>
    <t>86</t>
  </si>
  <si>
    <t>00022535-00022543</t>
  </si>
  <si>
    <t>87</t>
  </si>
  <si>
    <t>001047245</t>
  </si>
  <si>
    <t>ZORAYA MENDOZA</t>
  </si>
  <si>
    <t>V16513567</t>
  </si>
  <si>
    <t>88</t>
  </si>
  <si>
    <t>00231608-00231632</t>
  </si>
  <si>
    <t>89</t>
  </si>
  <si>
    <t>00231633</t>
  </si>
  <si>
    <t>90</t>
  </si>
  <si>
    <t>00231634-00231726</t>
  </si>
  <si>
    <t>91</t>
  </si>
  <si>
    <t>00231727</t>
  </si>
  <si>
    <t>HILARIO</t>
  </si>
  <si>
    <t>VE82086321</t>
  </si>
  <si>
    <t>92</t>
  </si>
  <si>
    <t>00231728-00231755</t>
  </si>
  <si>
    <t>93</t>
  </si>
  <si>
    <t>00231756</t>
  </si>
  <si>
    <t>CRISTIAM GOMES</t>
  </si>
  <si>
    <t>V112022836</t>
  </si>
  <si>
    <t>94</t>
  </si>
  <si>
    <t>00231757-00231759</t>
  </si>
  <si>
    <t>95</t>
  </si>
  <si>
    <t>00182580-00182677</t>
  </si>
  <si>
    <t>96</t>
  </si>
  <si>
    <t>00182678</t>
  </si>
  <si>
    <t>CORPORACION KODAMA C.A</t>
  </si>
  <si>
    <t>J29797254-4</t>
  </si>
  <si>
    <t>97</t>
  </si>
  <si>
    <t>00182679</t>
  </si>
  <si>
    <t>98</t>
  </si>
  <si>
    <t>00182680-00182687</t>
  </si>
  <si>
    <t>99</t>
  </si>
  <si>
    <t>00021757-00021790</t>
  </si>
  <si>
    <t>100</t>
  </si>
  <si>
    <t>00021791-00021804</t>
  </si>
  <si>
    <t>101</t>
  </si>
  <si>
    <t>00021805</t>
  </si>
  <si>
    <t>102</t>
  </si>
  <si>
    <t>00021806</t>
  </si>
  <si>
    <t>ROSYBEL</t>
  </si>
  <si>
    <t>V26078994</t>
  </si>
  <si>
    <t>103</t>
  </si>
  <si>
    <t>00021807</t>
  </si>
  <si>
    <t>104</t>
  </si>
  <si>
    <t>00021808-00021862</t>
  </si>
  <si>
    <t>105</t>
  </si>
  <si>
    <t>00021863-00021878</t>
  </si>
  <si>
    <t>106</t>
  </si>
  <si>
    <t>00073690-00073728</t>
  </si>
  <si>
    <t>107</t>
  </si>
  <si>
    <t>03-03-2019</t>
  </si>
  <si>
    <t>00231760-00231918</t>
  </si>
  <si>
    <t>108</t>
  </si>
  <si>
    <t>00000095</t>
  </si>
  <si>
    <t>00231732</t>
  </si>
  <si>
    <t>MARIA PEREZ</t>
  </si>
  <si>
    <t>V10279574</t>
  </si>
  <si>
    <t>109</t>
  </si>
  <si>
    <t>00000096</t>
  </si>
  <si>
    <t>00231786</t>
  </si>
  <si>
    <t>110</t>
  </si>
  <si>
    <t>00182688-00182740</t>
  </si>
  <si>
    <t>111</t>
  </si>
  <si>
    <t>00182741</t>
  </si>
  <si>
    <t>STUDIO IGK</t>
  </si>
  <si>
    <t>J408566516</t>
  </si>
  <si>
    <t>112</t>
  </si>
  <si>
    <t>00182742-00182821</t>
  </si>
  <si>
    <t>113</t>
  </si>
  <si>
    <t>00000065</t>
  </si>
  <si>
    <t>00182768</t>
  </si>
  <si>
    <t>NERYS</t>
  </si>
  <si>
    <t>V3858584</t>
  </si>
  <si>
    <t>114</t>
  </si>
  <si>
    <t>00021879-00021881</t>
  </si>
  <si>
    <t>115</t>
  </si>
  <si>
    <t>00021882</t>
  </si>
  <si>
    <t>FERNANDO RUBIO</t>
  </si>
  <si>
    <t>V119049662</t>
  </si>
  <si>
    <t>116</t>
  </si>
  <si>
    <t>00021883-00022044</t>
  </si>
  <si>
    <t>117</t>
  </si>
  <si>
    <t>00000043</t>
  </si>
  <si>
    <t>00021986</t>
  </si>
  <si>
    <t>RICHARD BRITO</t>
  </si>
  <si>
    <t>V11718177</t>
  </si>
  <si>
    <t>118</t>
  </si>
  <si>
    <t>00073729-00073819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</si>
  <si>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</si>
  <si>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</si>
  <si>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</si>
  <si>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</si>
  <si>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</si>
  <si>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</si>
  <si>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</si>
  <si>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</si>
  <si>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</si>
  <si>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25-02 AL 03-03-2019</t>
  </si>
  <si>
    <t>0158</t>
  </si>
  <si>
    <t>0159</t>
  </si>
  <si>
    <t>0160</t>
  </si>
  <si>
    <t>0161</t>
  </si>
  <si>
    <t>0162</t>
  </si>
  <si>
    <t>0163</t>
  </si>
  <si>
    <t>001047246-0022558</t>
  </si>
  <si>
    <t>1065</t>
  </si>
  <si>
    <t>02-03-2020</t>
  </si>
  <si>
    <t>1295</t>
  </si>
  <si>
    <t>1296</t>
  </si>
  <si>
    <t>1297</t>
  </si>
  <si>
    <t>1298</t>
  </si>
  <si>
    <t>1299</t>
  </si>
  <si>
    <t>1300</t>
  </si>
  <si>
    <t>1301</t>
  </si>
  <si>
    <t>1232</t>
  </si>
  <si>
    <t>1233</t>
  </si>
  <si>
    <t>1234</t>
  </si>
  <si>
    <t>1235</t>
  </si>
  <si>
    <t>1236</t>
  </si>
  <si>
    <t>1237</t>
  </si>
  <si>
    <t>1238</t>
  </si>
  <si>
    <t>0155</t>
  </si>
  <si>
    <t>0156</t>
  </si>
  <si>
    <t>0157</t>
  </si>
  <si>
    <t>1061</t>
  </si>
  <si>
    <t>1086</t>
  </si>
  <si>
    <t>1087</t>
  </si>
  <si>
    <t>1088</t>
  </si>
  <si>
    <t>1089</t>
  </si>
  <si>
    <t>1090</t>
  </si>
  <si>
    <t>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</si>
</sst>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42"/>
  <sheetViews>
    <sheetView tabSelected="1" zoomScale="85" zoomScaleNormal="85" workbookViewId="0">
      <pane ySplit="7" topLeftCell="A90" activePane="bottomLeft" state="frozen"/>
      <selection pane="bottomLeft" activeCell="I100" sqref="I100"/>
    </sheetView>
  </sheetViews>
  <sheetFormatPr baseColWidth="10" defaultRowHeight="15" x14ac:dyDescent="0.25"/>
  <cols>
    <col min="1" max="1" width="6.28515625" style="16" bestFit="1" customWidth="1"/>
    <col min="2" max="2" width="10.5703125" style="17" bestFit="1" customWidth="1"/>
    <col min="3" max="3" width="9" style="16" bestFit="1" customWidth="1"/>
    <col min="4" max="4" width="5.5703125" style="16" bestFit="1" customWidth="1"/>
    <col min="5" max="5" width="12" style="16" bestFit="1" customWidth="1"/>
    <col min="6" max="6" width="7.5703125" style="16" bestFit="1" customWidth="1"/>
    <col min="7" max="7" width="9.85546875" style="16" bestFit="1" customWidth="1"/>
    <col min="8" max="8" width="18.140625" style="16" customWidth="1"/>
    <col min="9" max="9" width="49.85546875" style="18" customWidth="1"/>
    <col min="10" max="10" width="23.7109375" style="18" customWidth="1"/>
    <col min="11" max="11" width="20.7109375" style="18" customWidth="1"/>
    <col min="12" max="12" width="22.42578125" style="17" hidden="1" customWidth="1"/>
    <col min="13" max="13" width="23.28515625" style="18" hidden="1" customWidth="1"/>
    <col min="14" max="14" width="18.140625" style="16" hidden="1" customWidth="1"/>
    <col min="15" max="15" width="43.140625" style="16" hidden="1" customWidth="1"/>
    <col min="16" max="16" width="11.42578125" style="16" hidden="1" customWidth="1"/>
    <col min="17" max="17" width="13.42578125" style="18" bestFit="1" customWidth="1"/>
    <col min="18" max="18" width="5.140625" style="18" bestFit="1" customWidth="1"/>
    <col min="19" max="19" width="13.28515625" style="18" bestFit="1" customWidth="1"/>
    <col min="20" max="20" width="10.7109375" style="18" bestFit="1" customWidth="1"/>
    <col min="21" max="21" width="17" style="16" customWidth="1"/>
    <col min="22" max="22" width="9.7109375" style="18" bestFit="1" customWidth="1"/>
    <col min="23" max="23" width="12.28515625" style="18" bestFit="1" customWidth="1"/>
    <col min="24" max="24" width="20" style="16" customWidth="1"/>
    <col min="25" max="25" width="12.28515625" style="18" bestFit="1" customWidth="1"/>
    <col min="26" max="26" width="5.140625" style="18" customWidth="1"/>
    <col min="27" max="27" width="18.140625" style="16" customWidth="1"/>
    <col min="28" max="28" width="5.140625" style="18" bestFit="1" customWidth="1"/>
    <col min="29" max="29" width="10.7109375" style="18" bestFit="1" customWidth="1"/>
    <col min="30" max="30" width="21.140625" style="16" customWidth="1"/>
    <col min="31" max="31" width="9.7109375" style="18" bestFit="1" customWidth="1"/>
    <col min="32" max="32" width="27.5703125" style="16" bestFit="1" customWidth="1"/>
    <col min="33" max="33" width="18.42578125" style="16" bestFit="1" customWidth="1"/>
    <col min="34" max="34" width="30.85546875" style="18" bestFit="1" customWidth="1"/>
    <col min="35" max="35" width="5.140625" style="18" bestFit="1" customWidth="1"/>
    <col min="36" max="36" width="21.5703125" style="16" bestFit="1" customWidth="1"/>
    <col min="37" max="38" width="5.140625" style="18" bestFit="1" customWidth="1"/>
    <col min="39" max="39" width="31.85546875" style="17" bestFit="1" customWidth="1"/>
    <col min="40" max="40" width="17.42578125" style="16" bestFit="1" customWidth="1"/>
    <col min="41" max="41" width="29" style="17" bestFit="1" customWidth="1"/>
    <col min="42" max="42" width="11.7109375" style="16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409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8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410</v>
      </c>
      <c r="G8" s="11" t="s">
        <v>51</v>
      </c>
      <c r="H8" s="11" t="s">
        <v>52</v>
      </c>
      <c r="I8" s="13" t="s">
        <v>50</v>
      </c>
      <c r="J8" s="13" t="s">
        <v>50</v>
      </c>
      <c r="K8" s="13" t="s">
        <v>50</v>
      </c>
      <c r="L8" s="12" t="s">
        <v>50</v>
      </c>
      <c r="M8" s="13">
        <v>0</v>
      </c>
      <c r="N8" s="11" t="s">
        <v>50</v>
      </c>
      <c r="O8" s="11" t="s">
        <v>53</v>
      </c>
      <c r="P8" s="11" t="s">
        <v>50</v>
      </c>
      <c r="Q8" s="13">
        <f>SUM(S8+T8+V8+W8+Y8+AC8+AE8)</f>
        <v>228233.05000000002</v>
      </c>
      <c r="R8" s="13">
        <v>0</v>
      </c>
      <c r="S8" s="13">
        <v>160274.88</v>
      </c>
      <c r="T8" s="13">
        <v>0</v>
      </c>
      <c r="U8" s="11" t="s">
        <v>54</v>
      </c>
      <c r="V8" s="13">
        <v>0</v>
      </c>
      <c r="W8" s="13">
        <v>58584.63</v>
      </c>
      <c r="X8" s="11" t="s">
        <v>55</v>
      </c>
      <c r="Y8" s="13">
        <v>9373.5400000000009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x14ac:dyDescent="0.25">
      <c r="A9" s="11" t="s">
        <v>56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410</v>
      </c>
      <c r="G9" s="11" t="s">
        <v>51</v>
      </c>
      <c r="H9" s="11" t="s">
        <v>57</v>
      </c>
      <c r="I9" s="13" t="s">
        <v>50</v>
      </c>
      <c r="J9" s="13" t="s">
        <v>50</v>
      </c>
      <c r="K9" s="13" t="s">
        <v>50</v>
      </c>
      <c r="L9" s="12" t="s">
        <v>50</v>
      </c>
      <c r="M9" s="13">
        <v>0</v>
      </c>
      <c r="N9" s="11" t="s">
        <v>50</v>
      </c>
      <c r="O9" s="11" t="s">
        <v>58</v>
      </c>
      <c r="P9" s="11" t="s">
        <v>59</v>
      </c>
      <c r="Q9" s="13">
        <f>SUM(S9+T9+V9+W9+Y9+AC9+AE9)</f>
        <v>10361.92</v>
      </c>
      <c r="R9" s="13">
        <v>0</v>
      </c>
      <c r="S9" s="13">
        <v>10361.92</v>
      </c>
      <c r="T9" s="13">
        <v>0</v>
      </c>
      <c r="U9" s="11" t="s">
        <v>54</v>
      </c>
      <c r="V9" s="13">
        <v>0</v>
      </c>
      <c r="W9" s="13">
        <v>0</v>
      </c>
      <c r="X9" s="11" t="s">
        <v>54</v>
      </c>
      <c r="Y9" s="13">
        <v>0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x14ac:dyDescent="0.25">
      <c r="A10" s="11" t="s">
        <v>60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410</v>
      </c>
      <c r="G10" s="11" t="s">
        <v>51</v>
      </c>
      <c r="H10" s="11" t="s">
        <v>61</v>
      </c>
      <c r="I10" s="13" t="s">
        <v>50</v>
      </c>
      <c r="J10" s="13" t="s">
        <v>50</v>
      </c>
      <c r="K10" s="13" t="s">
        <v>50</v>
      </c>
      <c r="L10" s="12" t="s">
        <v>50</v>
      </c>
      <c r="M10" s="13">
        <v>0</v>
      </c>
      <c r="N10" s="11" t="s">
        <v>50</v>
      </c>
      <c r="O10" s="11" t="s">
        <v>53</v>
      </c>
      <c r="P10" s="11" t="s">
        <v>50</v>
      </c>
      <c r="Q10" s="13">
        <f>SUM(S10+T10+V10+W10+Y10+AC10+AE10)</f>
        <v>829505.72000000009</v>
      </c>
      <c r="R10" s="13">
        <v>0</v>
      </c>
      <c r="S10" s="13">
        <v>660872.43000000005</v>
      </c>
      <c r="T10" s="13">
        <v>0</v>
      </c>
      <c r="U10" s="11" t="s">
        <v>54</v>
      </c>
      <c r="V10" s="13">
        <v>0</v>
      </c>
      <c r="W10" s="13">
        <v>145373.53</v>
      </c>
      <c r="X10" s="11" t="s">
        <v>54</v>
      </c>
      <c r="Y10" s="13">
        <v>23259.759999999998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x14ac:dyDescent="0.25">
      <c r="A11" s="11" t="s">
        <v>62</v>
      </c>
      <c r="B11" s="12" t="s">
        <v>46</v>
      </c>
      <c r="C11" s="11" t="s">
        <v>47</v>
      </c>
      <c r="D11" s="11" t="s">
        <v>63</v>
      </c>
      <c r="E11" s="11" t="s">
        <v>64</v>
      </c>
      <c r="F11" s="11" t="s">
        <v>419</v>
      </c>
      <c r="G11" s="11" t="s">
        <v>51</v>
      </c>
      <c r="H11" s="11" t="s">
        <v>65</v>
      </c>
      <c r="I11" s="13" t="s">
        <v>50</v>
      </c>
      <c r="J11" s="13" t="s">
        <v>50</v>
      </c>
      <c r="K11" s="13" t="s">
        <v>50</v>
      </c>
      <c r="L11" s="12" t="s">
        <v>50</v>
      </c>
      <c r="M11" s="13">
        <v>0</v>
      </c>
      <c r="N11" s="11" t="s">
        <v>50</v>
      </c>
      <c r="O11" s="11" t="s">
        <v>53</v>
      </c>
      <c r="P11" s="11" t="s">
        <v>50</v>
      </c>
      <c r="Q11" s="13">
        <f>SUM(S11+T11+V11+W11+Y11+AC11+AE11)</f>
        <v>40897.83</v>
      </c>
      <c r="R11" s="13">
        <v>0</v>
      </c>
      <c r="S11" s="13">
        <v>32877.43</v>
      </c>
      <c r="T11" s="13">
        <v>0</v>
      </c>
      <c r="U11" s="11" t="s">
        <v>54</v>
      </c>
      <c r="V11" s="13">
        <v>0</v>
      </c>
      <c r="W11" s="13">
        <v>6914.14</v>
      </c>
      <c r="X11" s="11" t="s">
        <v>55</v>
      </c>
      <c r="Y11" s="13">
        <v>1106.26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x14ac:dyDescent="0.25">
      <c r="A12" s="11" t="s">
        <v>66</v>
      </c>
      <c r="B12" s="12" t="s">
        <v>46</v>
      </c>
      <c r="C12" s="11" t="s">
        <v>47</v>
      </c>
      <c r="D12" s="11" t="s">
        <v>63</v>
      </c>
      <c r="E12" s="11" t="s">
        <v>64</v>
      </c>
      <c r="F12" s="11" t="s">
        <v>419</v>
      </c>
      <c r="G12" s="11" t="s">
        <v>51</v>
      </c>
      <c r="H12" s="11" t="s">
        <v>67</v>
      </c>
      <c r="I12" s="13" t="s">
        <v>50</v>
      </c>
      <c r="J12" s="13" t="s">
        <v>50</v>
      </c>
      <c r="K12" s="13" t="s">
        <v>50</v>
      </c>
      <c r="L12" s="12" t="s">
        <v>50</v>
      </c>
      <c r="M12" s="13">
        <v>0</v>
      </c>
      <c r="N12" s="11" t="s">
        <v>50</v>
      </c>
      <c r="O12" s="11" t="s">
        <v>68</v>
      </c>
      <c r="P12" s="11" t="s">
        <v>69</v>
      </c>
      <c r="Q12" s="13">
        <f>SUM(S12+T12+V12+W12+Y12+AC12+AE12)</f>
        <v>12769.42</v>
      </c>
      <c r="R12" s="13">
        <v>0</v>
      </c>
      <c r="S12" s="13">
        <v>12769.42</v>
      </c>
      <c r="T12" s="13">
        <v>0</v>
      </c>
      <c r="U12" s="11" t="s">
        <v>54</v>
      </c>
      <c r="V12" s="13">
        <v>0</v>
      </c>
      <c r="W12" s="13">
        <v>0</v>
      </c>
      <c r="X12" s="11" t="s">
        <v>54</v>
      </c>
      <c r="Y12" s="13">
        <v>0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x14ac:dyDescent="0.25">
      <c r="A13" s="11" t="s">
        <v>70</v>
      </c>
      <c r="B13" s="12" t="s">
        <v>46</v>
      </c>
      <c r="C13" s="11" t="s">
        <v>47</v>
      </c>
      <c r="D13" s="11" t="s">
        <v>63</v>
      </c>
      <c r="E13" s="11" t="s">
        <v>64</v>
      </c>
      <c r="F13" s="11" t="s">
        <v>419</v>
      </c>
      <c r="G13" s="11" t="s">
        <v>51</v>
      </c>
      <c r="H13" s="11" t="s">
        <v>71</v>
      </c>
      <c r="I13" s="13" t="s">
        <v>50</v>
      </c>
      <c r="J13" s="13" t="s">
        <v>50</v>
      </c>
      <c r="K13" s="13" t="s">
        <v>50</v>
      </c>
      <c r="L13" s="12" t="s">
        <v>50</v>
      </c>
      <c r="M13" s="13">
        <v>0</v>
      </c>
      <c r="N13" s="11" t="s">
        <v>50</v>
      </c>
      <c r="O13" s="11" t="s">
        <v>53</v>
      </c>
      <c r="P13" s="11" t="s">
        <v>50</v>
      </c>
      <c r="Q13" s="13">
        <f>SUM(S13+T13+V13+W13+Y13+AC13+AE13)</f>
        <v>140380.12999999998</v>
      </c>
      <c r="R13" s="13">
        <v>0</v>
      </c>
      <c r="S13" s="13">
        <v>116440.05</v>
      </c>
      <c r="T13" s="13">
        <v>0</v>
      </c>
      <c r="U13" s="11" t="s">
        <v>54</v>
      </c>
      <c r="V13" s="13">
        <v>0</v>
      </c>
      <c r="W13" s="13">
        <v>20638</v>
      </c>
      <c r="X13" s="11" t="s">
        <v>54</v>
      </c>
      <c r="Y13" s="13">
        <v>3302.08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x14ac:dyDescent="0.25">
      <c r="A14" s="11" t="s">
        <v>72</v>
      </c>
      <c r="B14" s="12" t="s">
        <v>46</v>
      </c>
      <c r="C14" s="11" t="s">
        <v>47</v>
      </c>
      <c r="D14" s="11" t="s">
        <v>63</v>
      </c>
      <c r="E14" s="11" t="s">
        <v>64</v>
      </c>
      <c r="F14" s="11" t="s">
        <v>419</v>
      </c>
      <c r="G14" s="11" t="s">
        <v>51</v>
      </c>
      <c r="H14" s="11" t="s">
        <v>73</v>
      </c>
      <c r="I14" s="13" t="s">
        <v>50</v>
      </c>
      <c r="J14" s="13" t="s">
        <v>50</v>
      </c>
      <c r="K14" s="13" t="s">
        <v>50</v>
      </c>
      <c r="L14" s="12" t="s">
        <v>50</v>
      </c>
      <c r="M14" s="13">
        <v>0</v>
      </c>
      <c r="N14" s="11" t="s">
        <v>50</v>
      </c>
      <c r="O14" s="11" t="s">
        <v>74</v>
      </c>
      <c r="P14" s="11" t="s">
        <v>75</v>
      </c>
      <c r="Q14" s="13">
        <f>SUM(S14+T14+V14+W14+Y14+AC14+AE14)</f>
        <v>2561.4100000000003</v>
      </c>
      <c r="R14" s="13">
        <v>0</v>
      </c>
      <c r="S14" s="13">
        <v>0</v>
      </c>
      <c r="T14" s="13">
        <v>2208.11</v>
      </c>
      <c r="U14" s="11" t="s">
        <v>55</v>
      </c>
      <c r="V14" s="13">
        <v>353.3</v>
      </c>
      <c r="W14" s="13">
        <v>0</v>
      </c>
      <c r="X14" s="11" t="s">
        <v>54</v>
      </c>
      <c r="Y14" s="13">
        <v>0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x14ac:dyDescent="0.25">
      <c r="A15" s="11" t="s">
        <v>76</v>
      </c>
      <c r="B15" s="12" t="s">
        <v>46</v>
      </c>
      <c r="C15" s="11" t="s">
        <v>47</v>
      </c>
      <c r="D15" s="11" t="s">
        <v>63</v>
      </c>
      <c r="E15" s="11" t="s">
        <v>64</v>
      </c>
      <c r="F15" s="11" t="s">
        <v>419</v>
      </c>
      <c r="G15" s="11" t="s">
        <v>51</v>
      </c>
      <c r="H15" s="11" t="s">
        <v>77</v>
      </c>
      <c r="I15" s="13" t="s">
        <v>50</v>
      </c>
      <c r="J15" s="13" t="s">
        <v>50</v>
      </c>
      <c r="K15" s="13" t="s">
        <v>50</v>
      </c>
      <c r="L15" s="12" t="s">
        <v>50</v>
      </c>
      <c r="M15" s="13">
        <v>0</v>
      </c>
      <c r="N15" s="11" t="s">
        <v>50</v>
      </c>
      <c r="O15" s="11" t="s">
        <v>53</v>
      </c>
      <c r="P15" s="11" t="s">
        <v>50</v>
      </c>
      <c r="Q15" s="13">
        <f>SUM(S15+T15+V15+W15+Y15+AC15+AE15)</f>
        <v>274883.95</v>
      </c>
      <c r="R15" s="13">
        <v>0</v>
      </c>
      <c r="S15" s="13">
        <v>193111.51</v>
      </c>
      <c r="T15" s="13">
        <v>0</v>
      </c>
      <c r="U15" s="11" t="s">
        <v>54</v>
      </c>
      <c r="V15" s="13">
        <v>0</v>
      </c>
      <c r="W15" s="13">
        <v>70493.48</v>
      </c>
      <c r="X15" s="11" t="s">
        <v>55</v>
      </c>
      <c r="Y15" s="13">
        <v>11278.96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x14ac:dyDescent="0.25">
      <c r="A16" s="11" t="s">
        <v>78</v>
      </c>
      <c r="B16" s="12" t="s">
        <v>46</v>
      </c>
      <c r="C16" s="11" t="s">
        <v>47</v>
      </c>
      <c r="D16" s="11" t="s">
        <v>63</v>
      </c>
      <c r="E16" s="11" t="s">
        <v>64</v>
      </c>
      <c r="F16" s="11" t="s">
        <v>419</v>
      </c>
      <c r="G16" s="11" t="s">
        <v>51</v>
      </c>
      <c r="H16" s="11" t="s">
        <v>79</v>
      </c>
      <c r="I16" s="13" t="s">
        <v>50</v>
      </c>
      <c r="J16" s="13" t="s">
        <v>50</v>
      </c>
      <c r="K16" s="13" t="s">
        <v>50</v>
      </c>
      <c r="L16" s="12" t="s">
        <v>50</v>
      </c>
      <c r="M16" s="13">
        <v>0</v>
      </c>
      <c r="N16" s="11" t="s">
        <v>50</v>
      </c>
      <c r="O16" s="11" t="s">
        <v>80</v>
      </c>
      <c r="P16" s="11" t="s">
        <v>81</v>
      </c>
      <c r="Q16" s="13">
        <f>SUM(S16+T16+V16+W16+Y16+AC16+AE16)</f>
        <v>21662.67</v>
      </c>
      <c r="R16" s="13">
        <v>0</v>
      </c>
      <c r="S16" s="13">
        <v>1735.01</v>
      </c>
      <c r="T16" s="13">
        <v>17179.02</v>
      </c>
      <c r="U16" s="11" t="s">
        <v>55</v>
      </c>
      <c r="V16" s="13">
        <v>2748.64</v>
      </c>
      <c r="W16" s="13">
        <v>0</v>
      </c>
      <c r="X16" s="11" t="s">
        <v>54</v>
      </c>
      <c r="Y16" s="13">
        <v>0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x14ac:dyDescent="0.25">
      <c r="A17" s="11" t="s">
        <v>82</v>
      </c>
      <c r="B17" s="12" t="s">
        <v>46</v>
      </c>
      <c r="C17" s="11" t="s">
        <v>47</v>
      </c>
      <c r="D17" s="11" t="s">
        <v>63</v>
      </c>
      <c r="E17" s="11" t="s">
        <v>64</v>
      </c>
      <c r="F17" s="11" t="s">
        <v>419</v>
      </c>
      <c r="G17" s="11" t="s">
        <v>51</v>
      </c>
      <c r="H17" s="11" t="s">
        <v>83</v>
      </c>
      <c r="I17" s="13" t="s">
        <v>50</v>
      </c>
      <c r="J17" s="13" t="s">
        <v>50</v>
      </c>
      <c r="K17" s="13" t="s">
        <v>50</v>
      </c>
      <c r="L17" s="12" t="s">
        <v>50</v>
      </c>
      <c r="M17" s="13">
        <v>0</v>
      </c>
      <c r="N17" s="11" t="s">
        <v>50</v>
      </c>
      <c r="O17" s="11" t="s">
        <v>84</v>
      </c>
      <c r="P17" s="11" t="s">
        <v>85</v>
      </c>
      <c r="Q17" s="13">
        <f>SUM(S17+T17+V17+W17+Y17+AC17+AE17)</f>
        <v>4147.16</v>
      </c>
      <c r="R17" s="13">
        <v>0</v>
      </c>
      <c r="S17" s="13">
        <v>0</v>
      </c>
      <c r="T17" s="13">
        <v>3575.14</v>
      </c>
      <c r="U17" s="11" t="s">
        <v>55</v>
      </c>
      <c r="V17" s="13">
        <v>572.02</v>
      </c>
      <c r="W17" s="13">
        <v>0</v>
      </c>
      <c r="X17" s="11" t="s">
        <v>54</v>
      </c>
      <c r="Y17" s="13">
        <v>0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x14ac:dyDescent="0.25">
      <c r="A18" s="11" t="s">
        <v>86</v>
      </c>
      <c r="B18" s="12" t="s">
        <v>46</v>
      </c>
      <c r="C18" s="11" t="s">
        <v>47</v>
      </c>
      <c r="D18" s="11" t="s">
        <v>63</v>
      </c>
      <c r="E18" s="11" t="s">
        <v>64</v>
      </c>
      <c r="F18" s="11" t="s">
        <v>419</v>
      </c>
      <c r="G18" s="11" t="s">
        <v>51</v>
      </c>
      <c r="H18" s="11" t="s">
        <v>87</v>
      </c>
      <c r="I18" s="13" t="s">
        <v>50</v>
      </c>
      <c r="J18" s="13" t="s">
        <v>50</v>
      </c>
      <c r="K18" s="13" t="s">
        <v>50</v>
      </c>
      <c r="L18" s="12" t="s">
        <v>50</v>
      </c>
      <c r="M18" s="13">
        <v>0</v>
      </c>
      <c r="N18" s="11" t="s">
        <v>50</v>
      </c>
      <c r="O18" s="11" t="s">
        <v>53</v>
      </c>
      <c r="P18" s="11" t="s">
        <v>50</v>
      </c>
      <c r="Q18" s="13">
        <f>SUM(S18+T18+V18+W18+Y18+AC18+AE18)</f>
        <v>348156.93</v>
      </c>
      <c r="R18" s="13">
        <v>0</v>
      </c>
      <c r="S18" s="13">
        <v>251435.72</v>
      </c>
      <c r="T18" s="13">
        <v>0</v>
      </c>
      <c r="U18" s="11" t="s">
        <v>54</v>
      </c>
      <c r="V18" s="13">
        <v>0</v>
      </c>
      <c r="W18" s="13">
        <v>83380.350000000006</v>
      </c>
      <c r="X18" s="11" t="s">
        <v>54</v>
      </c>
      <c r="Y18" s="13">
        <v>13340.86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x14ac:dyDescent="0.25">
      <c r="A19" s="11" t="s">
        <v>88</v>
      </c>
      <c r="B19" s="12" t="s">
        <v>46</v>
      </c>
      <c r="C19" s="11" t="s">
        <v>47</v>
      </c>
      <c r="D19" s="11" t="s">
        <v>89</v>
      </c>
      <c r="E19" s="11" t="s">
        <v>90</v>
      </c>
      <c r="F19" s="11" t="s">
        <v>426</v>
      </c>
      <c r="G19" s="11" t="s">
        <v>51</v>
      </c>
      <c r="H19" s="11" t="s">
        <v>91</v>
      </c>
      <c r="I19" s="13" t="s">
        <v>50</v>
      </c>
      <c r="J19" s="13" t="s">
        <v>50</v>
      </c>
      <c r="K19" s="13" t="s">
        <v>50</v>
      </c>
      <c r="L19" s="12" t="s">
        <v>50</v>
      </c>
      <c r="M19" s="13">
        <v>0</v>
      </c>
      <c r="N19" s="11" t="s">
        <v>50</v>
      </c>
      <c r="O19" s="11" t="s">
        <v>53</v>
      </c>
      <c r="P19" s="11" t="s">
        <v>50</v>
      </c>
      <c r="Q19" s="13">
        <f>SUM(S19+T19+V19+W19+Y19+AC19+AE19)</f>
        <v>71484.12999999999</v>
      </c>
      <c r="R19" s="13">
        <v>0</v>
      </c>
      <c r="S19" s="13">
        <v>28219.3</v>
      </c>
      <c r="T19" s="13">
        <v>0</v>
      </c>
      <c r="U19" s="11" t="s">
        <v>54</v>
      </c>
      <c r="V19" s="13">
        <v>0</v>
      </c>
      <c r="W19" s="13">
        <v>37297.269999999997</v>
      </c>
      <c r="X19" s="11" t="s">
        <v>55</v>
      </c>
      <c r="Y19" s="13">
        <v>5967.56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x14ac:dyDescent="0.25">
      <c r="A20" s="11" t="s">
        <v>92</v>
      </c>
      <c r="B20" s="12" t="s">
        <v>46</v>
      </c>
      <c r="C20" s="11" t="s">
        <v>47</v>
      </c>
      <c r="D20" s="11" t="s">
        <v>89</v>
      </c>
      <c r="E20" s="11" t="s">
        <v>90</v>
      </c>
      <c r="F20" s="11" t="s">
        <v>426</v>
      </c>
      <c r="G20" s="11" t="s">
        <v>51</v>
      </c>
      <c r="H20" s="11" t="s">
        <v>93</v>
      </c>
      <c r="I20" s="13" t="s">
        <v>50</v>
      </c>
      <c r="J20" s="13" t="s">
        <v>50</v>
      </c>
      <c r="K20" s="13" t="s">
        <v>50</v>
      </c>
      <c r="L20" s="12" t="s">
        <v>50</v>
      </c>
      <c r="M20" s="13">
        <v>0</v>
      </c>
      <c r="N20" s="11" t="s">
        <v>50</v>
      </c>
      <c r="O20" s="11" t="s">
        <v>94</v>
      </c>
      <c r="P20" s="11" t="s">
        <v>95</v>
      </c>
      <c r="Q20" s="13">
        <f>SUM(S20+T20+V20+W20+Y20+AC20+AE20)</f>
        <v>56545.350000000006</v>
      </c>
      <c r="R20" s="13">
        <v>0</v>
      </c>
      <c r="S20" s="13">
        <v>7363.77</v>
      </c>
      <c r="T20" s="13">
        <v>42397.91</v>
      </c>
      <c r="U20" s="11" t="s">
        <v>55</v>
      </c>
      <c r="V20" s="13">
        <v>6783.67</v>
      </c>
      <c r="W20" s="13">
        <v>0</v>
      </c>
      <c r="X20" s="11" t="s">
        <v>54</v>
      </c>
      <c r="Y20" s="13">
        <v>0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x14ac:dyDescent="0.25">
      <c r="A21" s="11" t="s">
        <v>96</v>
      </c>
      <c r="B21" s="12" t="s">
        <v>46</v>
      </c>
      <c r="C21" s="11" t="s">
        <v>47</v>
      </c>
      <c r="D21" s="11" t="s">
        <v>89</v>
      </c>
      <c r="E21" s="11" t="s">
        <v>90</v>
      </c>
      <c r="F21" s="11" t="s">
        <v>426</v>
      </c>
      <c r="G21" s="11" t="s">
        <v>51</v>
      </c>
      <c r="H21" s="11" t="s">
        <v>97</v>
      </c>
      <c r="I21" s="13" t="s">
        <v>50</v>
      </c>
      <c r="J21" s="13" t="s">
        <v>50</v>
      </c>
      <c r="K21" s="13" t="s">
        <v>50</v>
      </c>
      <c r="L21" s="12" t="s">
        <v>50</v>
      </c>
      <c r="M21" s="13">
        <v>0</v>
      </c>
      <c r="N21" s="11" t="s">
        <v>50</v>
      </c>
      <c r="O21" s="11" t="s">
        <v>53</v>
      </c>
      <c r="P21" s="11" t="s">
        <v>50</v>
      </c>
      <c r="Q21" s="13">
        <f>SUM(S21+T21+V21+W21+Y21+AC21+AE21)</f>
        <v>201857.97</v>
      </c>
      <c r="R21" s="13">
        <v>0</v>
      </c>
      <c r="S21" s="13">
        <v>174007.84</v>
      </c>
      <c r="T21" s="13">
        <v>0</v>
      </c>
      <c r="U21" s="11" t="s">
        <v>54</v>
      </c>
      <c r="V21" s="13">
        <v>0</v>
      </c>
      <c r="W21" s="13">
        <v>24008.73</v>
      </c>
      <c r="X21" s="11" t="s">
        <v>54</v>
      </c>
      <c r="Y21" s="13">
        <v>3841.4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x14ac:dyDescent="0.25">
      <c r="A22" s="11" t="s">
        <v>98</v>
      </c>
      <c r="B22" s="12" t="s">
        <v>46</v>
      </c>
      <c r="C22" s="11" t="s">
        <v>47</v>
      </c>
      <c r="D22" s="11" t="s">
        <v>89</v>
      </c>
      <c r="E22" s="11" t="s">
        <v>90</v>
      </c>
      <c r="F22" s="11" t="s">
        <v>426</v>
      </c>
      <c r="G22" s="11" t="s">
        <v>51</v>
      </c>
      <c r="H22" s="11" t="s">
        <v>99</v>
      </c>
      <c r="I22" s="13" t="s">
        <v>50</v>
      </c>
      <c r="J22" s="13" t="s">
        <v>50</v>
      </c>
      <c r="K22" s="13" t="s">
        <v>50</v>
      </c>
      <c r="L22" s="12" t="s">
        <v>50</v>
      </c>
      <c r="M22" s="13">
        <v>0</v>
      </c>
      <c r="N22" s="11" t="s">
        <v>50</v>
      </c>
      <c r="O22" s="11" t="s">
        <v>100</v>
      </c>
      <c r="P22" s="11" t="s">
        <v>101</v>
      </c>
      <c r="Q22" s="13">
        <f>SUM(S22+T22+V22+W22+Y22+AC22+AE22)</f>
        <v>2208</v>
      </c>
      <c r="R22" s="13">
        <v>0</v>
      </c>
      <c r="S22" s="13">
        <v>2208</v>
      </c>
      <c r="T22" s="13">
        <v>0</v>
      </c>
      <c r="U22" s="11" t="s">
        <v>54</v>
      </c>
      <c r="V22" s="13">
        <v>0</v>
      </c>
      <c r="W22" s="13">
        <v>0</v>
      </c>
      <c r="X22" s="11" t="s">
        <v>54</v>
      </c>
      <c r="Y22" s="13">
        <v>0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x14ac:dyDescent="0.25">
      <c r="A23" s="11" t="s">
        <v>55</v>
      </c>
      <c r="B23" s="12" t="s">
        <v>46</v>
      </c>
      <c r="C23" s="11" t="s">
        <v>47</v>
      </c>
      <c r="D23" s="11" t="s">
        <v>89</v>
      </c>
      <c r="E23" s="11" t="s">
        <v>90</v>
      </c>
      <c r="F23" s="11" t="s">
        <v>426</v>
      </c>
      <c r="G23" s="11" t="s">
        <v>51</v>
      </c>
      <c r="H23" s="11" t="s">
        <v>102</v>
      </c>
      <c r="I23" s="13" t="s">
        <v>50</v>
      </c>
      <c r="J23" s="13" t="s">
        <v>50</v>
      </c>
      <c r="K23" s="13" t="s">
        <v>50</v>
      </c>
      <c r="L23" s="12" t="s">
        <v>50</v>
      </c>
      <c r="M23" s="13">
        <v>0</v>
      </c>
      <c r="N23" s="11" t="s">
        <v>50</v>
      </c>
      <c r="O23" s="11" t="s">
        <v>53</v>
      </c>
      <c r="P23" s="11" t="s">
        <v>50</v>
      </c>
      <c r="Q23" s="13">
        <f>SUM(S23+T23+V23+W23+Y23+AC23+AE23)</f>
        <v>60025.67</v>
      </c>
      <c r="R23" s="13">
        <v>0</v>
      </c>
      <c r="S23" s="13">
        <v>43474.59</v>
      </c>
      <c r="T23" s="13">
        <v>0</v>
      </c>
      <c r="U23" s="11" t="s">
        <v>54</v>
      </c>
      <c r="V23" s="13">
        <v>0</v>
      </c>
      <c r="W23" s="13">
        <v>14268.17</v>
      </c>
      <c r="X23" s="11" t="s">
        <v>54</v>
      </c>
      <c r="Y23" s="13">
        <v>2282.91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x14ac:dyDescent="0.25">
      <c r="A24" s="11" t="s">
        <v>103</v>
      </c>
      <c r="B24" s="12" t="s">
        <v>46</v>
      </c>
      <c r="C24" s="11" t="s">
        <v>47</v>
      </c>
      <c r="D24" s="11" t="s">
        <v>89</v>
      </c>
      <c r="E24" s="11" t="s">
        <v>90</v>
      </c>
      <c r="F24" s="11" t="s">
        <v>426</v>
      </c>
      <c r="G24" s="11" t="s">
        <v>51</v>
      </c>
      <c r="H24" s="11" t="s">
        <v>104</v>
      </c>
      <c r="I24" s="13" t="s">
        <v>50</v>
      </c>
      <c r="J24" s="13" t="s">
        <v>50</v>
      </c>
      <c r="K24" s="13" t="s">
        <v>50</v>
      </c>
      <c r="L24" s="12" t="s">
        <v>50</v>
      </c>
      <c r="M24" s="13">
        <v>0</v>
      </c>
      <c r="N24" s="11" t="s">
        <v>50</v>
      </c>
      <c r="O24" s="11" t="s">
        <v>105</v>
      </c>
      <c r="P24" s="11" t="s">
        <v>106</v>
      </c>
      <c r="Q24" s="13">
        <f>SUM(S24+T24+V24+W24+Y24+AC24+AE24)</f>
        <v>14244.23</v>
      </c>
      <c r="R24" s="13">
        <v>0</v>
      </c>
      <c r="S24" s="13">
        <v>9007.5</v>
      </c>
      <c r="T24" s="13">
        <v>4514.42</v>
      </c>
      <c r="U24" s="11" t="s">
        <v>55</v>
      </c>
      <c r="V24" s="13">
        <v>722.31</v>
      </c>
      <c r="W24" s="13">
        <v>0</v>
      </c>
      <c r="X24" s="11" t="s">
        <v>54</v>
      </c>
      <c r="Y24" s="13">
        <v>0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x14ac:dyDescent="0.25">
      <c r="A25" s="11" t="s">
        <v>107</v>
      </c>
      <c r="B25" s="12" t="s">
        <v>46</v>
      </c>
      <c r="C25" s="11" t="s">
        <v>47</v>
      </c>
      <c r="D25" s="11" t="s">
        <v>89</v>
      </c>
      <c r="E25" s="11" t="s">
        <v>90</v>
      </c>
      <c r="F25" s="11" t="s">
        <v>426</v>
      </c>
      <c r="G25" s="11" t="s">
        <v>51</v>
      </c>
      <c r="H25" s="11" t="s">
        <v>108</v>
      </c>
      <c r="I25" s="13" t="s">
        <v>50</v>
      </c>
      <c r="J25" s="13" t="s">
        <v>50</v>
      </c>
      <c r="K25" s="13" t="s">
        <v>50</v>
      </c>
      <c r="L25" s="12" t="s">
        <v>50</v>
      </c>
      <c r="M25" s="13">
        <v>0</v>
      </c>
      <c r="N25" s="11" t="s">
        <v>50</v>
      </c>
      <c r="O25" s="11" t="s">
        <v>53</v>
      </c>
      <c r="P25" s="11" t="s">
        <v>50</v>
      </c>
      <c r="Q25" s="13">
        <f>SUM(S25+T25+V25+W25+Y25+AC25+AE25)</f>
        <v>506297.64</v>
      </c>
      <c r="R25" s="13">
        <v>0</v>
      </c>
      <c r="S25" s="13">
        <v>432598.84</v>
      </c>
      <c r="T25" s="13">
        <v>0</v>
      </c>
      <c r="U25" s="11" t="s">
        <v>54</v>
      </c>
      <c r="V25" s="13">
        <v>0</v>
      </c>
      <c r="W25" s="13">
        <v>63533.45</v>
      </c>
      <c r="X25" s="11" t="s">
        <v>54</v>
      </c>
      <c r="Y25" s="13">
        <v>10165.35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x14ac:dyDescent="0.25">
      <c r="A26" s="11" t="s">
        <v>109</v>
      </c>
      <c r="B26" s="12" t="s">
        <v>46</v>
      </c>
      <c r="C26" s="11" t="s">
        <v>47</v>
      </c>
      <c r="D26" s="11" t="s">
        <v>110</v>
      </c>
      <c r="E26" s="11" t="s">
        <v>111</v>
      </c>
      <c r="F26" s="11" t="s">
        <v>433</v>
      </c>
      <c r="G26" s="11" t="s">
        <v>51</v>
      </c>
      <c r="H26" s="11" t="s">
        <v>112</v>
      </c>
      <c r="I26" s="13" t="s">
        <v>50</v>
      </c>
      <c r="J26" s="13" t="s">
        <v>50</v>
      </c>
      <c r="K26" s="13" t="s">
        <v>50</v>
      </c>
      <c r="L26" s="12" t="s">
        <v>50</v>
      </c>
      <c r="M26" s="13">
        <v>0</v>
      </c>
      <c r="N26" s="11" t="s">
        <v>50</v>
      </c>
      <c r="O26" s="11" t="s">
        <v>53</v>
      </c>
      <c r="P26" s="11" t="s">
        <v>50</v>
      </c>
      <c r="Q26" s="13">
        <f>SUM(S26+T26+V26+W26+Y26+AC26+AE26)</f>
        <v>54709.579999999994</v>
      </c>
      <c r="R26" s="13">
        <v>0</v>
      </c>
      <c r="S26" s="13">
        <v>32302.71</v>
      </c>
      <c r="T26" s="13">
        <v>0</v>
      </c>
      <c r="U26" s="11" t="s">
        <v>54</v>
      </c>
      <c r="V26" s="13">
        <v>0</v>
      </c>
      <c r="W26" s="13">
        <v>19316.27</v>
      </c>
      <c r="X26" s="11" t="s">
        <v>54</v>
      </c>
      <c r="Y26" s="13">
        <v>3090.6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x14ac:dyDescent="0.25">
      <c r="A27" s="11" t="s">
        <v>113</v>
      </c>
      <c r="B27" s="12" t="s">
        <v>46</v>
      </c>
      <c r="C27" s="11" t="s">
        <v>47</v>
      </c>
      <c r="D27" s="11" t="s">
        <v>110</v>
      </c>
      <c r="E27" s="11" t="s">
        <v>111</v>
      </c>
      <c r="F27" s="11" t="s">
        <v>433</v>
      </c>
      <c r="G27" s="11" t="s">
        <v>51</v>
      </c>
      <c r="H27" s="11" t="s">
        <v>114</v>
      </c>
      <c r="I27" s="13" t="s">
        <v>50</v>
      </c>
      <c r="J27" s="13" t="s">
        <v>50</v>
      </c>
      <c r="K27" s="13" t="s">
        <v>50</v>
      </c>
      <c r="L27" s="12" t="s">
        <v>50</v>
      </c>
      <c r="M27" s="13">
        <v>0</v>
      </c>
      <c r="N27" s="11" t="s">
        <v>50</v>
      </c>
      <c r="O27" s="11" t="s">
        <v>115</v>
      </c>
      <c r="P27" s="11" t="s">
        <v>116</v>
      </c>
      <c r="Q27" s="13">
        <f>SUM(S27+T27+V27+W27+Y27+AC27+AE27)</f>
        <v>7039.63</v>
      </c>
      <c r="R27" s="13">
        <v>0</v>
      </c>
      <c r="S27" s="13">
        <v>7039.63</v>
      </c>
      <c r="T27" s="13">
        <v>0</v>
      </c>
      <c r="U27" s="11" t="s">
        <v>54</v>
      </c>
      <c r="V27" s="13">
        <v>0</v>
      </c>
      <c r="W27" s="13">
        <v>0</v>
      </c>
      <c r="X27" s="11" t="s">
        <v>54</v>
      </c>
      <c r="Y27" s="13">
        <v>0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x14ac:dyDescent="0.25">
      <c r="A28" s="11" t="s">
        <v>117</v>
      </c>
      <c r="B28" s="12" t="s">
        <v>46</v>
      </c>
      <c r="C28" s="11" t="s">
        <v>47</v>
      </c>
      <c r="D28" s="11" t="s">
        <v>110</v>
      </c>
      <c r="E28" s="11" t="s">
        <v>111</v>
      </c>
      <c r="F28" s="11" t="s">
        <v>433</v>
      </c>
      <c r="G28" s="11" t="s">
        <v>51</v>
      </c>
      <c r="H28" s="11" t="s">
        <v>118</v>
      </c>
      <c r="I28" s="13" t="s">
        <v>50</v>
      </c>
      <c r="J28" s="13" t="s">
        <v>50</v>
      </c>
      <c r="K28" s="13" t="s">
        <v>50</v>
      </c>
      <c r="L28" s="12" t="s">
        <v>50</v>
      </c>
      <c r="M28" s="13">
        <v>0</v>
      </c>
      <c r="N28" s="11" t="s">
        <v>50</v>
      </c>
      <c r="O28" s="11" t="s">
        <v>53</v>
      </c>
      <c r="P28" s="11" t="s">
        <v>50</v>
      </c>
      <c r="Q28" s="13">
        <f>SUM(S28+T28+V28+W28+Y28+AC28+AE28)</f>
        <v>794177.32000000007</v>
      </c>
      <c r="R28" s="13">
        <v>0</v>
      </c>
      <c r="S28" s="13">
        <v>662993.30000000005</v>
      </c>
      <c r="T28" s="13">
        <v>0</v>
      </c>
      <c r="U28" s="11" t="s">
        <v>54</v>
      </c>
      <c r="V28" s="13">
        <v>0</v>
      </c>
      <c r="W28" s="13">
        <v>113089.67</v>
      </c>
      <c r="X28" s="11" t="s">
        <v>54</v>
      </c>
      <c r="Y28" s="13">
        <v>18094.349999999999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x14ac:dyDescent="0.25">
      <c r="A29" s="11" t="s">
        <v>119</v>
      </c>
      <c r="B29" s="12" t="s">
        <v>46</v>
      </c>
      <c r="C29" s="11" t="s">
        <v>47</v>
      </c>
      <c r="D29" s="11" t="s">
        <v>110</v>
      </c>
      <c r="E29" s="11" t="s">
        <v>111</v>
      </c>
      <c r="F29" s="11" t="s">
        <v>433</v>
      </c>
      <c r="G29" s="11" t="s">
        <v>51</v>
      </c>
      <c r="H29" s="11" t="s">
        <v>120</v>
      </c>
      <c r="I29" s="13" t="s">
        <v>50</v>
      </c>
      <c r="J29" s="13" t="s">
        <v>50</v>
      </c>
      <c r="K29" s="13" t="s">
        <v>50</v>
      </c>
      <c r="L29" s="12" t="s">
        <v>50</v>
      </c>
      <c r="M29" s="13">
        <v>0</v>
      </c>
      <c r="N29" s="11" t="s">
        <v>50</v>
      </c>
      <c r="O29" s="11" t="s">
        <v>121</v>
      </c>
      <c r="P29" s="11" t="s">
        <v>122</v>
      </c>
      <c r="Q29" s="13">
        <f>SUM(S29+T29+V29+W29+Y29+AC29+AE29)</f>
        <v>22199.52</v>
      </c>
      <c r="R29" s="13">
        <v>0</v>
      </c>
      <c r="S29" s="13">
        <v>15322</v>
      </c>
      <c r="T29" s="13">
        <v>5928.9</v>
      </c>
      <c r="U29" s="11" t="s">
        <v>55</v>
      </c>
      <c r="V29" s="13">
        <v>948.62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x14ac:dyDescent="0.25">
      <c r="A30" s="11" t="s">
        <v>123</v>
      </c>
      <c r="B30" s="12" t="s">
        <v>46</v>
      </c>
      <c r="C30" s="11" t="s">
        <v>47</v>
      </c>
      <c r="D30" s="11" t="s">
        <v>110</v>
      </c>
      <c r="E30" s="11" t="s">
        <v>111</v>
      </c>
      <c r="F30" s="11" t="s">
        <v>433</v>
      </c>
      <c r="G30" s="11" t="s">
        <v>51</v>
      </c>
      <c r="H30" s="11" t="s">
        <v>124</v>
      </c>
      <c r="I30" s="13" t="s">
        <v>50</v>
      </c>
      <c r="J30" s="13" t="s">
        <v>50</v>
      </c>
      <c r="K30" s="13" t="s">
        <v>50</v>
      </c>
      <c r="L30" s="12" t="s">
        <v>50</v>
      </c>
      <c r="M30" s="13">
        <v>0</v>
      </c>
      <c r="N30" s="11" t="s">
        <v>50</v>
      </c>
      <c r="O30" s="11" t="s">
        <v>53</v>
      </c>
      <c r="P30" s="11" t="s">
        <v>50</v>
      </c>
      <c r="Q30" s="13">
        <f>SUM(S30+T30+V30+W30+Y30+AC30+AE30)</f>
        <v>74032.45</v>
      </c>
      <c r="R30" s="13">
        <v>0</v>
      </c>
      <c r="S30" s="13">
        <v>55656.76</v>
      </c>
      <c r="T30" s="13">
        <v>0</v>
      </c>
      <c r="U30" s="11" t="s">
        <v>54</v>
      </c>
      <c r="V30" s="13">
        <v>0</v>
      </c>
      <c r="W30" s="13">
        <v>15841.11</v>
      </c>
      <c r="X30" s="11" t="s">
        <v>54</v>
      </c>
      <c r="Y30" s="13">
        <v>2534.58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x14ac:dyDescent="0.25">
      <c r="A31" s="11" t="s">
        <v>125</v>
      </c>
      <c r="B31" s="12" t="s">
        <v>46</v>
      </c>
      <c r="C31" s="11" t="s">
        <v>47</v>
      </c>
      <c r="D31" s="11" t="s">
        <v>110</v>
      </c>
      <c r="E31" s="11" t="s">
        <v>111</v>
      </c>
      <c r="F31" s="11" t="s">
        <v>433</v>
      </c>
      <c r="G31" s="11" t="s">
        <v>126</v>
      </c>
      <c r="H31" s="11" t="s">
        <v>50</v>
      </c>
      <c r="I31" s="13" t="s">
        <v>127</v>
      </c>
      <c r="J31" s="13" t="s">
        <v>50</v>
      </c>
      <c r="K31" s="13" t="s">
        <v>128</v>
      </c>
      <c r="L31" s="12" t="s">
        <v>46</v>
      </c>
      <c r="M31" s="13">
        <v>1477.5</v>
      </c>
      <c r="N31" s="11" t="s">
        <v>129</v>
      </c>
      <c r="O31" s="11" t="s">
        <v>130</v>
      </c>
      <c r="P31" s="11" t="s">
        <v>131</v>
      </c>
      <c r="Q31" s="13">
        <f>SUM(S31+T31+V31+W31+Y31+AC31+AE31)</f>
        <v>-1477.5</v>
      </c>
      <c r="R31" s="13">
        <v>0</v>
      </c>
      <c r="S31" s="13">
        <v>-1477.5</v>
      </c>
      <c r="T31" s="13">
        <v>0</v>
      </c>
      <c r="U31" s="11" t="s">
        <v>54</v>
      </c>
      <c r="V31" s="13">
        <v>0</v>
      </c>
      <c r="W31" s="13">
        <v>0</v>
      </c>
      <c r="X31" s="11" t="s">
        <v>54</v>
      </c>
      <c r="Y31" s="13">
        <v>0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x14ac:dyDescent="0.25">
      <c r="A32" s="11" t="s">
        <v>132</v>
      </c>
      <c r="B32" s="12" t="s">
        <v>133</v>
      </c>
      <c r="C32" s="11" t="s">
        <v>47</v>
      </c>
      <c r="D32" s="11" t="s">
        <v>48</v>
      </c>
      <c r="E32" s="11" t="s">
        <v>49</v>
      </c>
      <c r="F32" s="11" t="s">
        <v>411</v>
      </c>
      <c r="G32" s="11" t="s">
        <v>51</v>
      </c>
      <c r="H32" s="11" t="s">
        <v>134</v>
      </c>
      <c r="I32" s="13" t="s">
        <v>50</v>
      </c>
      <c r="J32" s="13" t="s">
        <v>50</v>
      </c>
      <c r="K32" s="13" t="s">
        <v>50</v>
      </c>
      <c r="L32" s="12" t="s">
        <v>50</v>
      </c>
      <c r="M32" s="13">
        <v>0</v>
      </c>
      <c r="N32" s="11" t="s">
        <v>50</v>
      </c>
      <c r="O32" s="11" t="s">
        <v>53</v>
      </c>
      <c r="P32" s="11" t="s">
        <v>50</v>
      </c>
      <c r="Q32" s="13">
        <f>SUM(S32+T32+V32+W32+Y32+AC32+AE32)</f>
        <v>1696071.91</v>
      </c>
      <c r="R32" s="13">
        <v>0</v>
      </c>
      <c r="S32" s="13">
        <v>1539042.88</v>
      </c>
      <c r="T32" s="13">
        <v>0</v>
      </c>
      <c r="U32" s="11" t="s">
        <v>54</v>
      </c>
      <c r="V32" s="13">
        <v>0</v>
      </c>
      <c r="W32" s="13">
        <v>135369.85</v>
      </c>
      <c r="X32" s="11" t="s">
        <v>54</v>
      </c>
      <c r="Y32" s="13">
        <v>21659.18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x14ac:dyDescent="0.25">
      <c r="A33" s="11" t="s">
        <v>135</v>
      </c>
      <c r="B33" s="12" t="s">
        <v>133</v>
      </c>
      <c r="C33" s="11" t="s">
        <v>47</v>
      </c>
      <c r="D33" s="11" t="s">
        <v>48</v>
      </c>
      <c r="E33" s="11" t="s">
        <v>49</v>
      </c>
      <c r="F33" s="11" t="s">
        <v>411</v>
      </c>
      <c r="G33" s="11" t="s">
        <v>51</v>
      </c>
      <c r="H33" s="11" t="s">
        <v>136</v>
      </c>
      <c r="I33" s="13" t="s">
        <v>50</v>
      </c>
      <c r="J33" s="13" t="s">
        <v>50</v>
      </c>
      <c r="K33" s="13" t="s">
        <v>50</v>
      </c>
      <c r="L33" s="12" t="s">
        <v>50</v>
      </c>
      <c r="M33" s="13">
        <v>0</v>
      </c>
      <c r="N33" s="11" t="s">
        <v>50</v>
      </c>
      <c r="O33" s="11" t="s">
        <v>137</v>
      </c>
      <c r="P33" s="11" t="s">
        <v>138</v>
      </c>
      <c r="Q33" s="13">
        <f>SUM(S33+T33+V33+W33+Y33+AC33+AE33)</f>
        <v>11600</v>
      </c>
      <c r="R33" s="13">
        <v>0</v>
      </c>
      <c r="S33" s="13">
        <v>11600</v>
      </c>
      <c r="T33" s="13">
        <v>0</v>
      </c>
      <c r="U33" s="11" t="s">
        <v>54</v>
      </c>
      <c r="V33" s="13">
        <v>0</v>
      </c>
      <c r="W33" s="13">
        <v>0</v>
      </c>
      <c r="X33" s="11" t="s">
        <v>54</v>
      </c>
      <c r="Y33" s="13">
        <v>0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x14ac:dyDescent="0.25">
      <c r="A34" s="11" t="s">
        <v>139</v>
      </c>
      <c r="B34" s="12" t="s">
        <v>133</v>
      </c>
      <c r="C34" s="11" t="s">
        <v>47</v>
      </c>
      <c r="D34" s="11" t="s">
        <v>48</v>
      </c>
      <c r="E34" s="11" t="s">
        <v>49</v>
      </c>
      <c r="F34" s="11" t="s">
        <v>411</v>
      </c>
      <c r="G34" s="11" t="s">
        <v>51</v>
      </c>
      <c r="H34" s="11" t="s">
        <v>140</v>
      </c>
      <c r="I34" s="13" t="s">
        <v>50</v>
      </c>
      <c r="J34" s="13" t="s">
        <v>50</v>
      </c>
      <c r="K34" s="13" t="s">
        <v>50</v>
      </c>
      <c r="L34" s="12" t="s">
        <v>50</v>
      </c>
      <c r="M34" s="13">
        <v>0</v>
      </c>
      <c r="N34" s="11" t="s">
        <v>50</v>
      </c>
      <c r="O34" s="11" t="s">
        <v>53</v>
      </c>
      <c r="P34" s="11" t="s">
        <v>50</v>
      </c>
      <c r="Q34" s="13">
        <f>SUM(S34+T34+V34+W34+Y34+AC34+AE34)</f>
        <v>146700</v>
      </c>
      <c r="R34" s="13">
        <v>0</v>
      </c>
      <c r="S34" s="13">
        <v>146700</v>
      </c>
      <c r="T34" s="13">
        <v>0</v>
      </c>
      <c r="U34" s="11" t="s">
        <v>54</v>
      </c>
      <c r="V34" s="13">
        <v>0</v>
      </c>
      <c r="W34" s="13">
        <v>0</v>
      </c>
      <c r="X34" s="11" t="s">
        <v>54</v>
      </c>
      <c r="Y34" s="13">
        <v>0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x14ac:dyDescent="0.25">
      <c r="A35" s="11" t="s">
        <v>141</v>
      </c>
      <c r="B35" s="12" t="s">
        <v>133</v>
      </c>
      <c r="C35" s="11" t="s">
        <v>47</v>
      </c>
      <c r="D35" s="11" t="s">
        <v>48</v>
      </c>
      <c r="E35" s="11" t="s">
        <v>49</v>
      </c>
      <c r="F35" s="11" t="s">
        <v>411</v>
      </c>
      <c r="G35" s="11" t="s">
        <v>51</v>
      </c>
      <c r="H35" s="11" t="s">
        <v>142</v>
      </c>
      <c r="I35" s="13" t="s">
        <v>50</v>
      </c>
      <c r="J35" s="13" t="s">
        <v>50</v>
      </c>
      <c r="K35" s="13" t="s">
        <v>50</v>
      </c>
      <c r="L35" s="12" t="s">
        <v>50</v>
      </c>
      <c r="M35" s="13">
        <v>0</v>
      </c>
      <c r="N35" s="11" t="s">
        <v>50</v>
      </c>
      <c r="O35" s="11" t="s">
        <v>143</v>
      </c>
      <c r="P35" s="11" t="s">
        <v>144</v>
      </c>
      <c r="Q35" s="13">
        <f>SUM(S35+T35+V35+W35+Y35+AC35+AE35)</f>
        <v>11600</v>
      </c>
      <c r="R35" s="13">
        <v>0</v>
      </c>
      <c r="S35" s="13">
        <v>11600</v>
      </c>
      <c r="T35" s="13">
        <v>0</v>
      </c>
      <c r="U35" s="11" t="s">
        <v>54</v>
      </c>
      <c r="V35" s="13">
        <v>0</v>
      </c>
      <c r="W35" s="13">
        <v>0</v>
      </c>
      <c r="X35" s="11" t="s">
        <v>54</v>
      </c>
      <c r="Y35" s="13">
        <v>0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x14ac:dyDescent="0.25">
      <c r="A36" s="11" t="s">
        <v>145</v>
      </c>
      <c r="B36" s="12" t="s">
        <v>133</v>
      </c>
      <c r="C36" s="11" t="s">
        <v>47</v>
      </c>
      <c r="D36" s="11" t="s">
        <v>48</v>
      </c>
      <c r="E36" s="11" t="s">
        <v>49</v>
      </c>
      <c r="F36" s="11" t="s">
        <v>411</v>
      </c>
      <c r="G36" s="11" t="s">
        <v>51</v>
      </c>
      <c r="H36" s="11" t="s">
        <v>146</v>
      </c>
      <c r="I36" s="13" t="s">
        <v>50</v>
      </c>
      <c r="J36" s="13" t="s">
        <v>50</v>
      </c>
      <c r="K36" s="13" t="s">
        <v>50</v>
      </c>
      <c r="L36" s="12" t="s">
        <v>50</v>
      </c>
      <c r="M36" s="13">
        <v>0</v>
      </c>
      <c r="N36" s="11" t="s">
        <v>50</v>
      </c>
      <c r="O36" s="11" t="s">
        <v>53</v>
      </c>
      <c r="P36" s="11" t="s">
        <v>50</v>
      </c>
      <c r="Q36" s="13">
        <f>SUM(S36+T36+V36+W36+Y36+AC36+AE36)</f>
        <v>781928.05999999994</v>
      </c>
      <c r="R36" s="13">
        <v>0</v>
      </c>
      <c r="S36" s="13">
        <v>769161.84</v>
      </c>
      <c r="T36" s="13">
        <v>0</v>
      </c>
      <c r="U36" s="11" t="s">
        <v>54</v>
      </c>
      <c r="V36" s="13">
        <v>0</v>
      </c>
      <c r="W36" s="13">
        <v>11005.36</v>
      </c>
      <c r="X36" s="11" t="s">
        <v>54</v>
      </c>
      <c r="Y36" s="13">
        <v>1760.86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50</v>
      </c>
      <c r="AN36" s="11" t="s">
        <v>50</v>
      </c>
      <c r="AO36" s="12" t="s">
        <v>50</v>
      </c>
      <c r="AP36" s="11" t="s">
        <v>50</v>
      </c>
    </row>
    <row r="37" spans="1:42" x14ac:dyDescent="0.25">
      <c r="A37" s="11" t="s">
        <v>147</v>
      </c>
      <c r="B37" s="12" t="s">
        <v>133</v>
      </c>
      <c r="C37" s="11" t="s">
        <v>47</v>
      </c>
      <c r="D37" s="11" t="s">
        <v>48</v>
      </c>
      <c r="E37" s="11" t="s">
        <v>49</v>
      </c>
      <c r="F37" s="11" t="s">
        <v>411</v>
      </c>
      <c r="G37" s="11" t="s">
        <v>126</v>
      </c>
      <c r="H37" s="11" t="s">
        <v>50</v>
      </c>
      <c r="I37" s="13" t="s">
        <v>148</v>
      </c>
      <c r="J37" s="13" t="s">
        <v>50</v>
      </c>
      <c r="K37" s="13" t="s">
        <v>149</v>
      </c>
      <c r="L37" s="12" t="s">
        <v>133</v>
      </c>
      <c r="M37" s="13">
        <v>11600</v>
      </c>
      <c r="N37" s="11" t="s">
        <v>129</v>
      </c>
      <c r="O37" s="11" t="s">
        <v>150</v>
      </c>
      <c r="P37" s="11" t="s">
        <v>151</v>
      </c>
      <c r="Q37" s="13">
        <f>SUM(S37+T37+V37+W37+Y37+AC37+AE37)</f>
        <v>-11600</v>
      </c>
      <c r="R37" s="13">
        <v>0</v>
      </c>
      <c r="S37" s="13">
        <v>-11600</v>
      </c>
      <c r="T37" s="13">
        <v>0</v>
      </c>
      <c r="U37" s="11" t="s">
        <v>54</v>
      </c>
      <c r="V37" s="13">
        <v>0</v>
      </c>
      <c r="W37" s="13">
        <v>0</v>
      </c>
      <c r="X37" s="11" t="s">
        <v>54</v>
      </c>
      <c r="Y37" s="13">
        <v>0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50</v>
      </c>
      <c r="AN37" s="11" t="s">
        <v>50</v>
      </c>
      <c r="AO37" s="12" t="s">
        <v>50</v>
      </c>
      <c r="AP37" s="11" t="s">
        <v>50</v>
      </c>
    </row>
    <row r="38" spans="1:42" x14ac:dyDescent="0.25">
      <c r="A38" s="11" t="s">
        <v>152</v>
      </c>
      <c r="B38" s="12" t="s">
        <v>133</v>
      </c>
      <c r="C38" s="11" t="s">
        <v>47</v>
      </c>
      <c r="D38" s="11" t="s">
        <v>63</v>
      </c>
      <c r="E38" s="11" t="s">
        <v>64</v>
      </c>
      <c r="F38" s="11" t="s">
        <v>420</v>
      </c>
      <c r="G38" s="11" t="s">
        <v>51</v>
      </c>
      <c r="H38" s="11" t="s">
        <v>153</v>
      </c>
      <c r="I38" s="13" t="s">
        <v>50</v>
      </c>
      <c r="J38" s="13" t="s">
        <v>50</v>
      </c>
      <c r="K38" s="13" t="s">
        <v>50</v>
      </c>
      <c r="L38" s="12" t="s">
        <v>50</v>
      </c>
      <c r="M38" s="13">
        <v>0</v>
      </c>
      <c r="N38" s="11" t="s">
        <v>50</v>
      </c>
      <c r="O38" s="11" t="s">
        <v>53</v>
      </c>
      <c r="P38" s="11" t="s">
        <v>50</v>
      </c>
      <c r="Q38" s="13">
        <f>SUM(S38+T38+V38+W38+Y38+AC38+AE38)</f>
        <v>114838.76</v>
      </c>
      <c r="R38" s="13">
        <v>0</v>
      </c>
      <c r="S38" s="13">
        <v>67735.87</v>
      </c>
      <c r="T38" s="13">
        <v>0</v>
      </c>
      <c r="U38" s="11" t="s">
        <v>54</v>
      </c>
      <c r="V38" s="13">
        <v>0</v>
      </c>
      <c r="W38" s="13">
        <v>40605.94</v>
      </c>
      <c r="X38" s="11" t="s">
        <v>55</v>
      </c>
      <c r="Y38" s="13">
        <v>6496.95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x14ac:dyDescent="0.25">
      <c r="A39" s="11" t="s">
        <v>154</v>
      </c>
      <c r="B39" s="12" t="s">
        <v>133</v>
      </c>
      <c r="C39" s="11" t="s">
        <v>47</v>
      </c>
      <c r="D39" s="11" t="s">
        <v>63</v>
      </c>
      <c r="E39" s="11" t="s">
        <v>64</v>
      </c>
      <c r="F39" s="11" t="s">
        <v>420</v>
      </c>
      <c r="G39" s="11" t="s">
        <v>51</v>
      </c>
      <c r="H39" s="11" t="s">
        <v>155</v>
      </c>
      <c r="I39" s="13" t="s">
        <v>50</v>
      </c>
      <c r="J39" s="13" t="s">
        <v>50</v>
      </c>
      <c r="K39" s="13" t="s">
        <v>50</v>
      </c>
      <c r="L39" s="12" t="s">
        <v>50</v>
      </c>
      <c r="M39" s="13">
        <v>0</v>
      </c>
      <c r="N39" s="11" t="s">
        <v>50</v>
      </c>
      <c r="O39" s="11" t="s">
        <v>156</v>
      </c>
      <c r="P39" s="11" t="s">
        <v>157</v>
      </c>
      <c r="Q39" s="13">
        <f>SUM(S39+T39+V39+W39+Y39+AC39+AE39)</f>
        <v>73304.98000000001</v>
      </c>
      <c r="R39" s="13">
        <v>0</v>
      </c>
      <c r="S39" s="13">
        <v>66907.97</v>
      </c>
      <c r="T39" s="13">
        <v>5514.66</v>
      </c>
      <c r="U39" s="11" t="s">
        <v>55</v>
      </c>
      <c r="V39" s="13">
        <v>882.35</v>
      </c>
      <c r="W39" s="13">
        <v>0</v>
      </c>
      <c r="X39" s="11" t="s">
        <v>54</v>
      </c>
      <c r="Y39" s="13">
        <v>0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x14ac:dyDescent="0.25">
      <c r="A40" s="11" t="s">
        <v>158</v>
      </c>
      <c r="B40" s="12" t="s">
        <v>133</v>
      </c>
      <c r="C40" s="11" t="s">
        <v>47</v>
      </c>
      <c r="D40" s="11" t="s">
        <v>63</v>
      </c>
      <c r="E40" s="11" t="s">
        <v>64</v>
      </c>
      <c r="F40" s="11" t="s">
        <v>420</v>
      </c>
      <c r="G40" s="11" t="s">
        <v>51</v>
      </c>
      <c r="H40" s="11" t="s">
        <v>159</v>
      </c>
      <c r="I40" s="13" t="s">
        <v>50</v>
      </c>
      <c r="J40" s="13" t="s">
        <v>50</v>
      </c>
      <c r="K40" s="13" t="s">
        <v>50</v>
      </c>
      <c r="L40" s="12" t="s">
        <v>50</v>
      </c>
      <c r="M40" s="13">
        <v>0</v>
      </c>
      <c r="N40" s="11" t="s">
        <v>50</v>
      </c>
      <c r="O40" s="11" t="s">
        <v>53</v>
      </c>
      <c r="P40" s="11" t="s">
        <v>50</v>
      </c>
      <c r="Q40" s="13">
        <f>SUM(S40+T40+V40+W40+Y40+AC40+AE40)</f>
        <v>2175554.9</v>
      </c>
      <c r="R40" s="13">
        <v>0</v>
      </c>
      <c r="S40" s="13">
        <v>2151828.36</v>
      </c>
      <c r="T40" s="13">
        <v>0</v>
      </c>
      <c r="U40" s="11" t="s">
        <v>54</v>
      </c>
      <c r="V40" s="13">
        <v>0</v>
      </c>
      <c r="W40" s="13">
        <v>20453.91</v>
      </c>
      <c r="X40" s="11" t="s">
        <v>55</v>
      </c>
      <c r="Y40" s="13">
        <v>3272.63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x14ac:dyDescent="0.25">
      <c r="A41" s="11" t="s">
        <v>160</v>
      </c>
      <c r="B41" s="12" t="s">
        <v>133</v>
      </c>
      <c r="C41" s="11" t="s">
        <v>47</v>
      </c>
      <c r="D41" s="11" t="s">
        <v>89</v>
      </c>
      <c r="E41" s="11" t="s">
        <v>90</v>
      </c>
      <c r="F41" s="11" t="s">
        <v>427</v>
      </c>
      <c r="G41" s="11" t="s">
        <v>51</v>
      </c>
      <c r="H41" s="11" t="s">
        <v>161</v>
      </c>
      <c r="I41" s="13" t="s">
        <v>50</v>
      </c>
      <c r="J41" s="13" t="s">
        <v>50</v>
      </c>
      <c r="K41" s="13" t="s">
        <v>50</v>
      </c>
      <c r="L41" s="12" t="s">
        <v>50</v>
      </c>
      <c r="M41" s="13">
        <v>0</v>
      </c>
      <c r="N41" s="11" t="s">
        <v>50</v>
      </c>
      <c r="O41" s="11" t="s">
        <v>53</v>
      </c>
      <c r="P41" s="11" t="s">
        <v>50</v>
      </c>
      <c r="Q41" s="13">
        <f>SUM(S41+T41+V41+W41+Y41+AC41+AE41)</f>
        <v>2508709.1199999996</v>
      </c>
      <c r="R41" s="13">
        <v>0</v>
      </c>
      <c r="S41" s="13">
        <v>2349968.35</v>
      </c>
      <c r="T41" s="13">
        <v>0</v>
      </c>
      <c r="U41" s="11" t="s">
        <v>54</v>
      </c>
      <c r="V41" s="13">
        <v>0</v>
      </c>
      <c r="W41" s="13">
        <v>136845.49</v>
      </c>
      <c r="X41" s="11" t="s">
        <v>54</v>
      </c>
      <c r="Y41" s="13">
        <v>21895.279999999999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x14ac:dyDescent="0.25">
      <c r="A42" s="11" t="s">
        <v>162</v>
      </c>
      <c r="B42" s="12" t="s">
        <v>133</v>
      </c>
      <c r="C42" s="11" t="s">
        <v>47</v>
      </c>
      <c r="D42" s="11" t="s">
        <v>110</v>
      </c>
      <c r="E42" s="11" t="s">
        <v>111</v>
      </c>
      <c r="F42" s="11" t="s">
        <v>434</v>
      </c>
      <c r="G42" s="11" t="s">
        <v>51</v>
      </c>
      <c r="H42" s="11" t="s">
        <v>163</v>
      </c>
      <c r="I42" s="13" t="s">
        <v>50</v>
      </c>
      <c r="J42" s="13" t="s">
        <v>50</v>
      </c>
      <c r="K42" s="13" t="s">
        <v>50</v>
      </c>
      <c r="L42" s="12" t="s">
        <v>50</v>
      </c>
      <c r="M42" s="13">
        <v>0</v>
      </c>
      <c r="N42" s="11" t="s">
        <v>50</v>
      </c>
      <c r="O42" s="11" t="s">
        <v>53</v>
      </c>
      <c r="P42" s="11" t="s">
        <v>50</v>
      </c>
      <c r="Q42" s="13">
        <f>SUM(S42+T42+V42+W42+Y42+AC42+AE42)</f>
        <v>2305500.4699999997</v>
      </c>
      <c r="R42" s="13">
        <v>0</v>
      </c>
      <c r="S42" s="13">
        <v>2098381.5299999998</v>
      </c>
      <c r="T42" s="13">
        <v>0</v>
      </c>
      <c r="U42" s="11" t="s">
        <v>54</v>
      </c>
      <c r="V42" s="13">
        <v>0</v>
      </c>
      <c r="W42" s="13">
        <v>178550.81</v>
      </c>
      <c r="X42" s="11" t="s">
        <v>54</v>
      </c>
      <c r="Y42" s="13">
        <v>28568.13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x14ac:dyDescent="0.25">
      <c r="A43" s="11" t="s">
        <v>164</v>
      </c>
      <c r="B43" s="12" t="s">
        <v>165</v>
      </c>
      <c r="C43" s="11" t="s">
        <v>47</v>
      </c>
      <c r="D43" s="11" t="s">
        <v>48</v>
      </c>
      <c r="E43" s="11" t="s">
        <v>49</v>
      </c>
      <c r="F43" s="11" t="s">
        <v>412</v>
      </c>
      <c r="G43" s="11" t="s">
        <v>51</v>
      </c>
      <c r="H43" s="11" t="s">
        <v>166</v>
      </c>
      <c r="I43" s="13" t="s">
        <v>50</v>
      </c>
      <c r="J43" s="13" t="s">
        <v>50</v>
      </c>
      <c r="K43" s="13" t="s">
        <v>50</v>
      </c>
      <c r="L43" s="12" t="s">
        <v>50</v>
      </c>
      <c r="M43" s="13">
        <v>0</v>
      </c>
      <c r="N43" s="11" t="s">
        <v>50</v>
      </c>
      <c r="O43" s="11" t="s">
        <v>53</v>
      </c>
      <c r="P43" s="11" t="s">
        <v>50</v>
      </c>
      <c r="Q43" s="13">
        <f>SUM(S43+T43+V43+W43+Y43+AC43+AE43)</f>
        <v>2143994.6</v>
      </c>
      <c r="R43" s="13">
        <v>0</v>
      </c>
      <c r="S43" s="13">
        <v>1434893.91</v>
      </c>
      <c r="T43" s="13">
        <v>0</v>
      </c>
      <c r="U43" s="11" t="s">
        <v>54</v>
      </c>
      <c r="V43" s="13">
        <v>0</v>
      </c>
      <c r="W43" s="13">
        <v>611293.69999999995</v>
      </c>
      <c r="X43" s="11" t="s">
        <v>54</v>
      </c>
      <c r="Y43" s="13">
        <v>97806.99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x14ac:dyDescent="0.25">
      <c r="A44" s="11" t="s">
        <v>167</v>
      </c>
      <c r="B44" s="12" t="s">
        <v>165</v>
      </c>
      <c r="C44" s="11" t="s">
        <v>47</v>
      </c>
      <c r="D44" s="11" t="s">
        <v>63</v>
      </c>
      <c r="E44" s="11" t="s">
        <v>64</v>
      </c>
      <c r="F44" s="11" t="s">
        <v>421</v>
      </c>
      <c r="G44" s="11" t="s">
        <v>51</v>
      </c>
      <c r="H44" s="11" t="s">
        <v>168</v>
      </c>
      <c r="I44" s="13" t="s">
        <v>50</v>
      </c>
      <c r="J44" s="13" t="s">
        <v>50</v>
      </c>
      <c r="K44" s="13" t="s">
        <v>50</v>
      </c>
      <c r="L44" s="12" t="s">
        <v>50</v>
      </c>
      <c r="M44" s="13">
        <v>0</v>
      </c>
      <c r="N44" s="11" t="s">
        <v>50</v>
      </c>
      <c r="O44" s="11" t="s">
        <v>53</v>
      </c>
      <c r="P44" s="11" t="s">
        <v>50</v>
      </c>
      <c r="Q44" s="13">
        <f>SUM(S44+T44+V44+W44+Y44+AC44+AE44)</f>
        <v>92390.33</v>
      </c>
      <c r="R44" s="13">
        <v>0</v>
      </c>
      <c r="S44" s="13">
        <v>77581.259999999995</v>
      </c>
      <c r="T44" s="13">
        <v>0</v>
      </c>
      <c r="U44" s="11" t="s">
        <v>54</v>
      </c>
      <c r="V44" s="13">
        <v>0</v>
      </c>
      <c r="W44" s="13">
        <v>12766.44</v>
      </c>
      <c r="X44" s="11" t="s">
        <v>54</v>
      </c>
      <c r="Y44" s="13">
        <v>2042.63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x14ac:dyDescent="0.25">
      <c r="A45" s="11" t="s">
        <v>169</v>
      </c>
      <c r="B45" s="12" t="s">
        <v>165</v>
      </c>
      <c r="C45" s="11" t="s">
        <v>47</v>
      </c>
      <c r="D45" s="11" t="s">
        <v>89</v>
      </c>
      <c r="E45" s="11" t="s">
        <v>90</v>
      </c>
      <c r="F45" s="11" t="s">
        <v>428</v>
      </c>
      <c r="G45" s="11" t="s">
        <v>51</v>
      </c>
      <c r="H45" s="11" t="s">
        <v>170</v>
      </c>
      <c r="I45" s="13" t="s">
        <v>50</v>
      </c>
      <c r="J45" s="13" t="s">
        <v>50</v>
      </c>
      <c r="K45" s="13" t="s">
        <v>50</v>
      </c>
      <c r="L45" s="12" t="s">
        <v>50</v>
      </c>
      <c r="M45" s="13">
        <v>0</v>
      </c>
      <c r="N45" s="11" t="s">
        <v>50</v>
      </c>
      <c r="O45" s="11" t="s">
        <v>53</v>
      </c>
      <c r="P45" s="11" t="s">
        <v>50</v>
      </c>
      <c r="Q45" s="13">
        <f>SUM(S45+T45+V45+W45+Y45+AC45+AE45)</f>
        <v>626854.48</v>
      </c>
      <c r="R45" s="13">
        <v>0</v>
      </c>
      <c r="S45" s="13">
        <v>489708.54</v>
      </c>
      <c r="T45" s="13">
        <v>0</v>
      </c>
      <c r="U45" s="11" t="s">
        <v>54</v>
      </c>
      <c r="V45" s="13">
        <v>0</v>
      </c>
      <c r="W45" s="13">
        <v>118229.26</v>
      </c>
      <c r="X45" s="11" t="s">
        <v>55</v>
      </c>
      <c r="Y45" s="13">
        <v>18916.68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x14ac:dyDescent="0.25">
      <c r="A46" s="11" t="s">
        <v>171</v>
      </c>
      <c r="B46" s="12" t="s">
        <v>165</v>
      </c>
      <c r="C46" s="11" t="s">
        <v>47</v>
      </c>
      <c r="D46" s="11" t="s">
        <v>89</v>
      </c>
      <c r="E46" s="11" t="s">
        <v>90</v>
      </c>
      <c r="F46" s="11" t="s">
        <v>428</v>
      </c>
      <c r="G46" s="11" t="s">
        <v>51</v>
      </c>
      <c r="H46" s="11" t="s">
        <v>172</v>
      </c>
      <c r="I46" s="13" t="s">
        <v>50</v>
      </c>
      <c r="J46" s="13" t="s">
        <v>50</v>
      </c>
      <c r="K46" s="13" t="s">
        <v>50</v>
      </c>
      <c r="L46" s="12" t="s">
        <v>50</v>
      </c>
      <c r="M46" s="13">
        <v>0</v>
      </c>
      <c r="N46" s="11" t="s">
        <v>50</v>
      </c>
      <c r="O46" s="11" t="s">
        <v>173</v>
      </c>
      <c r="P46" s="11" t="s">
        <v>174</v>
      </c>
      <c r="Q46" s="13">
        <f>SUM(S46+T46+V46+W46+Y46+AC46+AE46)</f>
        <v>4236</v>
      </c>
      <c r="R46" s="13">
        <v>0</v>
      </c>
      <c r="S46" s="13">
        <v>4236</v>
      </c>
      <c r="T46" s="13">
        <v>0</v>
      </c>
      <c r="U46" s="11" t="s">
        <v>54</v>
      </c>
      <c r="V46" s="13">
        <v>0</v>
      </c>
      <c r="W46" s="13">
        <v>0</v>
      </c>
      <c r="X46" s="11" t="s">
        <v>54</v>
      </c>
      <c r="Y46" s="13">
        <v>0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x14ac:dyDescent="0.25">
      <c r="A47" s="11" t="s">
        <v>175</v>
      </c>
      <c r="B47" s="12" t="s">
        <v>165</v>
      </c>
      <c r="C47" s="11" t="s">
        <v>47</v>
      </c>
      <c r="D47" s="11" t="s">
        <v>89</v>
      </c>
      <c r="E47" s="11" t="s">
        <v>90</v>
      </c>
      <c r="F47" s="11" t="s">
        <v>428</v>
      </c>
      <c r="G47" s="11" t="s">
        <v>51</v>
      </c>
      <c r="H47" s="11" t="s">
        <v>176</v>
      </c>
      <c r="I47" s="13" t="s">
        <v>50</v>
      </c>
      <c r="J47" s="13" t="s">
        <v>50</v>
      </c>
      <c r="K47" s="13" t="s">
        <v>50</v>
      </c>
      <c r="L47" s="12" t="s">
        <v>50</v>
      </c>
      <c r="M47" s="13">
        <v>0</v>
      </c>
      <c r="N47" s="11" t="s">
        <v>50</v>
      </c>
      <c r="O47" s="11" t="s">
        <v>53</v>
      </c>
      <c r="P47" s="11" t="s">
        <v>50</v>
      </c>
      <c r="Q47" s="13">
        <f>SUM(S47+T47+V47+W47+Y47+AC47+AE47)</f>
        <v>823651.85</v>
      </c>
      <c r="R47" s="13">
        <v>0</v>
      </c>
      <c r="S47" s="13">
        <v>700571.45</v>
      </c>
      <c r="T47" s="13">
        <v>0</v>
      </c>
      <c r="U47" s="11" t="s">
        <v>54</v>
      </c>
      <c r="V47" s="13">
        <v>0</v>
      </c>
      <c r="W47" s="13">
        <v>106103.79</v>
      </c>
      <c r="X47" s="11" t="s">
        <v>54</v>
      </c>
      <c r="Y47" s="13">
        <v>16976.61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x14ac:dyDescent="0.25">
      <c r="A48" s="11" t="s">
        <v>177</v>
      </c>
      <c r="B48" s="12" t="s">
        <v>165</v>
      </c>
      <c r="C48" s="11" t="s">
        <v>47</v>
      </c>
      <c r="D48" s="11" t="s">
        <v>110</v>
      </c>
      <c r="E48" s="11" t="s">
        <v>111</v>
      </c>
      <c r="F48" s="11" t="s">
        <v>435</v>
      </c>
      <c r="G48" s="11" t="s">
        <v>51</v>
      </c>
      <c r="H48" s="11" t="s">
        <v>178</v>
      </c>
      <c r="I48" s="13" t="s">
        <v>50</v>
      </c>
      <c r="J48" s="13" t="s">
        <v>50</v>
      </c>
      <c r="K48" s="13" t="s">
        <v>50</v>
      </c>
      <c r="L48" s="12" t="s">
        <v>50</v>
      </c>
      <c r="M48" s="13">
        <v>0</v>
      </c>
      <c r="N48" s="11" t="s">
        <v>50</v>
      </c>
      <c r="O48" s="11" t="s">
        <v>53</v>
      </c>
      <c r="P48" s="11" t="s">
        <v>50</v>
      </c>
      <c r="Q48" s="13">
        <f>SUM(S48+T48+V48+W48+Y48+AC48+AE48)</f>
        <v>988686.75999999989</v>
      </c>
      <c r="R48" s="13">
        <v>0</v>
      </c>
      <c r="S48" s="13">
        <v>850114.82</v>
      </c>
      <c r="T48" s="13">
        <v>0</v>
      </c>
      <c r="U48" s="11" t="s">
        <v>54</v>
      </c>
      <c r="V48" s="13">
        <v>0</v>
      </c>
      <c r="W48" s="13">
        <v>119458.57</v>
      </c>
      <c r="X48" s="11" t="s">
        <v>55</v>
      </c>
      <c r="Y48" s="13">
        <v>19113.37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x14ac:dyDescent="0.25">
      <c r="A49" s="11" t="s">
        <v>179</v>
      </c>
      <c r="B49" s="12" t="s">
        <v>165</v>
      </c>
      <c r="C49" s="11" t="s">
        <v>47</v>
      </c>
      <c r="D49" s="11" t="s">
        <v>110</v>
      </c>
      <c r="E49" s="11" t="s">
        <v>111</v>
      </c>
      <c r="F49" s="11" t="s">
        <v>435</v>
      </c>
      <c r="G49" s="11" t="s">
        <v>51</v>
      </c>
      <c r="H49" s="11" t="s">
        <v>180</v>
      </c>
      <c r="I49" s="13" t="s">
        <v>50</v>
      </c>
      <c r="J49" s="13" t="s">
        <v>50</v>
      </c>
      <c r="K49" s="13" t="s">
        <v>50</v>
      </c>
      <c r="L49" s="12" t="s">
        <v>50</v>
      </c>
      <c r="M49" s="13">
        <v>0</v>
      </c>
      <c r="N49" s="11" t="s">
        <v>50</v>
      </c>
      <c r="O49" s="11" t="s">
        <v>181</v>
      </c>
      <c r="P49" s="11" t="s">
        <v>182</v>
      </c>
      <c r="Q49" s="13">
        <f>SUM(S49+T49+V49+W49+Y49+AC49+AE49)</f>
        <v>5518.2800000000007</v>
      </c>
      <c r="R49" s="13">
        <v>0</v>
      </c>
      <c r="S49" s="13">
        <v>0</v>
      </c>
      <c r="T49" s="13">
        <v>4757.1400000000003</v>
      </c>
      <c r="U49" s="11" t="s">
        <v>55</v>
      </c>
      <c r="V49" s="13">
        <v>761.14</v>
      </c>
      <c r="W49" s="13">
        <v>0</v>
      </c>
      <c r="X49" s="11" t="s">
        <v>54</v>
      </c>
      <c r="Y49" s="13">
        <v>0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x14ac:dyDescent="0.25">
      <c r="A50" s="11" t="s">
        <v>183</v>
      </c>
      <c r="B50" s="12" t="s">
        <v>165</v>
      </c>
      <c r="C50" s="11" t="s">
        <v>47</v>
      </c>
      <c r="D50" s="11" t="s">
        <v>110</v>
      </c>
      <c r="E50" s="11" t="s">
        <v>111</v>
      </c>
      <c r="F50" s="11" t="s">
        <v>435</v>
      </c>
      <c r="G50" s="11" t="s">
        <v>51</v>
      </c>
      <c r="H50" s="11" t="s">
        <v>184</v>
      </c>
      <c r="I50" s="13" t="s">
        <v>50</v>
      </c>
      <c r="J50" s="13" t="s">
        <v>50</v>
      </c>
      <c r="K50" s="13" t="s">
        <v>50</v>
      </c>
      <c r="L50" s="12" t="s">
        <v>50</v>
      </c>
      <c r="M50" s="13">
        <v>0</v>
      </c>
      <c r="N50" s="11" t="s">
        <v>50</v>
      </c>
      <c r="O50" s="11" t="s">
        <v>53</v>
      </c>
      <c r="P50" s="11" t="s">
        <v>50</v>
      </c>
      <c r="Q50" s="13">
        <f>SUM(S50+T50+V50+W50+Y50+AC50+AE50)</f>
        <v>560115.38</v>
      </c>
      <c r="R50" s="13">
        <v>0</v>
      </c>
      <c r="S50" s="13">
        <v>439825.8</v>
      </c>
      <c r="T50" s="13">
        <v>0</v>
      </c>
      <c r="U50" s="11" t="s">
        <v>54</v>
      </c>
      <c r="V50" s="13">
        <v>0</v>
      </c>
      <c r="W50" s="13">
        <v>103697.91</v>
      </c>
      <c r="X50" s="11" t="s">
        <v>55</v>
      </c>
      <c r="Y50" s="13">
        <v>16591.669999999998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x14ac:dyDescent="0.25">
      <c r="A51" s="11" t="s">
        <v>185</v>
      </c>
      <c r="B51" s="12" t="s">
        <v>165</v>
      </c>
      <c r="C51" s="11" t="s">
        <v>47</v>
      </c>
      <c r="D51" s="11" t="s">
        <v>110</v>
      </c>
      <c r="E51" s="11" t="s">
        <v>111</v>
      </c>
      <c r="F51" s="11" t="s">
        <v>435</v>
      </c>
      <c r="G51" s="11" t="s">
        <v>51</v>
      </c>
      <c r="H51" s="11" t="s">
        <v>186</v>
      </c>
      <c r="I51" s="13" t="s">
        <v>50</v>
      </c>
      <c r="J51" s="13" t="s">
        <v>50</v>
      </c>
      <c r="K51" s="13" t="s">
        <v>50</v>
      </c>
      <c r="L51" s="12" t="s">
        <v>50</v>
      </c>
      <c r="M51" s="13">
        <v>0</v>
      </c>
      <c r="N51" s="11" t="s">
        <v>50</v>
      </c>
      <c r="O51" s="11" t="s">
        <v>187</v>
      </c>
      <c r="P51" s="11" t="s">
        <v>188</v>
      </c>
      <c r="Q51" s="13">
        <f>SUM(S51+T51+V51+W51+Y51+AC51+AE51)</f>
        <v>8278.5400000000009</v>
      </c>
      <c r="R51" s="13">
        <v>0</v>
      </c>
      <c r="S51" s="13">
        <v>8278.5400000000009</v>
      </c>
      <c r="T51" s="13">
        <v>0</v>
      </c>
      <c r="U51" s="11" t="s">
        <v>54</v>
      </c>
      <c r="V51" s="13">
        <v>0</v>
      </c>
      <c r="W51" s="13">
        <v>0</v>
      </c>
      <c r="X51" s="11" t="s">
        <v>54</v>
      </c>
      <c r="Y51" s="13">
        <v>0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x14ac:dyDescent="0.25">
      <c r="A52" s="11" t="s">
        <v>189</v>
      </c>
      <c r="B52" s="12" t="s">
        <v>165</v>
      </c>
      <c r="C52" s="11" t="s">
        <v>47</v>
      </c>
      <c r="D52" s="11" t="s">
        <v>110</v>
      </c>
      <c r="E52" s="11" t="s">
        <v>111</v>
      </c>
      <c r="F52" s="11" t="s">
        <v>435</v>
      </c>
      <c r="G52" s="11" t="s">
        <v>51</v>
      </c>
      <c r="H52" s="11" t="s">
        <v>190</v>
      </c>
      <c r="I52" s="13" t="s">
        <v>50</v>
      </c>
      <c r="J52" s="13" t="s">
        <v>50</v>
      </c>
      <c r="K52" s="13" t="s">
        <v>50</v>
      </c>
      <c r="L52" s="12" t="s">
        <v>50</v>
      </c>
      <c r="M52" s="13">
        <v>0</v>
      </c>
      <c r="N52" s="11" t="s">
        <v>50</v>
      </c>
      <c r="O52" s="11" t="s">
        <v>53</v>
      </c>
      <c r="P52" s="11" t="s">
        <v>50</v>
      </c>
      <c r="Q52" s="13">
        <f>SUM(S52+T52+V52+W52+Y52+AC52+AE52)</f>
        <v>1058908.79</v>
      </c>
      <c r="R52" s="13">
        <v>0</v>
      </c>
      <c r="S52" s="13">
        <v>839730.55</v>
      </c>
      <c r="T52" s="13">
        <v>0</v>
      </c>
      <c r="U52" s="11" t="s">
        <v>54</v>
      </c>
      <c r="V52" s="13">
        <v>0</v>
      </c>
      <c r="W52" s="13">
        <v>188946.76</v>
      </c>
      <c r="X52" s="11" t="s">
        <v>54</v>
      </c>
      <c r="Y52" s="13">
        <v>30231.48</v>
      </c>
      <c r="Z52" s="13">
        <v>0</v>
      </c>
      <c r="AA52" s="11" t="s">
        <v>54</v>
      </c>
      <c r="AB52" s="13">
        <v>0</v>
      </c>
      <c r="AC52" s="13">
        <v>0</v>
      </c>
      <c r="AD52" s="11" t="s">
        <v>54</v>
      </c>
      <c r="AE52" s="13">
        <v>0</v>
      </c>
      <c r="AF52" s="11">
        <v>0</v>
      </c>
      <c r="AG52" s="11" t="s">
        <v>54</v>
      </c>
      <c r="AH52" s="13">
        <v>0</v>
      </c>
      <c r="AI52" s="13">
        <v>0</v>
      </c>
      <c r="AJ52" s="11" t="s">
        <v>54</v>
      </c>
      <c r="AK52" s="13">
        <v>0</v>
      </c>
      <c r="AL52" s="13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x14ac:dyDescent="0.25">
      <c r="A53" s="11" t="s">
        <v>191</v>
      </c>
      <c r="B53" s="12" t="s">
        <v>165</v>
      </c>
      <c r="C53" s="11" t="s">
        <v>47</v>
      </c>
      <c r="D53" s="11" t="s">
        <v>110</v>
      </c>
      <c r="E53" s="11" t="s">
        <v>111</v>
      </c>
      <c r="F53" s="11" t="s">
        <v>435</v>
      </c>
      <c r="G53" s="11" t="s">
        <v>126</v>
      </c>
      <c r="H53" s="11" t="s">
        <v>50</v>
      </c>
      <c r="I53" s="13" t="s">
        <v>148</v>
      </c>
      <c r="J53" s="13" t="s">
        <v>50</v>
      </c>
      <c r="K53" s="13" t="s">
        <v>192</v>
      </c>
      <c r="L53" s="12" t="s">
        <v>165</v>
      </c>
      <c r="M53" s="13">
        <v>23406.18</v>
      </c>
      <c r="N53" s="11" t="s">
        <v>129</v>
      </c>
      <c r="O53" s="11" t="s">
        <v>193</v>
      </c>
      <c r="P53" s="11" t="s">
        <v>194</v>
      </c>
      <c r="Q53" s="13">
        <f>SUM(S53+T53+V53+W53+Y53+AC53+AE53)</f>
        <v>-7200</v>
      </c>
      <c r="R53" s="13">
        <v>0</v>
      </c>
      <c r="S53" s="13">
        <v>0</v>
      </c>
      <c r="T53" s="13">
        <v>0</v>
      </c>
      <c r="U53" s="11" t="s">
        <v>54</v>
      </c>
      <c r="V53" s="13">
        <v>0</v>
      </c>
      <c r="W53" s="13">
        <v>-6206.9</v>
      </c>
      <c r="X53" s="11" t="s">
        <v>55</v>
      </c>
      <c r="Y53" s="13">
        <v>-993.1</v>
      </c>
      <c r="Z53" s="13">
        <v>0</v>
      </c>
      <c r="AA53" s="11" t="s">
        <v>54</v>
      </c>
      <c r="AB53" s="13">
        <v>0</v>
      </c>
      <c r="AC53" s="13">
        <v>0</v>
      </c>
      <c r="AD53" s="11" t="s">
        <v>54</v>
      </c>
      <c r="AE53" s="13">
        <v>0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x14ac:dyDescent="0.25">
      <c r="A54" s="11" t="s">
        <v>195</v>
      </c>
      <c r="B54" s="12" t="s">
        <v>165</v>
      </c>
      <c r="C54" s="11" t="s">
        <v>47</v>
      </c>
      <c r="D54" s="11" t="s">
        <v>196</v>
      </c>
      <c r="E54" s="11" t="s">
        <v>197</v>
      </c>
      <c r="F54" s="11" t="s">
        <v>437</v>
      </c>
      <c r="G54" s="11" t="s">
        <v>51</v>
      </c>
      <c r="H54" s="11" t="s">
        <v>198</v>
      </c>
      <c r="I54" s="13" t="s">
        <v>50</v>
      </c>
      <c r="J54" s="13" t="s">
        <v>50</v>
      </c>
      <c r="K54" s="13" t="s">
        <v>50</v>
      </c>
      <c r="L54" s="12" t="s">
        <v>50</v>
      </c>
      <c r="M54" s="13">
        <v>0</v>
      </c>
      <c r="N54" s="11" t="s">
        <v>50</v>
      </c>
      <c r="O54" s="11" t="s">
        <v>53</v>
      </c>
      <c r="P54" s="11" t="s">
        <v>50</v>
      </c>
      <c r="Q54" s="13">
        <f>SUM(S54+T54+V54+W54+Y54+AC54+AE54)</f>
        <v>56159.12</v>
      </c>
      <c r="R54" s="13">
        <v>0</v>
      </c>
      <c r="S54" s="13">
        <v>47526.720000000001</v>
      </c>
      <c r="T54" s="13">
        <v>0</v>
      </c>
      <c r="U54" s="11" t="s">
        <v>54</v>
      </c>
      <c r="V54" s="13">
        <v>0</v>
      </c>
      <c r="W54" s="13">
        <v>7441.72</v>
      </c>
      <c r="X54" s="11" t="s">
        <v>55</v>
      </c>
      <c r="Y54" s="13">
        <v>1190.68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x14ac:dyDescent="0.25">
      <c r="A55" s="11" t="s">
        <v>199</v>
      </c>
      <c r="B55" s="12" t="s">
        <v>200</v>
      </c>
      <c r="C55" s="11" t="s">
        <v>47</v>
      </c>
      <c r="D55" s="11" t="s">
        <v>48</v>
      </c>
      <c r="E55" s="11" t="s">
        <v>49</v>
      </c>
      <c r="F55" s="11" t="s">
        <v>413</v>
      </c>
      <c r="G55" s="11" t="s">
        <v>51</v>
      </c>
      <c r="H55" s="11" t="s">
        <v>201</v>
      </c>
      <c r="I55" s="13" t="s">
        <v>50</v>
      </c>
      <c r="J55" s="13" t="s">
        <v>50</v>
      </c>
      <c r="K55" s="13" t="s">
        <v>50</v>
      </c>
      <c r="L55" s="12" t="s">
        <v>50</v>
      </c>
      <c r="M55" s="13">
        <v>0</v>
      </c>
      <c r="N55" s="11" t="s">
        <v>50</v>
      </c>
      <c r="O55" s="11" t="s">
        <v>53</v>
      </c>
      <c r="P55" s="11" t="s">
        <v>50</v>
      </c>
      <c r="Q55" s="13">
        <f>SUM(S55+T55+V55+W55+Y55+AC55+AE55)</f>
        <v>169113.47999999998</v>
      </c>
      <c r="R55" s="13">
        <v>0</v>
      </c>
      <c r="S55" s="13">
        <v>147421.04999999999</v>
      </c>
      <c r="T55" s="13">
        <v>0</v>
      </c>
      <c r="U55" s="11" t="s">
        <v>54</v>
      </c>
      <c r="V55" s="13">
        <v>0</v>
      </c>
      <c r="W55" s="13">
        <v>18700.37</v>
      </c>
      <c r="X55" s="11" t="s">
        <v>54</v>
      </c>
      <c r="Y55" s="13">
        <v>2992.06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x14ac:dyDescent="0.25">
      <c r="A56" s="11" t="s">
        <v>202</v>
      </c>
      <c r="B56" s="12" t="s">
        <v>200</v>
      </c>
      <c r="C56" s="11" t="s">
        <v>47</v>
      </c>
      <c r="D56" s="11" t="s">
        <v>48</v>
      </c>
      <c r="E56" s="11" t="s">
        <v>49</v>
      </c>
      <c r="F56" s="11" t="s">
        <v>413</v>
      </c>
      <c r="G56" s="11" t="s">
        <v>51</v>
      </c>
      <c r="H56" s="11" t="s">
        <v>203</v>
      </c>
      <c r="I56" s="13" t="s">
        <v>50</v>
      </c>
      <c r="J56" s="13" t="s">
        <v>50</v>
      </c>
      <c r="K56" s="13" t="s">
        <v>50</v>
      </c>
      <c r="L56" s="12" t="s">
        <v>50</v>
      </c>
      <c r="M56" s="13">
        <v>0</v>
      </c>
      <c r="N56" s="11" t="s">
        <v>50</v>
      </c>
      <c r="O56" s="11" t="s">
        <v>204</v>
      </c>
      <c r="P56" s="11" t="s">
        <v>205</v>
      </c>
      <c r="Q56" s="13">
        <f>SUM(S56+T56+V56+W56+Y56+AC56+AE56)</f>
        <v>195</v>
      </c>
      <c r="R56" s="13">
        <v>0</v>
      </c>
      <c r="S56" s="13">
        <v>195</v>
      </c>
      <c r="T56" s="13">
        <v>0</v>
      </c>
      <c r="U56" s="11" t="s">
        <v>54</v>
      </c>
      <c r="V56" s="13">
        <v>0</v>
      </c>
      <c r="W56" s="13">
        <v>0</v>
      </c>
      <c r="X56" s="11" t="s">
        <v>54</v>
      </c>
      <c r="Y56" s="13">
        <v>0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x14ac:dyDescent="0.25">
      <c r="A57" s="11" t="s">
        <v>206</v>
      </c>
      <c r="B57" s="12" t="s">
        <v>200</v>
      </c>
      <c r="C57" s="11" t="s">
        <v>47</v>
      </c>
      <c r="D57" s="11" t="s">
        <v>48</v>
      </c>
      <c r="E57" s="11" t="s">
        <v>49</v>
      </c>
      <c r="F57" s="11" t="s">
        <v>413</v>
      </c>
      <c r="G57" s="11" t="s">
        <v>51</v>
      </c>
      <c r="H57" s="11" t="s">
        <v>207</v>
      </c>
      <c r="I57" s="13" t="s">
        <v>50</v>
      </c>
      <c r="J57" s="13" t="s">
        <v>50</v>
      </c>
      <c r="K57" s="13" t="s">
        <v>50</v>
      </c>
      <c r="L57" s="12" t="s">
        <v>50</v>
      </c>
      <c r="M57" s="13">
        <v>0</v>
      </c>
      <c r="N57" s="11" t="s">
        <v>50</v>
      </c>
      <c r="O57" s="11" t="s">
        <v>53</v>
      </c>
      <c r="P57" s="11" t="s">
        <v>50</v>
      </c>
      <c r="Q57" s="13">
        <f>SUM(S57+T57+V57+W57+Y57+AC57+AE57)</f>
        <v>25949</v>
      </c>
      <c r="R57" s="13">
        <v>0</v>
      </c>
      <c r="S57" s="13">
        <v>25949</v>
      </c>
      <c r="T57" s="13">
        <v>0</v>
      </c>
      <c r="U57" s="11" t="s">
        <v>54</v>
      </c>
      <c r="V57" s="13">
        <v>0</v>
      </c>
      <c r="W57" s="13">
        <v>0</v>
      </c>
      <c r="X57" s="11" t="s">
        <v>54</v>
      </c>
      <c r="Y57" s="13">
        <v>0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x14ac:dyDescent="0.25">
      <c r="A58" s="11" t="s">
        <v>208</v>
      </c>
      <c r="B58" s="12" t="s">
        <v>200</v>
      </c>
      <c r="C58" s="11" t="s">
        <v>47</v>
      </c>
      <c r="D58" s="11" t="s">
        <v>48</v>
      </c>
      <c r="E58" s="11" t="s">
        <v>49</v>
      </c>
      <c r="F58" s="11" t="s">
        <v>413</v>
      </c>
      <c r="G58" s="11" t="s">
        <v>51</v>
      </c>
      <c r="H58" s="11" t="s">
        <v>209</v>
      </c>
      <c r="I58" s="13" t="s">
        <v>50</v>
      </c>
      <c r="J58" s="13" t="s">
        <v>50</v>
      </c>
      <c r="K58" s="13" t="s">
        <v>50</v>
      </c>
      <c r="L58" s="12" t="s">
        <v>50</v>
      </c>
      <c r="M58" s="13">
        <v>0</v>
      </c>
      <c r="N58" s="11" t="s">
        <v>50</v>
      </c>
      <c r="O58" s="11" t="s">
        <v>210</v>
      </c>
      <c r="P58" s="11" t="s">
        <v>211</v>
      </c>
      <c r="Q58" s="13">
        <f>SUM(S58+T58+V58+W58+Y58+AC58+AE58)</f>
        <v>5000</v>
      </c>
      <c r="R58" s="13">
        <v>0</v>
      </c>
      <c r="S58" s="13">
        <v>5000</v>
      </c>
      <c r="T58" s="13">
        <v>0</v>
      </c>
      <c r="U58" s="11" t="s">
        <v>54</v>
      </c>
      <c r="V58" s="13">
        <v>0</v>
      </c>
      <c r="W58" s="13">
        <v>0</v>
      </c>
      <c r="X58" s="11" t="s">
        <v>54</v>
      </c>
      <c r="Y58" s="13">
        <v>0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x14ac:dyDescent="0.25">
      <c r="A59" s="11" t="s">
        <v>212</v>
      </c>
      <c r="B59" s="12" t="s">
        <v>200</v>
      </c>
      <c r="C59" s="11" t="s">
        <v>47</v>
      </c>
      <c r="D59" s="11" t="s">
        <v>48</v>
      </c>
      <c r="E59" s="11" t="s">
        <v>49</v>
      </c>
      <c r="F59" s="11" t="s">
        <v>413</v>
      </c>
      <c r="G59" s="11" t="s">
        <v>51</v>
      </c>
      <c r="H59" s="11" t="s">
        <v>213</v>
      </c>
      <c r="I59" s="13" t="s">
        <v>50</v>
      </c>
      <c r="J59" s="13" t="s">
        <v>50</v>
      </c>
      <c r="K59" s="13" t="s">
        <v>50</v>
      </c>
      <c r="L59" s="12" t="s">
        <v>50</v>
      </c>
      <c r="M59" s="13">
        <v>0</v>
      </c>
      <c r="N59" s="11" t="s">
        <v>50</v>
      </c>
      <c r="O59" s="11" t="s">
        <v>53</v>
      </c>
      <c r="P59" s="11" t="s">
        <v>50</v>
      </c>
      <c r="Q59" s="13">
        <f>SUM(S59+T59+V59+W59+Y59+AC59+AE59)</f>
        <v>1877435.5299999998</v>
      </c>
      <c r="R59" s="13">
        <v>0</v>
      </c>
      <c r="S59" s="13">
        <v>1241087.01</v>
      </c>
      <c r="T59" s="13">
        <v>0</v>
      </c>
      <c r="U59" s="11" t="s">
        <v>54</v>
      </c>
      <c r="V59" s="13">
        <v>0</v>
      </c>
      <c r="W59" s="13">
        <v>543490.1</v>
      </c>
      <c r="X59" s="11" t="s">
        <v>54</v>
      </c>
      <c r="Y59" s="13">
        <v>86958.42</v>
      </c>
      <c r="Z59" s="13">
        <v>0</v>
      </c>
      <c r="AA59" s="11" t="s">
        <v>54</v>
      </c>
      <c r="AB59" s="13">
        <v>0</v>
      </c>
      <c r="AC59" s="13">
        <v>5462.96</v>
      </c>
      <c r="AD59" s="11" t="s">
        <v>76</v>
      </c>
      <c r="AE59" s="13">
        <v>437.04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x14ac:dyDescent="0.25">
      <c r="A60" s="11" t="s">
        <v>214</v>
      </c>
      <c r="B60" s="12" t="s">
        <v>200</v>
      </c>
      <c r="C60" s="11" t="s">
        <v>47</v>
      </c>
      <c r="D60" s="11" t="s">
        <v>63</v>
      </c>
      <c r="E60" s="11" t="s">
        <v>64</v>
      </c>
      <c r="F60" s="11" t="s">
        <v>422</v>
      </c>
      <c r="G60" s="11" t="s">
        <v>51</v>
      </c>
      <c r="H60" s="11" t="s">
        <v>215</v>
      </c>
      <c r="I60" s="13" t="s">
        <v>50</v>
      </c>
      <c r="J60" s="13" t="s">
        <v>50</v>
      </c>
      <c r="K60" s="13" t="s">
        <v>50</v>
      </c>
      <c r="L60" s="12" t="s">
        <v>50</v>
      </c>
      <c r="M60" s="13">
        <v>0</v>
      </c>
      <c r="N60" s="11" t="s">
        <v>50</v>
      </c>
      <c r="O60" s="11" t="s">
        <v>53</v>
      </c>
      <c r="P60" s="11" t="s">
        <v>50</v>
      </c>
      <c r="Q60" s="13">
        <f>SUM(S60+T60+V60+W60+Y60+AC60+AE60)</f>
        <v>1037513.34</v>
      </c>
      <c r="R60" s="13">
        <v>0</v>
      </c>
      <c r="S60" s="13">
        <v>867739.15</v>
      </c>
      <c r="T60" s="13">
        <v>0</v>
      </c>
      <c r="U60" s="11" t="s">
        <v>54</v>
      </c>
      <c r="V60" s="13">
        <v>0</v>
      </c>
      <c r="W60" s="13">
        <v>146357.06</v>
      </c>
      <c r="X60" s="11" t="s">
        <v>54</v>
      </c>
      <c r="Y60" s="13">
        <v>23417.13</v>
      </c>
      <c r="Z60" s="13">
        <v>0</v>
      </c>
      <c r="AA60" s="11" t="s">
        <v>54</v>
      </c>
      <c r="AB60" s="13">
        <v>0</v>
      </c>
      <c r="AC60" s="13">
        <v>0</v>
      </c>
      <c r="AD60" s="11" t="s">
        <v>54</v>
      </c>
      <c r="AE60" s="13">
        <v>0</v>
      </c>
      <c r="AF60" s="11">
        <v>0</v>
      </c>
      <c r="AG60" s="11" t="s">
        <v>54</v>
      </c>
      <c r="AH60" s="13">
        <v>0</v>
      </c>
      <c r="AI60" s="13">
        <v>0</v>
      </c>
      <c r="AJ60" s="11" t="s">
        <v>54</v>
      </c>
      <c r="AK60" s="13">
        <v>0</v>
      </c>
      <c r="AL60" s="13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x14ac:dyDescent="0.25">
      <c r="A61" s="11" t="s">
        <v>216</v>
      </c>
      <c r="B61" s="12" t="s">
        <v>200</v>
      </c>
      <c r="C61" s="11" t="s">
        <v>47</v>
      </c>
      <c r="D61" s="11" t="s">
        <v>63</v>
      </c>
      <c r="E61" s="11" t="s">
        <v>64</v>
      </c>
      <c r="F61" s="11" t="s">
        <v>422</v>
      </c>
      <c r="G61" s="11" t="s">
        <v>51</v>
      </c>
      <c r="H61" s="11" t="s">
        <v>217</v>
      </c>
      <c r="I61" s="13" t="s">
        <v>50</v>
      </c>
      <c r="J61" s="13" t="s">
        <v>50</v>
      </c>
      <c r="K61" s="13" t="s">
        <v>50</v>
      </c>
      <c r="L61" s="12" t="s">
        <v>50</v>
      </c>
      <c r="M61" s="13">
        <v>0</v>
      </c>
      <c r="N61" s="11" t="s">
        <v>50</v>
      </c>
      <c r="O61" s="11" t="s">
        <v>218</v>
      </c>
      <c r="P61" s="11" t="s">
        <v>219</v>
      </c>
      <c r="Q61" s="13">
        <f>SUM(S61+T61+V61+W61+Y61+AC61+AE61)</f>
        <v>12364.64</v>
      </c>
      <c r="R61" s="13">
        <v>0</v>
      </c>
      <c r="S61" s="13">
        <v>0</v>
      </c>
      <c r="T61" s="13">
        <v>10659.17</v>
      </c>
      <c r="U61" s="11" t="s">
        <v>55</v>
      </c>
      <c r="V61" s="13">
        <v>1705.47</v>
      </c>
      <c r="W61" s="13">
        <v>0</v>
      </c>
      <c r="X61" s="11" t="s">
        <v>54</v>
      </c>
      <c r="Y61" s="13">
        <v>0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x14ac:dyDescent="0.25">
      <c r="A62" s="11" t="s">
        <v>220</v>
      </c>
      <c r="B62" s="12" t="s">
        <v>200</v>
      </c>
      <c r="C62" s="11" t="s">
        <v>47</v>
      </c>
      <c r="D62" s="11" t="s">
        <v>63</v>
      </c>
      <c r="E62" s="11" t="s">
        <v>64</v>
      </c>
      <c r="F62" s="11" t="s">
        <v>422</v>
      </c>
      <c r="G62" s="11" t="s">
        <v>51</v>
      </c>
      <c r="H62" s="11" t="s">
        <v>221</v>
      </c>
      <c r="I62" s="13" t="s">
        <v>50</v>
      </c>
      <c r="J62" s="13" t="s">
        <v>50</v>
      </c>
      <c r="K62" s="13" t="s">
        <v>50</v>
      </c>
      <c r="L62" s="12" t="s">
        <v>50</v>
      </c>
      <c r="M62" s="13">
        <v>0</v>
      </c>
      <c r="N62" s="11" t="s">
        <v>50</v>
      </c>
      <c r="O62" s="11" t="s">
        <v>53</v>
      </c>
      <c r="P62" s="11" t="s">
        <v>50</v>
      </c>
      <c r="Q62" s="13">
        <f>SUM(S62+T62+V62+W62+Y62+AC62+AE62)</f>
        <v>59356.889999999992</v>
      </c>
      <c r="R62" s="13">
        <v>0</v>
      </c>
      <c r="S62" s="13">
        <v>34710.339999999997</v>
      </c>
      <c r="T62" s="13">
        <v>0</v>
      </c>
      <c r="U62" s="11" t="s">
        <v>54</v>
      </c>
      <c r="V62" s="13">
        <v>0</v>
      </c>
      <c r="W62" s="13">
        <v>21247.03</v>
      </c>
      <c r="X62" s="11" t="s">
        <v>54</v>
      </c>
      <c r="Y62" s="13">
        <v>3399.52</v>
      </c>
      <c r="Z62" s="13">
        <v>0</v>
      </c>
      <c r="AA62" s="11" t="s">
        <v>54</v>
      </c>
      <c r="AB62" s="13">
        <v>0</v>
      </c>
      <c r="AC62" s="13">
        <v>0</v>
      </c>
      <c r="AD62" s="11" t="s">
        <v>54</v>
      </c>
      <c r="AE62" s="13">
        <v>0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x14ac:dyDescent="0.25">
      <c r="A63" s="11" t="s">
        <v>222</v>
      </c>
      <c r="B63" s="12" t="s">
        <v>200</v>
      </c>
      <c r="C63" s="11" t="s">
        <v>47</v>
      </c>
      <c r="D63" s="11" t="s">
        <v>89</v>
      </c>
      <c r="E63" s="11" t="s">
        <v>90</v>
      </c>
      <c r="F63" s="11" t="s">
        <v>429</v>
      </c>
      <c r="G63" s="11" t="s">
        <v>51</v>
      </c>
      <c r="H63" s="11" t="s">
        <v>223</v>
      </c>
      <c r="I63" s="13" t="s">
        <v>50</v>
      </c>
      <c r="J63" s="13" t="s">
        <v>50</v>
      </c>
      <c r="K63" s="13" t="s">
        <v>50</v>
      </c>
      <c r="L63" s="12" t="s">
        <v>50</v>
      </c>
      <c r="M63" s="13">
        <v>0</v>
      </c>
      <c r="N63" s="11" t="s">
        <v>50</v>
      </c>
      <c r="O63" s="11" t="s">
        <v>53</v>
      </c>
      <c r="P63" s="11" t="s">
        <v>50</v>
      </c>
      <c r="Q63" s="13">
        <f>SUM(S63+T63+V63+W63+Y63+AC63+AE63)</f>
        <v>1637992.62</v>
      </c>
      <c r="R63" s="13">
        <v>0</v>
      </c>
      <c r="S63" s="13">
        <v>1242578.22</v>
      </c>
      <c r="T63" s="13">
        <v>0</v>
      </c>
      <c r="U63" s="11" t="s">
        <v>54</v>
      </c>
      <c r="V63" s="13">
        <v>0</v>
      </c>
      <c r="W63" s="13">
        <v>330702.08000000002</v>
      </c>
      <c r="X63" s="11" t="s">
        <v>54</v>
      </c>
      <c r="Y63" s="13">
        <v>52912.33</v>
      </c>
      <c r="Z63" s="13">
        <v>0</v>
      </c>
      <c r="AA63" s="11" t="s">
        <v>54</v>
      </c>
      <c r="AB63" s="13">
        <v>0</v>
      </c>
      <c r="AC63" s="13">
        <v>10925.92</v>
      </c>
      <c r="AD63" s="11" t="s">
        <v>76</v>
      </c>
      <c r="AE63" s="13">
        <v>874.07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x14ac:dyDescent="0.25">
      <c r="A64" s="11" t="s">
        <v>224</v>
      </c>
      <c r="B64" s="12" t="s">
        <v>200</v>
      </c>
      <c r="C64" s="11" t="s">
        <v>47</v>
      </c>
      <c r="D64" s="11" t="s">
        <v>89</v>
      </c>
      <c r="E64" s="11" t="s">
        <v>90</v>
      </c>
      <c r="F64" s="11" t="s">
        <v>429</v>
      </c>
      <c r="G64" s="11" t="s">
        <v>126</v>
      </c>
      <c r="H64" s="11" t="s">
        <v>50</v>
      </c>
      <c r="I64" s="13" t="s">
        <v>225</v>
      </c>
      <c r="J64" s="13" t="s">
        <v>50</v>
      </c>
      <c r="K64" s="13" t="s">
        <v>226</v>
      </c>
      <c r="L64" s="12" t="s">
        <v>200</v>
      </c>
      <c r="M64" s="13">
        <v>1268.5</v>
      </c>
      <c r="N64" s="11" t="s">
        <v>129</v>
      </c>
      <c r="O64" s="11" t="s">
        <v>227</v>
      </c>
      <c r="P64" s="11" t="s">
        <v>228</v>
      </c>
      <c r="Q64" s="13">
        <f>SUM(S64+T64+V64+W64+Y64+AC64+AE64)</f>
        <v>-1268.5</v>
      </c>
      <c r="R64" s="13">
        <v>0</v>
      </c>
      <c r="S64" s="13">
        <v>-1268.5</v>
      </c>
      <c r="T64" s="13">
        <v>0</v>
      </c>
      <c r="U64" s="11" t="s">
        <v>54</v>
      </c>
      <c r="V64" s="13">
        <v>0</v>
      </c>
      <c r="W64" s="13">
        <v>0</v>
      </c>
      <c r="X64" s="11" t="s">
        <v>54</v>
      </c>
      <c r="Y64" s="13">
        <v>0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x14ac:dyDescent="0.25">
      <c r="A65" s="11" t="s">
        <v>229</v>
      </c>
      <c r="B65" s="12" t="s">
        <v>200</v>
      </c>
      <c r="C65" s="11" t="s">
        <v>47</v>
      </c>
      <c r="D65" s="11" t="s">
        <v>110</v>
      </c>
      <c r="E65" s="11" t="s">
        <v>111</v>
      </c>
      <c r="F65" s="11" t="s">
        <v>410</v>
      </c>
      <c r="G65" s="11" t="s">
        <v>51</v>
      </c>
      <c r="H65" s="11" t="s">
        <v>230</v>
      </c>
      <c r="I65" s="13" t="s">
        <v>50</v>
      </c>
      <c r="J65" s="13" t="s">
        <v>50</v>
      </c>
      <c r="K65" s="13" t="s">
        <v>50</v>
      </c>
      <c r="L65" s="12" t="s">
        <v>50</v>
      </c>
      <c r="M65" s="13">
        <v>0</v>
      </c>
      <c r="N65" s="11" t="s">
        <v>50</v>
      </c>
      <c r="O65" s="11" t="s">
        <v>53</v>
      </c>
      <c r="P65" s="11" t="s">
        <v>50</v>
      </c>
      <c r="Q65" s="13">
        <f>SUM(S65+T65+V65+W65+Y65+AC65+AE65)</f>
        <v>959553.23</v>
      </c>
      <c r="R65" s="13">
        <v>0</v>
      </c>
      <c r="S65" s="13">
        <v>786664.64</v>
      </c>
      <c r="T65" s="13">
        <v>0</v>
      </c>
      <c r="U65" s="11" t="s">
        <v>54</v>
      </c>
      <c r="V65" s="13">
        <v>0</v>
      </c>
      <c r="W65" s="13">
        <v>149041.89000000001</v>
      </c>
      <c r="X65" s="11" t="s">
        <v>54</v>
      </c>
      <c r="Y65" s="13">
        <v>23846.7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x14ac:dyDescent="0.25">
      <c r="A66" s="11" t="s">
        <v>231</v>
      </c>
      <c r="B66" s="12" t="s">
        <v>200</v>
      </c>
      <c r="C66" s="11" t="s">
        <v>47</v>
      </c>
      <c r="D66" s="11" t="s">
        <v>110</v>
      </c>
      <c r="E66" s="11" t="s">
        <v>111</v>
      </c>
      <c r="F66" s="11" t="s">
        <v>410</v>
      </c>
      <c r="G66" s="11" t="s">
        <v>51</v>
      </c>
      <c r="H66" s="11" t="s">
        <v>232</v>
      </c>
      <c r="I66" s="13" t="s">
        <v>50</v>
      </c>
      <c r="J66" s="13" t="s">
        <v>50</v>
      </c>
      <c r="K66" s="13" t="s">
        <v>50</v>
      </c>
      <c r="L66" s="12" t="s">
        <v>50</v>
      </c>
      <c r="M66" s="13">
        <v>0</v>
      </c>
      <c r="N66" s="11" t="s">
        <v>50</v>
      </c>
      <c r="O66" s="11" t="s">
        <v>233</v>
      </c>
      <c r="P66" s="11" t="s">
        <v>234</v>
      </c>
      <c r="Q66" s="13">
        <f>SUM(S66+T66+V66+W66+Y66+AC66+AE66)</f>
        <v>2561.4100000000003</v>
      </c>
      <c r="R66" s="13">
        <v>0</v>
      </c>
      <c r="S66" s="13">
        <v>0</v>
      </c>
      <c r="T66" s="13">
        <v>2208.11</v>
      </c>
      <c r="U66" s="11" t="s">
        <v>55</v>
      </c>
      <c r="V66" s="13">
        <v>353.3</v>
      </c>
      <c r="W66" s="13">
        <v>0</v>
      </c>
      <c r="X66" s="11" t="s">
        <v>54</v>
      </c>
      <c r="Y66" s="13">
        <v>0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x14ac:dyDescent="0.25">
      <c r="A67" s="11" t="s">
        <v>235</v>
      </c>
      <c r="B67" s="12" t="s">
        <v>200</v>
      </c>
      <c r="C67" s="11" t="s">
        <v>47</v>
      </c>
      <c r="D67" s="11" t="s">
        <v>110</v>
      </c>
      <c r="E67" s="11" t="s">
        <v>111</v>
      </c>
      <c r="F67" s="11" t="s">
        <v>410</v>
      </c>
      <c r="G67" s="11" t="s">
        <v>51</v>
      </c>
      <c r="H67" s="11" t="s">
        <v>236</v>
      </c>
      <c r="I67" s="13" t="s">
        <v>50</v>
      </c>
      <c r="J67" s="13" t="s">
        <v>50</v>
      </c>
      <c r="K67" s="13" t="s">
        <v>50</v>
      </c>
      <c r="L67" s="12" t="s">
        <v>50</v>
      </c>
      <c r="M67" s="13">
        <v>0</v>
      </c>
      <c r="N67" s="11" t="s">
        <v>50</v>
      </c>
      <c r="O67" s="11" t="s">
        <v>53</v>
      </c>
      <c r="P67" s="11" t="s">
        <v>50</v>
      </c>
      <c r="Q67" s="13">
        <f>SUM(S67+T67+V67+W67+Y67+AC67+AE67)</f>
        <v>110485.26000000001</v>
      </c>
      <c r="R67" s="13">
        <v>0</v>
      </c>
      <c r="S67" s="13">
        <v>88958.83</v>
      </c>
      <c r="T67" s="13">
        <v>0</v>
      </c>
      <c r="U67" s="11" t="s">
        <v>54</v>
      </c>
      <c r="V67" s="13">
        <v>0</v>
      </c>
      <c r="W67" s="13">
        <v>18557.27</v>
      </c>
      <c r="X67" s="11" t="s">
        <v>54</v>
      </c>
      <c r="Y67" s="13">
        <v>2969.16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x14ac:dyDescent="0.25">
      <c r="A68" s="11" t="s">
        <v>237</v>
      </c>
      <c r="B68" s="12" t="s">
        <v>200</v>
      </c>
      <c r="C68" s="11" t="s">
        <v>47</v>
      </c>
      <c r="D68" s="11" t="s">
        <v>110</v>
      </c>
      <c r="E68" s="11" t="s">
        <v>111</v>
      </c>
      <c r="F68" s="11" t="s">
        <v>410</v>
      </c>
      <c r="G68" s="11" t="s">
        <v>51</v>
      </c>
      <c r="H68" s="11" t="s">
        <v>238</v>
      </c>
      <c r="I68" s="13" t="s">
        <v>50</v>
      </c>
      <c r="J68" s="13" t="s">
        <v>50</v>
      </c>
      <c r="K68" s="13" t="s">
        <v>50</v>
      </c>
      <c r="L68" s="12" t="s">
        <v>50</v>
      </c>
      <c r="M68" s="13">
        <v>0</v>
      </c>
      <c r="N68" s="11" t="s">
        <v>50</v>
      </c>
      <c r="O68" s="11" t="s">
        <v>239</v>
      </c>
      <c r="P68" s="11" t="s">
        <v>240</v>
      </c>
      <c r="Q68" s="13">
        <f>SUM(S68+T68+V68+W68+Y68+AC68+AE68)</f>
        <v>4017</v>
      </c>
      <c r="R68" s="13">
        <v>0</v>
      </c>
      <c r="S68" s="13">
        <v>4017</v>
      </c>
      <c r="T68" s="13">
        <v>0</v>
      </c>
      <c r="U68" s="11" t="s">
        <v>54</v>
      </c>
      <c r="V68" s="13">
        <v>0</v>
      </c>
      <c r="W68" s="13">
        <v>0</v>
      </c>
      <c r="X68" s="11" t="s">
        <v>54</v>
      </c>
      <c r="Y68" s="13">
        <v>0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x14ac:dyDescent="0.25">
      <c r="A69" s="11" t="s">
        <v>241</v>
      </c>
      <c r="B69" s="12" t="s">
        <v>200</v>
      </c>
      <c r="C69" s="11" t="s">
        <v>47</v>
      </c>
      <c r="D69" s="11" t="s">
        <v>110</v>
      </c>
      <c r="E69" s="11" t="s">
        <v>111</v>
      </c>
      <c r="F69" s="11" t="s">
        <v>410</v>
      </c>
      <c r="G69" s="11" t="s">
        <v>51</v>
      </c>
      <c r="H69" s="11" t="s">
        <v>242</v>
      </c>
      <c r="I69" s="13" t="s">
        <v>50</v>
      </c>
      <c r="J69" s="13" t="s">
        <v>50</v>
      </c>
      <c r="K69" s="13" t="s">
        <v>50</v>
      </c>
      <c r="L69" s="12" t="s">
        <v>50</v>
      </c>
      <c r="M69" s="13">
        <v>0</v>
      </c>
      <c r="N69" s="11" t="s">
        <v>50</v>
      </c>
      <c r="O69" s="11" t="s">
        <v>53</v>
      </c>
      <c r="P69" s="11" t="s">
        <v>50</v>
      </c>
      <c r="Q69" s="13">
        <f>SUM(S69+T69+V69+W69+Y69+AC69+AE69)</f>
        <v>666010.87</v>
      </c>
      <c r="R69" s="13">
        <v>0</v>
      </c>
      <c r="S69" s="13">
        <v>497287.01</v>
      </c>
      <c r="T69" s="13">
        <v>0</v>
      </c>
      <c r="U69" s="11" t="s">
        <v>54</v>
      </c>
      <c r="V69" s="13">
        <v>0</v>
      </c>
      <c r="W69" s="13">
        <v>145451.6</v>
      </c>
      <c r="X69" s="11" t="s">
        <v>55</v>
      </c>
      <c r="Y69" s="13">
        <v>23272.26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x14ac:dyDescent="0.25">
      <c r="A70" s="11" t="s">
        <v>243</v>
      </c>
      <c r="B70" s="12" t="s">
        <v>200</v>
      </c>
      <c r="C70" s="11" t="s">
        <v>47</v>
      </c>
      <c r="D70" s="11" t="s">
        <v>196</v>
      </c>
      <c r="E70" s="11" t="s">
        <v>197</v>
      </c>
      <c r="F70" s="11" t="s">
        <v>438</v>
      </c>
      <c r="G70" s="11" t="s">
        <v>51</v>
      </c>
      <c r="H70" s="11" t="s">
        <v>244</v>
      </c>
      <c r="I70" s="13" t="s">
        <v>50</v>
      </c>
      <c r="J70" s="13" t="s">
        <v>50</v>
      </c>
      <c r="K70" s="13" t="s">
        <v>50</v>
      </c>
      <c r="L70" s="12" t="s">
        <v>50</v>
      </c>
      <c r="M70" s="13">
        <v>0</v>
      </c>
      <c r="N70" s="11" t="s">
        <v>50</v>
      </c>
      <c r="O70" s="11" t="s">
        <v>53</v>
      </c>
      <c r="P70" s="11" t="s">
        <v>50</v>
      </c>
      <c r="Q70" s="13">
        <f>SUM(S70+T70+V70+W70+Y70+AC70+AE70)</f>
        <v>154100</v>
      </c>
      <c r="R70" s="13">
        <v>0</v>
      </c>
      <c r="S70" s="13">
        <v>154100</v>
      </c>
      <c r="T70" s="13">
        <v>0</v>
      </c>
      <c r="U70" s="11" t="s">
        <v>54</v>
      </c>
      <c r="V70" s="13">
        <v>0</v>
      </c>
      <c r="W70" s="13">
        <v>0</v>
      </c>
      <c r="X70" s="11" t="s">
        <v>54</v>
      </c>
      <c r="Y70" s="13">
        <v>0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x14ac:dyDescent="0.25">
      <c r="A71" s="11" t="s">
        <v>245</v>
      </c>
      <c r="B71" s="12" t="s">
        <v>246</v>
      </c>
      <c r="C71" s="11" t="s">
        <v>47</v>
      </c>
      <c r="D71" s="11" t="s">
        <v>48</v>
      </c>
      <c r="E71" s="11" t="s">
        <v>49</v>
      </c>
      <c r="F71" s="11" t="s">
        <v>414</v>
      </c>
      <c r="G71" s="11" t="s">
        <v>51</v>
      </c>
      <c r="H71" s="11" t="s">
        <v>247</v>
      </c>
      <c r="I71" s="13" t="s">
        <v>50</v>
      </c>
      <c r="J71" s="13" t="s">
        <v>50</v>
      </c>
      <c r="K71" s="13" t="s">
        <v>50</v>
      </c>
      <c r="L71" s="12" t="s">
        <v>50</v>
      </c>
      <c r="M71" s="13">
        <v>0</v>
      </c>
      <c r="N71" s="11" t="s">
        <v>50</v>
      </c>
      <c r="O71" s="11" t="s">
        <v>53</v>
      </c>
      <c r="P71" s="11" t="s">
        <v>50</v>
      </c>
      <c r="Q71" s="13">
        <f>SUM(S71+T71+V71+W71+Y71+AC71+AE71)</f>
        <v>1862010.21</v>
      </c>
      <c r="R71" s="13">
        <v>0</v>
      </c>
      <c r="S71" s="13">
        <f>1286349.97+5142.77</f>
        <v>1291492.74</v>
      </c>
      <c r="T71" s="13">
        <v>0</v>
      </c>
      <c r="U71" s="11" t="s">
        <v>54</v>
      </c>
      <c r="V71" s="13">
        <v>0</v>
      </c>
      <c r="W71" s="13">
        <v>486739.20000000001</v>
      </c>
      <c r="X71" s="11" t="s">
        <v>55</v>
      </c>
      <c r="Y71" s="13">
        <v>77878.27</v>
      </c>
      <c r="Z71" s="13">
        <v>0</v>
      </c>
      <c r="AA71" s="11" t="s">
        <v>54</v>
      </c>
      <c r="AB71" s="13">
        <v>0</v>
      </c>
      <c r="AC71" s="13">
        <v>5462.96</v>
      </c>
      <c r="AD71" s="11" t="s">
        <v>76</v>
      </c>
      <c r="AE71" s="13">
        <v>437.04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x14ac:dyDescent="0.25">
      <c r="A72" s="11" t="s">
        <v>248</v>
      </c>
      <c r="B72" s="12" t="s">
        <v>246</v>
      </c>
      <c r="C72" s="11" t="s">
        <v>47</v>
      </c>
      <c r="D72" s="11" t="s">
        <v>48</v>
      </c>
      <c r="E72" s="11" t="s">
        <v>49</v>
      </c>
      <c r="F72" s="11" t="s">
        <v>414</v>
      </c>
      <c r="G72" s="11" t="s">
        <v>51</v>
      </c>
      <c r="H72" s="11" t="s">
        <v>249</v>
      </c>
      <c r="I72" s="13" t="s">
        <v>50</v>
      </c>
      <c r="J72" s="13" t="s">
        <v>50</v>
      </c>
      <c r="K72" s="13" t="s">
        <v>50</v>
      </c>
      <c r="L72" s="12" t="s">
        <v>50</v>
      </c>
      <c r="M72" s="13">
        <v>0</v>
      </c>
      <c r="N72" s="11" t="s">
        <v>50</v>
      </c>
      <c r="O72" s="11" t="s">
        <v>250</v>
      </c>
      <c r="P72" s="11" t="s">
        <v>251</v>
      </c>
      <c r="Q72" s="13">
        <f>SUM(S72+T72+V72+W72+Y72+AC72+AE72)</f>
        <v>15899.5</v>
      </c>
      <c r="R72" s="13">
        <v>0</v>
      </c>
      <c r="S72" s="13">
        <v>15899.5</v>
      </c>
      <c r="T72" s="13">
        <v>0</v>
      </c>
      <c r="U72" s="11" t="s">
        <v>54</v>
      </c>
      <c r="V72" s="13">
        <v>0</v>
      </c>
      <c r="W72" s="13">
        <v>0</v>
      </c>
      <c r="X72" s="11" t="s">
        <v>54</v>
      </c>
      <c r="Y72" s="13">
        <v>0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x14ac:dyDescent="0.25">
      <c r="A73" s="11" t="s">
        <v>252</v>
      </c>
      <c r="B73" s="12" t="s">
        <v>246</v>
      </c>
      <c r="C73" s="11" t="s">
        <v>47</v>
      </c>
      <c r="D73" s="11" t="s">
        <v>48</v>
      </c>
      <c r="E73" s="11" t="s">
        <v>49</v>
      </c>
      <c r="F73" s="11" t="s">
        <v>414</v>
      </c>
      <c r="G73" s="11" t="s">
        <v>51</v>
      </c>
      <c r="H73" s="11" t="s">
        <v>253</v>
      </c>
      <c r="I73" s="13" t="s">
        <v>50</v>
      </c>
      <c r="J73" s="13" t="s">
        <v>50</v>
      </c>
      <c r="K73" s="13" t="s">
        <v>50</v>
      </c>
      <c r="L73" s="12" t="s">
        <v>50</v>
      </c>
      <c r="M73" s="13">
        <v>0</v>
      </c>
      <c r="N73" s="11" t="s">
        <v>50</v>
      </c>
      <c r="O73" s="11" t="s">
        <v>53</v>
      </c>
      <c r="P73" s="11" t="s">
        <v>50</v>
      </c>
      <c r="Q73" s="13">
        <f>SUM(S73+T73+V73+W73+Y73+AC73+AE73)</f>
        <v>477331.77999999997</v>
      </c>
      <c r="R73" s="13">
        <v>0</v>
      </c>
      <c r="S73" s="13">
        <v>329875.90999999997</v>
      </c>
      <c r="T73" s="13">
        <v>0</v>
      </c>
      <c r="U73" s="11" t="s">
        <v>54</v>
      </c>
      <c r="V73" s="13">
        <v>0</v>
      </c>
      <c r="W73" s="13">
        <v>127117.13</v>
      </c>
      <c r="X73" s="11" t="s">
        <v>55</v>
      </c>
      <c r="Y73" s="13">
        <v>20338.740000000002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x14ac:dyDescent="0.25">
      <c r="A74" s="11" t="s">
        <v>254</v>
      </c>
      <c r="B74" s="12" t="s">
        <v>246</v>
      </c>
      <c r="C74" s="11" t="s">
        <v>47</v>
      </c>
      <c r="D74" s="11" t="s">
        <v>63</v>
      </c>
      <c r="E74" s="11" t="s">
        <v>64</v>
      </c>
      <c r="F74" s="11" t="s">
        <v>423</v>
      </c>
      <c r="G74" s="11" t="s">
        <v>51</v>
      </c>
      <c r="H74" s="11" t="s">
        <v>255</v>
      </c>
      <c r="I74" s="13" t="s">
        <v>50</v>
      </c>
      <c r="J74" s="13" t="s">
        <v>50</v>
      </c>
      <c r="K74" s="13" t="s">
        <v>50</v>
      </c>
      <c r="L74" s="12" t="s">
        <v>50</v>
      </c>
      <c r="M74" s="13">
        <v>0</v>
      </c>
      <c r="N74" s="11" t="s">
        <v>50</v>
      </c>
      <c r="O74" s="11" t="s">
        <v>53</v>
      </c>
      <c r="P74" s="11" t="s">
        <v>50</v>
      </c>
      <c r="Q74" s="13">
        <f>SUM(S74+T74+V74+W74+Y74+AC74+AE74)</f>
        <v>467110.27</v>
      </c>
      <c r="R74" s="13">
        <v>0</v>
      </c>
      <c r="S74" s="13">
        <v>372500.24</v>
      </c>
      <c r="T74" s="13">
        <v>0</v>
      </c>
      <c r="U74" s="11" t="s">
        <v>54</v>
      </c>
      <c r="V74" s="13">
        <v>0</v>
      </c>
      <c r="W74" s="13">
        <v>76474.16</v>
      </c>
      <c r="X74" s="11" t="s">
        <v>54</v>
      </c>
      <c r="Y74" s="13">
        <v>12235.87</v>
      </c>
      <c r="Z74" s="13">
        <v>0</v>
      </c>
      <c r="AA74" s="11" t="s">
        <v>54</v>
      </c>
      <c r="AB74" s="13">
        <v>0</v>
      </c>
      <c r="AC74" s="13">
        <v>5462.96</v>
      </c>
      <c r="AD74" s="11" t="s">
        <v>76</v>
      </c>
      <c r="AE74" s="13">
        <v>437.04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x14ac:dyDescent="0.25">
      <c r="A75" s="11" t="s">
        <v>256</v>
      </c>
      <c r="B75" s="12" t="s">
        <v>246</v>
      </c>
      <c r="C75" s="11" t="s">
        <v>47</v>
      </c>
      <c r="D75" s="11" t="s">
        <v>89</v>
      </c>
      <c r="E75" s="11" t="s">
        <v>90</v>
      </c>
      <c r="F75" s="11" t="s">
        <v>430</v>
      </c>
      <c r="G75" s="11" t="s">
        <v>51</v>
      </c>
      <c r="H75" s="11" t="s">
        <v>257</v>
      </c>
      <c r="I75" s="13" t="s">
        <v>50</v>
      </c>
      <c r="J75" s="13" t="s">
        <v>50</v>
      </c>
      <c r="K75" s="13" t="s">
        <v>50</v>
      </c>
      <c r="L75" s="12" t="s">
        <v>50</v>
      </c>
      <c r="M75" s="13">
        <v>0</v>
      </c>
      <c r="N75" s="11" t="s">
        <v>50</v>
      </c>
      <c r="O75" s="11" t="s">
        <v>53</v>
      </c>
      <c r="P75" s="11" t="s">
        <v>50</v>
      </c>
      <c r="Q75" s="13">
        <f>SUM(S75+T75+V75+W75+Y75+AC75+AE75)</f>
        <v>1533171.67</v>
      </c>
      <c r="R75" s="13">
        <v>0</v>
      </c>
      <c r="S75" s="13">
        <v>1176245.53</v>
      </c>
      <c r="T75" s="13">
        <v>0</v>
      </c>
      <c r="U75" s="11" t="s">
        <v>54</v>
      </c>
      <c r="V75" s="13">
        <v>0</v>
      </c>
      <c r="W75" s="13">
        <v>307694.95</v>
      </c>
      <c r="X75" s="11" t="s">
        <v>55</v>
      </c>
      <c r="Y75" s="13">
        <v>49231.19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x14ac:dyDescent="0.25">
      <c r="A76" s="11" t="s">
        <v>258</v>
      </c>
      <c r="B76" s="12" t="s">
        <v>246</v>
      </c>
      <c r="C76" s="11" t="s">
        <v>47</v>
      </c>
      <c r="D76" s="11" t="s">
        <v>89</v>
      </c>
      <c r="E76" s="11" t="s">
        <v>90</v>
      </c>
      <c r="F76" s="11" t="s">
        <v>430</v>
      </c>
      <c r="G76" s="11" t="s">
        <v>51</v>
      </c>
      <c r="H76" s="11" t="s">
        <v>259</v>
      </c>
      <c r="I76" s="13" t="s">
        <v>50</v>
      </c>
      <c r="J76" s="13" t="s">
        <v>50</v>
      </c>
      <c r="K76" s="13" t="s">
        <v>50</v>
      </c>
      <c r="L76" s="12" t="s">
        <v>50</v>
      </c>
      <c r="M76" s="13">
        <v>0</v>
      </c>
      <c r="N76" s="11" t="s">
        <v>50</v>
      </c>
      <c r="O76" s="11" t="s">
        <v>204</v>
      </c>
      <c r="P76" s="11" t="s">
        <v>205</v>
      </c>
      <c r="Q76" s="13">
        <f>SUM(S76+T76+V76+W76+Y76+AC76+AE76)</f>
        <v>9722.6</v>
      </c>
      <c r="R76" s="13">
        <v>0</v>
      </c>
      <c r="S76" s="13">
        <v>9722.6</v>
      </c>
      <c r="T76" s="13">
        <v>0</v>
      </c>
      <c r="U76" s="11" t="s">
        <v>54</v>
      </c>
      <c r="V76" s="13">
        <v>0</v>
      </c>
      <c r="W76" s="13">
        <v>0</v>
      </c>
      <c r="X76" s="11" t="s">
        <v>54</v>
      </c>
      <c r="Y76" s="13">
        <v>0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x14ac:dyDescent="0.25">
      <c r="A77" s="11" t="s">
        <v>260</v>
      </c>
      <c r="B77" s="12" t="s">
        <v>246</v>
      </c>
      <c r="C77" s="11" t="s">
        <v>47</v>
      </c>
      <c r="D77" s="11" t="s">
        <v>89</v>
      </c>
      <c r="E77" s="11" t="s">
        <v>90</v>
      </c>
      <c r="F77" s="11" t="s">
        <v>430</v>
      </c>
      <c r="G77" s="11" t="s">
        <v>51</v>
      </c>
      <c r="H77" s="11" t="s">
        <v>261</v>
      </c>
      <c r="I77" s="13" t="s">
        <v>50</v>
      </c>
      <c r="J77" s="13" t="s">
        <v>50</v>
      </c>
      <c r="K77" s="13" t="s">
        <v>50</v>
      </c>
      <c r="L77" s="12" t="s">
        <v>50</v>
      </c>
      <c r="M77" s="13">
        <v>0</v>
      </c>
      <c r="N77" s="11" t="s">
        <v>50</v>
      </c>
      <c r="O77" s="11" t="s">
        <v>53</v>
      </c>
      <c r="P77" s="11" t="s">
        <v>50</v>
      </c>
      <c r="Q77" s="13">
        <f>SUM(S77+T77+V77+W77+Y77+AC77+AE77)</f>
        <v>279018.8</v>
      </c>
      <c r="R77" s="13">
        <v>0</v>
      </c>
      <c r="S77" s="13">
        <v>190072.81</v>
      </c>
      <c r="T77" s="13">
        <v>0</v>
      </c>
      <c r="U77" s="11" t="s">
        <v>54</v>
      </c>
      <c r="V77" s="13">
        <v>0</v>
      </c>
      <c r="W77" s="13">
        <v>76677.58</v>
      </c>
      <c r="X77" s="11" t="s">
        <v>55</v>
      </c>
      <c r="Y77" s="13">
        <v>12268.41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x14ac:dyDescent="0.25">
      <c r="A78" s="11" t="s">
        <v>262</v>
      </c>
      <c r="B78" s="12" t="s">
        <v>246</v>
      </c>
      <c r="C78" s="11" t="s">
        <v>47</v>
      </c>
      <c r="D78" s="11" t="s">
        <v>89</v>
      </c>
      <c r="E78" s="11" t="s">
        <v>90</v>
      </c>
      <c r="F78" s="11" t="s">
        <v>430</v>
      </c>
      <c r="G78" s="11" t="s">
        <v>51</v>
      </c>
      <c r="H78" s="11" t="s">
        <v>263</v>
      </c>
      <c r="I78" s="13" t="s">
        <v>50</v>
      </c>
      <c r="J78" s="13" t="s">
        <v>50</v>
      </c>
      <c r="K78" s="13" t="s">
        <v>50</v>
      </c>
      <c r="L78" s="12" t="s">
        <v>50</v>
      </c>
      <c r="M78" s="13">
        <v>0</v>
      </c>
      <c r="N78" s="11" t="s">
        <v>50</v>
      </c>
      <c r="O78" s="11" t="s">
        <v>264</v>
      </c>
      <c r="P78" s="11" t="s">
        <v>265</v>
      </c>
      <c r="Q78" s="13">
        <f>SUM(S78+T78+V78+W78+Y78+AC78+AE78)</f>
        <v>20651.329999999998</v>
      </c>
      <c r="R78" s="13">
        <v>0</v>
      </c>
      <c r="S78" s="13">
        <v>0</v>
      </c>
      <c r="T78" s="13">
        <v>17802.87</v>
      </c>
      <c r="U78" s="11" t="s">
        <v>55</v>
      </c>
      <c r="V78" s="13">
        <v>2848.46</v>
      </c>
      <c r="W78" s="13">
        <v>0</v>
      </c>
      <c r="X78" s="11" t="s">
        <v>54</v>
      </c>
      <c r="Y78" s="13">
        <v>0</v>
      </c>
      <c r="Z78" s="13">
        <v>0</v>
      </c>
      <c r="AA78" s="11" t="s">
        <v>54</v>
      </c>
      <c r="AB78" s="13">
        <v>0</v>
      </c>
      <c r="AC78" s="13">
        <v>0</v>
      </c>
      <c r="AD78" s="11" t="s">
        <v>54</v>
      </c>
      <c r="AE78" s="13">
        <v>0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x14ac:dyDescent="0.25">
      <c r="A79" s="11" t="s">
        <v>266</v>
      </c>
      <c r="B79" s="12" t="s">
        <v>246</v>
      </c>
      <c r="C79" s="11" t="s">
        <v>47</v>
      </c>
      <c r="D79" s="11" t="s">
        <v>89</v>
      </c>
      <c r="E79" s="11" t="s">
        <v>90</v>
      </c>
      <c r="F79" s="11" t="s">
        <v>430</v>
      </c>
      <c r="G79" s="11" t="s">
        <v>51</v>
      </c>
      <c r="H79" s="11" t="s">
        <v>267</v>
      </c>
      <c r="I79" s="13" t="s">
        <v>50</v>
      </c>
      <c r="J79" s="13" t="s">
        <v>50</v>
      </c>
      <c r="K79" s="13" t="s">
        <v>50</v>
      </c>
      <c r="L79" s="12" t="s">
        <v>50</v>
      </c>
      <c r="M79" s="13">
        <v>0</v>
      </c>
      <c r="N79" s="11" t="s">
        <v>50</v>
      </c>
      <c r="O79" s="11" t="s">
        <v>53</v>
      </c>
      <c r="P79" s="11" t="s">
        <v>50</v>
      </c>
      <c r="Q79" s="13">
        <f>SUM(S79+T79+V79+W79+Y79+AC79+AE79)</f>
        <v>697778.29999999993</v>
      </c>
      <c r="R79" s="13">
        <v>0</v>
      </c>
      <c r="S79" s="13">
        <v>480072.61</v>
      </c>
      <c r="T79" s="13">
        <v>0</v>
      </c>
      <c r="U79" s="11" t="s">
        <v>54</v>
      </c>
      <c r="V79" s="13">
        <v>0</v>
      </c>
      <c r="W79" s="13">
        <v>187677.32</v>
      </c>
      <c r="X79" s="11" t="s">
        <v>54</v>
      </c>
      <c r="Y79" s="13">
        <v>30028.37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x14ac:dyDescent="0.25">
      <c r="A80" s="11" t="s">
        <v>268</v>
      </c>
      <c r="B80" s="12" t="s">
        <v>246</v>
      </c>
      <c r="C80" s="11" t="s">
        <v>47</v>
      </c>
      <c r="D80" s="11" t="s">
        <v>110</v>
      </c>
      <c r="E80" s="11" t="s">
        <v>111</v>
      </c>
      <c r="F80" s="11" t="s">
        <v>411</v>
      </c>
      <c r="G80" s="11" t="s">
        <v>51</v>
      </c>
      <c r="H80" s="11" t="s">
        <v>269</v>
      </c>
      <c r="I80" s="13" t="s">
        <v>50</v>
      </c>
      <c r="J80" s="13" t="s">
        <v>50</v>
      </c>
      <c r="K80" s="13" t="s">
        <v>50</v>
      </c>
      <c r="L80" s="12" t="s">
        <v>50</v>
      </c>
      <c r="M80" s="13">
        <v>0</v>
      </c>
      <c r="N80" s="11" t="s">
        <v>50</v>
      </c>
      <c r="O80" s="11" t="s">
        <v>53</v>
      </c>
      <c r="P80" s="11" t="s">
        <v>50</v>
      </c>
      <c r="Q80" s="13">
        <f>SUM(S80+T80+V80+W80+Y80+AC80+AE80)</f>
        <v>1610180.2100000002</v>
      </c>
      <c r="R80" s="13">
        <v>0</v>
      </c>
      <c r="S80" s="13">
        <v>1328922.6200000001</v>
      </c>
      <c r="T80" s="13">
        <v>0</v>
      </c>
      <c r="U80" s="11" t="s">
        <v>54</v>
      </c>
      <c r="V80" s="13">
        <v>0</v>
      </c>
      <c r="W80" s="13">
        <v>196687.6</v>
      </c>
      <c r="X80" s="11" t="s">
        <v>54</v>
      </c>
      <c r="Y80" s="13">
        <v>31470.02</v>
      </c>
      <c r="Z80" s="13">
        <v>0</v>
      </c>
      <c r="AA80" s="11" t="s">
        <v>54</v>
      </c>
      <c r="AB80" s="13">
        <v>0</v>
      </c>
      <c r="AC80" s="13">
        <v>49166.64</v>
      </c>
      <c r="AD80" s="11" t="s">
        <v>76</v>
      </c>
      <c r="AE80" s="13">
        <v>3933.33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x14ac:dyDescent="0.25">
      <c r="A81" s="11" t="s">
        <v>270</v>
      </c>
      <c r="B81" s="12" t="s">
        <v>246</v>
      </c>
      <c r="C81" s="11" t="s">
        <v>47</v>
      </c>
      <c r="D81" s="11" t="s">
        <v>110</v>
      </c>
      <c r="E81" s="11" t="s">
        <v>111</v>
      </c>
      <c r="F81" s="11" t="s">
        <v>411</v>
      </c>
      <c r="G81" s="11" t="s">
        <v>51</v>
      </c>
      <c r="H81" s="11" t="s">
        <v>271</v>
      </c>
      <c r="I81" s="13" t="s">
        <v>50</v>
      </c>
      <c r="J81" s="13" t="s">
        <v>50</v>
      </c>
      <c r="K81" s="13" t="s">
        <v>50</v>
      </c>
      <c r="L81" s="12" t="s">
        <v>50</v>
      </c>
      <c r="M81" s="13">
        <v>0</v>
      </c>
      <c r="N81" s="11" t="s">
        <v>50</v>
      </c>
      <c r="O81" s="11" t="s">
        <v>272</v>
      </c>
      <c r="P81" s="11" t="s">
        <v>273</v>
      </c>
      <c r="Q81" s="13">
        <f>SUM(S81+T81+V81+W81+Y81+AC81+AE81)</f>
        <v>36809.379999999997</v>
      </c>
      <c r="R81" s="13">
        <v>0</v>
      </c>
      <c r="S81" s="13">
        <v>36734.39</v>
      </c>
      <c r="T81" s="13">
        <v>64.650000000000006</v>
      </c>
      <c r="U81" s="11" t="s">
        <v>55</v>
      </c>
      <c r="V81" s="13">
        <v>10.34</v>
      </c>
      <c r="W81" s="13">
        <v>0</v>
      </c>
      <c r="X81" s="11" t="s">
        <v>54</v>
      </c>
      <c r="Y81" s="13">
        <v>0</v>
      </c>
      <c r="Z81" s="13">
        <v>0</v>
      </c>
      <c r="AA81" s="11" t="s">
        <v>54</v>
      </c>
      <c r="AB81" s="13">
        <v>0</v>
      </c>
      <c r="AC81" s="13">
        <v>0</v>
      </c>
      <c r="AD81" s="11" t="s">
        <v>54</v>
      </c>
      <c r="AE81" s="13">
        <v>0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x14ac:dyDescent="0.25">
      <c r="A82" s="11" t="s">
        <v>274</v>
      </c>
      <c r="B82" s="12" t="s">
        <v>246</v>
      </c>
      <c r="C82" s="11" t="s">
        <v>47</v>
      </c>
      <c r="D82" s="11" t="s">
        <v>110</v>
      </c>
      <c r="E82" s="11" t="s">
        <v>111</v>
      </c>
      <c r="F82" s="11" t="s">
        <v>411</v>
      </c>
      <c r="G82" s="11" t="s">
        <v>51</v>
      </c>
      <c r="H82" s="11" t="s">
        <v>275</v>
      </c>
      <c r="I82" s="13" t="s">
        <v>50</v>
      </c>
      <c r="J82" s="13" t="s">
        <v>50</v>
      </c>
      <c r="K82" s="13" t="s">
        <v>50</v>
      </c>
      <c r="L82" s="12" t="s">
        <v>50</v>
      </c>
      <c r="M82" s="13">
        <v>0</v>
      </c>
      <c r="N82" s="11" t="s">
        <v>50</v>
      </c>
      <c r="O82" s="11" t="s">
        <v>53</v>
      </c>
      <c r="P82" s="11" t="s">
        <v>50</v>
      </c>
      <c r="Q82" s="13">
        <f>SUM(S82+T82+V82+W82+Y82+AC82+AE82)</f>
        <v>980766.15</v>
      </c>
      <c r="R82" s="13">
        <v>0</v>
      </c>
      <c r="S82" s="13">
        <v>803825.14</v>
      </c>
      <c r="T82" s="13">
        <v>0</v>
      </c>
      <c r="U82" s="11" t="s">
        <v>54</v>
      </c>
      <c r="V82" s="13">
        <v>0</v>
      </c>
      <c r="W82" s="13">
        <v>142362.95000000001</v>
      </c>
      <c r="X82" s="11" t="s">
        <v>55</v>
      </c>
      <c r="Y82" s="13">
        <v>22778.07</v>
      </c>
      <c r="Z82" s="13">
        <v>0</v>
      </c>
      <c r="AA82" s="11" t="s">
        <v>54</v>
      </c>
      <c r="AB82" s="13">
        <v>0</v>
      </c>
      <c r="AC82" s="13">
        <v>10925.92</v>
      </c>
      <c r="AD82" s="11" t="s">
        <v>76</v>
      </c>
      <c r="AE82" s="13">
        <v>874.07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x14ac:dyDescent="0.25">
      <c r="A83" s="11" t="s">
        <v>276</v>
      </c>
      <c r="B83" s="12" t="s">
        <v>246</v>
      </c>
      <c r="C83" s="11" t="s">
        <v>47</v>
      </c>
      <c r="D83" s="11" t="s">
        <v>110</v>
      </c>
      <c r="E83" s="11" t="s">
        <v>111</v>
      </c>
      <c r="F83" s="11" t="s">
        <v>411</v>
      </c>
      <c r="G83" s="11" t="s">
        <v>126</v>
      </c>
      <c r="H83" s="11" t="s">
        <v>50</v>
      </c>
      <c r="I83" s="13" t="s">
        <v>277</v>
      </c>
      <c r="J83" s="13" t="s">
        <v>50</v>
      </c>
      <c r="K83" s="13" t="s">
        <v>278</v>
      </c>
      <c r="L83" s="12" t="s">
        <v>200</v>
      </c>
      <c r="M83" s="13">
        <v>12150</v>
      </c>
      <c r="N83" s="11" t="s">
        <v>129</v>
      </c>
      <c r="O83" s="11" t="s">
        <v>279</v>
      </c>
      <c r="P83" s="11" t="s">
        <v>280</v>
      </c>
      <c r="Q83" s="13">
        <f>SUM(S83+T83+V83+W83+Y83+AC83+AE83)</f>
        <v>-3750</v>
      </c>
      <c r="R83" s="13">
        <v>0</v>
      </c>
      <c r="S83" s="13">
        <v>-3750</v>
      </c>
      <c r="T83" s="13">
        <v>0</v>
      </c>
      <c r="U83" s="11" t="s">
        <v>54</v>
      </c>
      <c r="V83" s="13">
        <v>0</v>
      </c>
      <c r="W83" s="13">
        <v>0</v>
      </c>
      <c r="X83" s="11" t="s">
        <v>54</v>
      </c>
      <c r="Y83" s="13">
        <v>0</v>
      </c>
      <c r="Z83" s="13">
        <v>0</v>
      </c>
      <c r="AA83" s="11" t="s">
        <v>54</v>
      </c>
      <c r="AB83" s="13">
        <v>0</v>
      </c>
      <c r="AC83" s="13">
        <v>0</v>
      </c>
      <c r="AD83" s="11" t="s">
        <v>54</v>
      </c>
      <c r="AE83" s="13">
        <v>0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x14ac:dyDescent="0.25">
      <c r="A84" s="11" t="s">
        <v>281</v>
      </c>
      <c r="B84" s="12" t="s">
        <v>246</v>
      </c>
      <c r="C84" s="11" t="s">
        <v>47</v>
      </c>
      <c r="D84" s="11" t="s">
        <v>196</v>
      </c>
      <c r="E84" s="11" t="s">
        <v>197</v>
      </c>
      <c r="F84" s="11" t="s">
        <v>439</v>
      </c>
      <c r="G84" s="11" t="s">
        <v>51</v>
      </c>
      <c r="H84" s="11" t="s">
        <v>282</v>
      </c>
      <c r="I84" s="13" t="s">
        <v>50</v>
      </c>
      <c r="J84" s="13" t="s">
        <v>50</v>
      </c>
      <c r="K84" s="13" t="s">
        <v>50</v>
      </c>
      <c r="L84" s="12" t="s">
        <v>50</v>
      </c>
      <c r="M84" s="13">
        <v>0</v>
      </c>
      <c r="N84" s="11" t="s">
        <v>50</v>
      </c>
      <c r="O84" s="11" t="s">
        <v>53</v>
      </c>
      <c r="P84" s="11" t="s">
        <v>50</v>
      </c>
      <c r="Q84" s="13">
        <f>SUM(S84+T84+V84+W84+Y84+AC84+AE84)</f>
        <v>409436.2</v>
      </c>
      <c r="R84" s="13">
        <v>0</v>
      </c>
      <c r="S84" s="13">
        <v>403410</v>
      </c>
      <c r="T84" s="13">
        <v>0</v>
      </c>
      <c r="U84" s="11" t="s">
        <v>54</v>
      </c>
      <c r="V84" s="13">
        <v>0</v>
      </c>
      <c r="W84" s="13">
        <v>5195</v>
      </c>
      <c r="X84" s="11" t="s">
        <v>54</v>
      </c>
      <c r="Y84" s="13">
        <v>831.2</v>
      </c>
      <c r="Z84" s="13">
        <v>0</v>
      </c>
      <c r="AA84" s="11" t="s">
        <v>54</v>
      </c>
      <c r="AB84" s="13">
        <v>0</v>
      </c>
      <c r="AC84" s="13">
        <v>0</v>
      </c>
      <c r="AD84" s="11" t="s">
        <v>54</v>
      </c>
      <c r="AE84" s="13">
        <v>0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x14ac:dyDescent="0.25">
      <c r="A85" s="11" t="s">
        <v>283</v>
      </c>
      <c r="B85" s="12" t="s">
        <v>246</v>
      </c>
      <c r="C85" s="11" t="s">
        <v>47</v>
      </c>
      <c r="D85" s="11" t="s">
        <v>196</v>
      </c>
      <c r="E85" s="11" t="s">
        <v>197</v>
      </c>
      <c r="F85" s="11" t="s">
        <v>439</v>
      </c>
      <c r="G85" s="11" t="s">
        <v>126</v>
      </c>
      <c r="H85" s="11" t="s">
        <v>50</v>
      </c>
      <c r="I85" s="13" t="s">
        <v>284</v>
      </c>
      <c r="J85" s="13" t="s">
        <v>50</v>
      </c>
      <c r="K85" s="13" t="s">
        <v>285</v>
      </c>
      <c r="L85" s="12" t="s">
        <v>246</v>
      </c>
      <c r="M85" s="13">
        <v>51060</v>
      </c>
      <c r="N85" s="11" t="s">
        <v>129</v>
      </c>
      <c r="O85" s="11" t="s">
        <v>286</v>
      </c>
      <c r="P85" s="11" t="s">
        <v>287</v>
      </c>
      <c r="Q85" s="13">
        <f>SUM(S85+T85+V85+W85+Y85+AC85+AE85)</f>
        <v>-51060</v>
      </c>
      <c r="R85" s="13">
        <v>0</v>
      </c>
      <c r="S85" s="13">
        <v>-51060</v>
      </c>
      <c r="T85" s="13">
        <v>0</v>
      </c>
      <c r="U85" s="11" t="s">
        <v>54</v>
      </c>
      <c r="V85" s="13">
        <v>0</v>
      </c>
      <c r="W85" s="13">
        <v>0</v>
      </c>
      <c r="X85" s="11" t="s">
        <v>54</v>
      </c>
      <c r="Y85" s="13">
        <v>0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x14ac:dyDescent="0.25">
      <c r="A86" s="11" t="s">
        <v>288</v>
      </c>
      <c r="B86" s="12" t="s">
        <v>289</v>
      </c>
      <c r="C86" s="11" t="s">
        <v>47</v>
      </c>
      <c r="D86" s="11" t="s">
        <v>48</v>
      </c>
      <c r="E86" s="11" t="s">
        <v>49</v>
      </c>
      <c r="F86" s="11" t="s">
        <v>415</v>
      </c>
      <c r="G86" s="11" t="s">
        <v>51</v>
      </c>
      <c r="H86" s="11" t="s">
        <v>290</v>
      </c>
      <c r="I86" s="13" t="s">
        <v>50</v>
      </c>
      <c r="J86" s="13" t="s">
        <v>50</v>
      </c>
      <c r="K86" s="13" t="s">
        <v>50</v>
      </c>
      <c r="L86" s="12" t="s">
        <v>50</v>
      </c>
      <c r="M86" s="13">
        <v>0</v>
      </c>
      <c r="N86" s="11" t="s">
        <v>50</v>
      </c>
      <c r="O86" s="11" t="s">
        <v>53</v>
      </c>
      <c r="P86" s="11" t="s">
        <v>50</v>
      </c>
      <c r="Q86" s="13">
        <f>SUM(S86+T86+V86+W86+Y86+AC86+AE86)</f>
        <v>100923.45000000001</v>
      </c>
      <c r="R86" s="13">
        <v>0</v>
      </c>
      <c r="S86" s="13">
        <v>51964.85</v>
      </c>
      <c r="T86" s="13">
        <v>0</v>
      </c>
      <c r="U86" s="11" t="s">
        <v>54</v>
      </c>
      <c r="V86" s="13">
        <v>0</v>
      </c>
      <c r="W86" s="13">
        <v>42205.69</v>
      </c>
      <c r="X86" s="11" t="s">
        <v>55</v>
      </c>
      <c r="Y86" s="13">
        <v>6752.91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x14ac:dyDescent="0.25">
      <c r="A87" s="11" t="s">
        <v>291</v>
      </c>
      <c r="B87" s="12" t="s">
        <v>289</v>
      </c>
      <c r="C87" s="11" t="s">
        <v>47</v>
      </c>
      <c r="D87" s="11" t="s">
        <v>48</v>
      </c>
      <c r="E87" s="11" t="s">
        <v>49</v>
      </c>
      <c r="F87" s="11" t="s">
        <v>415</v>
      </c>
      <c r="G87" s="11" t="s">
        <v>51</v>
      </c>
      <c r="H87" s="11" t="s">
        <v>292</v>
      </c>
      <c r="I87" s="13" t="s">
        <v>50</v>
      </c>
      <c r="J87" s="13" t="s">
        <v>50</v>
      </c>
      <c r="K87" s="13" t="s">
        <v>50</v>
      </c>
      <c r="L87" s="12" t="s">
        <v>50</v>
      </c>
      <c r="M87" s="13">
        <v>0</v>
      </c>
      <c r="N87" s="11" t="s">
        <v>50</v>
      </c>
      <c r="O87" s="11" t="s">
        <v>293</v>
      </c>
      <c r="P87" s="11" t="s">
        <v>294</v>
      </c>
      <c r="Q87" s="13">
        <f>SUM(S87+T87+V87+W87+Y87+AC87+AE87)</f>
        <v>65918.069999999992</v>
      </c>
      <c r="R87" s="13">
        <v>0</v>
      </c>
      <c r="S87" s="13">
        <v>0</v>
      </c>
      <c r="T87" s="13">
        <v>56825.919999999998</v>
      </c>
      <c r="U87" s="11" t="s">
        <v>55</v>
      </c>
      <c r="V87" s="13">
        <v>9092.15</v>
      </c>
      <c r="W87" s="13">
        <v>0</v>
      </c>
      <c r="X87" s="11" t="s">
        <v>54</v>
      </c>
      <c r="Y87" s="13">
        <v>0</v>
      </c>
      <c r="Z87" s="13">
        <v>0</v>
      </c>
      <c r="AA87" s="11" t="s">
        <v>54</v>
      </c>
      <c r="AB87" s="13">
        <v>0</v>
      </c>
      <c r="AC87" s="13">
        <v>0</v>
      </c>
      <c r="AD87" s="11" t="s">
        <v>54</v>
      </c>
      <c r="AE87" s="13">
        <v>0</v>
      </c>
      <c r="AF87" s="11">
        <v>0</v>
      </c>
      <c r="AG87" s="11" t="s">
        <v>54</v>
      </c>
      <c r="AH87" s="13">
        <v>0</v>
      </c>
      <c r="AI87" s="13">
        <v>0</v>
      </c>
      <c r="AJ87" s="11" t="s">
        <v>54</v>
      </c>
      <c r="AK87" s="13">
        <v>0</v>
      </c>
      <c r="AL87" s="13">
        <v>0</v>
      </c>
      <c r="AM87" s="12" t="s">
        <v>50</v>
      </c>
      <c r="AN87" s="11" t="s">
        <v>50</v>
      </c>
      <c r="AO87" s="12" t="s">
        <v>50</v>
      </c>
      <c r="AP87" s="11" t="s">
        <v>50</v>
      </c>
    </row>
    <row r="88" spans="1:42" x14ac:dyDescent="0.25">
      <c r="A88" s="11" t="s">
        <v>295</v>
      </c>
      <c r="B88" s="12" t="s">
        <v>289</v>
      </c>
      <c r="C88" s="11" t="s">
        <v>47</v>
      </c>
      <c r="D88" s="11" t="s">
        <v>48</v>
      </c>
      <c r="E88" s="11" t="s">
        <v>49</v>
      </c>
      <c r="F88" s="11" t="s">
        <v>415</v>
      </c>
      <c r="G88" s="11" t="s">
        <v>51</v>
      </c>
      <c r="H88" s="11" t="s">
        <v>296</v>
      </c>
      <c r="I88" s="13" t="s">
        <v>50</v>
      </c>
      <c r="J88" s="13" t="s">
        <v>50</v>
      </c>
      <c r="K88" s="13" t="s">
        <v>50</v>
      </c>
      <c r="L88" s="12" t="s">
        <v>50</v>
      </c>
      <c r="M88" s="13">
        <v>0</v>
      </c>
      <c r="N88" s="11" t="s">
        <v>50</v>
      </c>
      <c r="O88" s="11" t="s">
        <v>53</v>
      </c>
      <c r="P88" s="11" t="s">
        <v>50</v>
      </c>
      <c r="Q88" s="13">
        <f>SUM(S88+T88+V88+W88+Y88+AC88+AE88)</f>
        <v>194063.98</v>
      </c>
      <c r="R88" s="13">
        <v>0</v>
      </c>
      <c r="S88" s="13">
        <v>148687.07</v>
      </c>
      <c r="T88" s="13">
        <v>0</v>
      </c>
      <c r="U88" s="11" t="s">
        <v>54</v>
      </c>
      <c r="V88" s="13">
        <v>0</v>
      </c>
      <c r="W88" s="13">
        <v>39118.03</v>
      </c>
      <c r="X88" s="11" t="s">
        <v>55</v>
      </c>
      <c r="Y88" s="13">
        <v>6258.88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x14ac:dyDescent="0.25">
      <c r="A89" s="11" t="s">
        <v>297</v>
      </c>
      <c r="B89" s="12" t="s">
        <v>289</v>
      </c>
      <c r="C89" s="11" t="s">
        <v>47</v>
      </c>
      <c r="D89" s="11" t="s">
        <v>48</v>
      </c>
      <c r="E89" s="11" t="s">
        <v>49</v>
      </c>
      <c r="F89" s="11" t="s">
        <v>415</v>
      </c>
      <c r="G89" s="11" t="s">
        <v>51</v>
      </c>
      <c r="H89" s="11" t="s">
        <v>298</v>
      </c>
      <c r="I89" s="13" t="s">
        <v>50</v>
      </c>
      <c r="J89" s="13" t="s">
        <v>50</v>
      </c>
      <c r="K89" s="13" t="s">
        <v>50</v>
      </c>
      <c r="L89" s="12" t="s">
        <v>50</v>
      </c>
      <c r="M89" s="13">
        <v>0</v>
      </c>
      <c r="N89" s="11" t="s">
        <v>50</v>
      </c>
      <c r="O89" s="11" t="s">
        <v>299</v>
      </c>
      <c r="P89" s="11" t="s">
        <v>300</v>
      </c>
      <c r="Q89" s="13">
        <f>SUM(S89+T89+V89+W89+Y89+AC89+AE89)</f>
        <v>3615</v>
      </c>
      <c r="R89" s="13">
        <v>0</v>
      </c>
      <c r="S89" s="13">
        <v>3615</v>
      </c>
      <c r="T89" s="13">
        <v>0</v>
      </c>
      <c r="U89" s="11" t="s">
        <v>54</v>
      </c>
      <c r="V89" s="13">
        <v>0</v>
      </c>
      <c r="W89" s="13">
        <v>0</v>
      </c>
      <c r="X89" s="11" t="s">
        <v>54</v>
      </c>
      <c r="Y89" s="13">
        <v>0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x14ac:dyDescent="0.25">
      <c r="A90" s="11" t="s">
        <v>301</v>
      </c>
      <c r="B90" s="12" t="s">
        <v>289</v>
      </c>
      <c r="C90" s="11" t="s">
        <v>47</v>
      </c>
      <c r="D90" s="11" t="s">
        <v>48</v>
      </c>
      <c r="E90" s="11" t="s">
        <v>49</v>
      </c>
      <c r="F90" s="11" t="s">
        <v>415</v>
      </c>
      <c r="G90" s="11" t="s">
        <v>51</v>
      </c>
      <c r="H90" s="11" t="s">
        <v>302</v>
      </c>
      <c r="I90" s="13" t="s">
        <v>50</v>
      </c>
      <c r="J90" s="13" t="s">
        <v>50</v>
      </c>
      <c r="K90" s="13" t="s">
        <v>50</v>
      </c>
      <c r="L90" s="12" t="s">
        <v>50</v>
      </c>
      <c r="M90" s="13">
        <v>0</v>
      </c>
      <c r="N90" s="11" t="s">
        <v>50</v>
      </c>
      <c r="O90" s="11" t="s">
        <v>53</v>
      </c>
      <c r="P90" s="11" t="s">
        <v>50</v>
      </c>
      <c r="Q90" s="13">
        <f>SUM(S90+T90+V90+W90+Y90+AC90+AE90)</f>
        <v>444731.56</v>
      </c>
      <c r="R90" s="13">
        <v>0</v>
      </c>
      <c r="S90" s="13">
        <v>277968.93</v>
      </c>
      <c r="T90" s="13">
        <v>0</v>
      </c>
      <c r="U90" s="11" t="s">
        <v>54</v>
      </c>
      <c r="V90" s="13">
        <v>0</v>
      </c>
      <c r="W90" s="13">
        <v>143760.89000000001</v>
      </c>
      <c r="X90" s="11" t="s">
        <v>54</v>
      </c>
      <c r="Y90" s="13">
        <v>23001.74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x14ac:dyDescent="0.25">
      <c r="A91" s="11" t="s">
        <v>303</v>
      </c>
      <c r="B91" s="12" t="s">
        <v>289</v>
      </c>
      <c r="C91" s="11" t="s">
        <v>47</v>
      </c>
      <c r="D91" s="11" t="s">
        <v>48</v>
      </c>
      <c r="E91" s="11" t="s">
        <v>49</v>
      </c>
      <c r="F91" s="11" t="s">
        <v>415</v>
      </c>
      <c r="G91" s="11" t="s">
        <v>51</v>
      </c>
      <c r="H91" s="11" t="s">
        <v>304</v>
      </c>
      <c r="I91" s="13" t="s">
        <v>50</v>
      </c>
      <c r="J91" s="13" t="s">
        <v>50</v>
      </c>
      <c r="K91" s="13" t="s">
        <v>50</v>
      </c>
      <c r="L91" s="12" t="s">
        <v>50</v>
      </c>
      <c r="M91" s="13">
        <v>0</v>
      </c>
      <c r="N91" s="11" t="s">
        <v>50</v>
      </c>
      <c r="O91" s="11" t="s">
        <v>305</v>
      </c>
      <c r="P91" s="11" t="s">
        <v>306</v>
      </c>
      <c r="Q91" s="13">
        <f>SUM(S91+T91+V91+W91+Y91+AC91+AE91)</f>
        <v>30050.109999999997</v>
      </c>
      <c r="R91" s="13">
        <v>0</v>
      </c>
      <c r="S91" s="13">
        <v>5956.19</v>
      </c>
      <c r="T91" s="13">
        <v>20770.62</v>
      </c>
      <c r="U91" s="11" t="s">
        <v>55</v>
      </c>
      <c r="V91" s="13">
        <v>3323.3</v>
      </c>
      <c r="W91" s="13">
        <v>0</v>
      </c>
      <c r="X91" s="11" t="s">
        <v>54</v>
      </c>
      <c r="Y91" s="13">
        <v>0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x14ac:dyDescent="0.25">
      <c r="A92" s="11" t="s">
        <v>307</v>
      </c>
      <c r="B92" s="12" t="s">
        <v>289</v>
      </c>
      <c r="C92" s="11" t="s">
        <v>47</v>
      </c>
      <c r="D92" s="11" t="s">
        <v>48</v>
      </c>
      <c r="E92" s="11" t="s">
        <v>49</v>
      </c>
      <c r="F92" s="11" t="s">
        <v>415</v>
      </c>
      <c r="G92" s="11" t="s">
        <v>51</v>
      </c>
      <c r="H92" s="11" t="s">
        <v>308</v>
      </c>
      <c r="I92" s="13" t="s">
        <v>50</v>
      </c>
      <c r="J92" s="13" t="s">
        <v>50</v>
      </c>
      <c r="K92" s="13" t="s">
        <v>50</v>
      </c>
      <c r="L92" s="12" t="s">
        <v>50</v>
      </c>
      <c r="M92" s="13">
        <v>0</v>
      </c>
      <c r="N92" s="11" t="s">
        <v>50</v>
      </c>
      <c r="O92" s="11" t="s">
        <v>53</v>
      </c>
      <c r="P92" s="11" t="s">
        <v>50</v>
      </c>
      <c r="Q92" s="13">
        <f>SUM(S92+T92+V92+W92+Y92+AC92+AE92)</f>
        <v>465848.49</v>
      </c>
      <c r="R92" s="13">
        <v>0</v>
      </c>
      <c r="S92" s="13">
        <v>302305.75</v>
      </c>
      <c r="T92" s="13">
        <v>0</v>
      </c>
      <c r="U92" s="11" t="s">
        <v>54</v>
      </c>
      <c r="V92" s="13">
        <v>0</v>
      </c>
      <c r="W92" s="13">
        <v>140985.12</v>
      </c>
      <c r="X92" s="11" t="s">
        <v>55</v>
      </c>
      <c r="Y92" s="13">
        <v>22557.62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x14ac:dyDescent="0.25">
      <c r="A93" s="11" t="s">
        <v>309</v>
      </c>
      <c r="B93" s="12" t="s">
        <v>289</v>
      </c>
      <c r="C93" s="11" t="s">
        <v>47</v>
      </c>
      <c r="D93" s="11" t="s">
        <v>48</v>
      </c>
      <c r="E93" s="11" t="s">
        <v>49</v>
      </c>
      <c r="F93" s="11" t="s">
        <v>415</v>
      </c>
      <c r="G93" s="11" t="s">
        <v>51</v>
      </c>
      <c r="H93" s="11" t="s">
        <v>310</v>
      </c>
      <c r="I93" s="13" t="s">
        <v>50</v>
      </c>
      <c r="J93" s="13" t="s">
        <v>50</v>
      </c>
      <c r="K93" s="13" t="s">
        <v>50</v>
      </c>
      <c r="L93" s="12" t="s">
        <v>50</v>
      </c>
      <c r="M93" s="13">
        <v>0</v>
      </c>
      <c r="N93" s="11" t="s">
        <v>50</v>
      </c>
      <c r="O93" s="11" t="s">
        <v>53</v>
      </c>
      <c r="P93" s="11" t="s">
        <v>50</v>
      </c>
      <c r="Q93" s="13">
        <f>SUM(S93+T93+V93+W93+Y93+AC93+AE93)</f>
        <v>120430.95999999999</v>
      </c>
      <c r="R93" s="13">
        <v>0</v>
      </c>
      <c r="S93" s="13">
        <v>50508.13</v>
      </c>
      <c r="T93" s="13">
        <v>0</v>
      </c>
      <c r="U93" s="11" t="s">
        <v>54</v>
      </c>
      <c r="V93" s="13">
        <v>0</v>
      </c>
      <c r="W93" s="13">
        <v>60278.3</v>
      </c>
      <c r="X93" s="11" t="s">
        <v>54</v>
      </c>
      <c r="Y93" s="13">
        <v>9644.5300000000007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x14ac:dyDescent="0.25">
      <c r="A94" s="11" t="s">
        <v>311</v>
      </c>
      <c r="B94" s="12" t="s">
        <v>289</v>
      </c>
      <c r="C94" s="11" t="s">
        <v>47</v>
      </c>
      <c r="D94" s="11" t="s">
        <v>48</v>
      </c>
      <c r="E94" s="11" t="s">
        <v>49</v>
      </c>
      <c r="F94" s="11" t="s">
        <v>415</v>
      </c>
      <c r="G94" s="11" t="s">
        <v>51</v>
      </c>
      <c r="H94" s="11" t="s">
        <v>312</v>
      </c>
      <c r="I94" s="13" t="s">
        <v>50</v>
      </c>
      <c r="J94" s="13" t="s">
        <v>50</v>
      </c>
      <c r="K94" s="13" t="s">
        <v>50</v>
      </c>
      <c r="L94" s="12" t="s">
        <v>50</v>
      </c>
      <c r="M94" s="13">
        <v>0</v>
      </c>
      <c r="N94" s="11" t="s">
        <v>50</v>
      </c>
      <c r="O94" s="11" t="s">
        <v>313</v>
      </c>
      <c r="P94" s="11" t="s">
        <v>314</v>
      </c>
      <c r="Q94" s="13">
        <f>SUM(S94+T94+V94+W94+Y94+AC94+AE94)</f>
        <v>-15137.199999999999</v>
      </c>
      <c r="R94" s="13">
        <v>0</v>
      </c>
      <c r="S94" s="13">
        <v>8600</v>
      </c>
      <c r="T94" s="13">
        <v>0</v>
      </c>
      <c r="U94" s="11" t="s">
        <v>54</v>
      </c>
      <c r="V94" s="13">
        <v>0</v>
      </c>
      <c r="W94" s="13">
        <v>-20463.099999999999</v>
      </c>
      <c r="X94" s="11" t="s">
        <v>55</v>
      </c>
      <c r="Y94" s="13">
        <v>-3274.1</v>
      </c>
      <c r="Z94" s="13">
        <v>0</v>
      </c>
      <c r="AA94" s="11" t="s">
        <v>54</v>
      </c>
      <c r="AB94" s="13">
        <v>0</v>
      </c>
      <c r="AC94" s="13">
        <v>0</v>
      </c>
      <c r="AD94" s="11" t="s">
        <v>54</v>
      </c>
      <c r="AE94" s="13">
        <v>0</v>
      </c>
      <c r="AF94" s="11">
        <v>0</v>
      </c>
      <c r="AG94" s="11" t="s">
        <v>54</v>
      </c>
      <c r="AH94" s="13">
        <v>0</v>
      </c>
      <c r="AI94" s="13">
        <v>0</v>
      </c>
      <c r="AJ94" s="11" t="s">
        <v>54</v>
      </c>
      <c r="AK94" s="13">
        <v>0</v>
      </c>
      <c r="AL94" s="13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x14ac:dyDescent="0.25">
      <c r="A95" s="11" t="s">
        <v>315</v>
      </c>
      <c r="B95" s="12" t="s">
        <v>289</v>
      </c>
      <c r="C95" s="11" t="s">
        <v>47</v>
      </c>
      <c r="D95" s="11" t="s">
        <v>63</v>
      </c>
      <c r="E95" s="11" t="s">
        <v>64</v>
      </c>
      <c r="F95" s="11" t="s">
        <v>424</v>
      </c>
      <c r="G95" s="11" t="s">
        <v>51</v>
      </c>
      <c r="H95" s="11" t="s">
        <v>316</v>
      </c>
      <c r="I95" s="13" t="s">
        <v>50</v>
      </c>
      <c r="J95" s="13" t="s">
        <v>50</v>
      </c>
      <c r="K95" s="13" t="s">
        <v>50</v>
      </c>
      <c r="L95" s="12" t="s">
        <v>50</v>
      </c>
      <c r="M95" s="13">
        <v>0</v>
      </c>
      <c r="N95" s="11" t="s">
        <v>50</v>
      </c>
      <c r="O95" s="11" t="s">
        <v>53</v>
      </c>
      <c r="P95" s="11" t="s">
        <v>50</v>
      </c>
      <c r="Q95" s="13">
        <f>SUM(S95+T95+V95+W95+Y95+AC95+AE95)</f>
        <v>341898.29000000004</v>
      </c>
      <c r="R95" s="13">
        <v>0</v>
      </c>
      <c r="S95" s="13">
        <v>263121.89</v>
      </c>
      <c r="T95" s="13">
        <v>0</v>
      </c>
      <c r="U95" s="11" t="s">
        <v>54</v>
      </c>
      <c r="V95" s="13">
        <v>0</v>
      </c>
      <c r="W95" s="13">
        <v>67910.69</v>
      </c>
      <c r="X95" s="11" t="s">
        <v>54</v>
      </c>
      <c r="Y95" s="13">
        <v>10865.71</v>
      </c>
      <c r="Z95" s="13">
        <v>0</v>
      </c>
      <c r="AA95" s="11" t="s">
        <v>54</v>
      </c>
      <c r="AB95" s="13">
        <v>0</v>
      </c>
      <c r="AC95" s="13">
        <v>0</v>
      </c>
      <c r="AD95" s="11" t="s">
        <v>54</v>
      </c>
      <c r="AE95" s="13">
        <v>0</v>
      </c>
      <c r="AF95" s="11">
        <v>0</v>
      </c>
      <c r="AG95" s="11" t="s">
        <v>54</v>
      </c>
      <c r="AH95" s="13">
        <v>0</v>
      </c>
      <c r="AI95" s="13">
        <v>0</v>
      </c>
      <c r="AJ95" s="11" t="s">
        <v>54</v>
      </c>
      <c r="AK95" s="13">
        <v>0</v>
      </c>
      <c r="AL95" s="13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x14ac:dyDescent="0.25">
      <c r="A96" s="11" t="s">
        <v>317</v>
      </c>
      <c r="B96" s="12" t="s">
        <v>289</v>
      </c>
      <c r="C96" s="11" t="s">
        <v>47</v>
      </c>
      <c r="D96" s="11" t="s">
        <v>63</v>
      </c>
      <c r="E96" s="11" t="s">
        <v>64</v>
      </c>
      <c r="F96" s="11" t="s">
        <v>424</v>
      </c>
      <c r="G96" s="11" t="s">
        <v>51</v>
      </c>
      <c r="H96" s="11" t="s">
        <v>318</v>
      </c>
      <c r="I96" s="13" t="s">
        <v>50</v>
      </c>
      <c r="J96" s="13" t="s">
        <v>50</v>
      </c>
      <c r="K96" s="13" t="s">
        <v>50</v>
      </c>
      <c r="L96" s="12" t="s">
        <v>50</v>
      </c>
      <c r="M96" s="13">
        <v>0</v>
      </c>
      <c r="N96" s="11" t="s">
        <v>50</v>
      </c>
      <c r="O96" s="11" t="s">
        <v>204</v>
      </c>
      <c r="P96" s="11" t="s">
        <v>205</v>
      </c>
      <c r="Q96" s="13">
        <f>SUM(S96+T96+V96+W96+Y96+AC96+AE96)</f>
        <v>416</v>
      </c>
      <c r="R96" s="13">
        <v>0</v>
      </c>
      <c r="S96" s="13">
        <v>416</v>
      </c>
      <c r="T96" s="13">
        <v>0</v>
      </c>
      <c r="U96" s="11" t="s">
        <v>54</v>
      </c>
      <c r="V96" s="13">
        <v>0</v>
      </c>
      <c r="W96" s="13">
        <v>0</v>
      </c>
      <c r="X96" s="11" t="s">
        <v>54</v>
      </c>
      <c r="Y96" s="13">
        <v>0</v>
      </c>
      <c r="Z96" s="13">
        <v>0</v>
      </c>
      <c r="AA96" s="11" t="s">
        <v>54</v>
      </c>
      <c r="AB96" s="13">
        <v>0</v>
      </c>
      <c r="AC96" s="13">
        <v>0</v>
      </c>
      <c r="AD96" s="11" t="s">
        <v>54</v>
      </c>
      <c r="AE96" s="13">
        <v>0</v>
      </c>
      <c r="AF96" s="11">
        <v>0</v>
      </c>
      <c r="AG96" s="11" t="s">
        <v>54</v>
      </c>
      <c r="AH96" s="13">
        <v>0</v>
      </c>
      <c r="AI96" s="13">
        <v>0</v>
      </c>
      <c r="AJ96" s="11" t="s">
        <v>54</v>
      </c>
      <c r="AK96" s="13">
        <v>0</v>
      </c>
      <c r="AL96" s="13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x14ac:dyDescent="0.25">
      <c r="A97" s="11" t="s">
        <v>319</v>
      </c>
      <c r="B97" s="12" t="s">
        <v>289</v>
      </c>
      <c r="C97" s="11" t="s">
        <v>47</v>
      </c>
      <c r="D97" s="11" t="s">
        <v>63</v>
      </c>
      <c r="E97" s="11" t="s">
        <v>64</v>
      </c>
      <c r="F97" s="11" t="s">
        <v>424</v>
      </c>
      <c r="G97" s="11" t="s">
        <v>51</v>
      </c>
      <c r="H97" s="11" t="s">
        <v>320</v>
      </c>
      <c r="I97" s="13" t="s">
        <v>50</v>
      </c>
      <c r="J97" s="13" t="s">
        <v>50</v>
      </c>
      <c r="K97" s="13" t="s">
        <v>50</v>
      </c>
      <c r="L97" s="12" t="s">
        <v>50</v>
      </c>
      <c r="M97" s="13">
        <v>0</v>
      </c>
      <c r="N97" s="11" t="s">
        <v>50</v>
      </c>
      <c r="O97" s="11" t="s">
        <v>53</v>
      </c>
      <c r="P97" s="11" t="s">
        <v>50</v>
      </c>
      <c r="Q97" s="13">
        <f>SUM(S97+T97+V97+W97+Y97+AC97+AE97)</f>
        <v>1172471.9900000002</v>
      </c>
      <c r="R97" s="13">
        <v>0</v>
      </c>
      <c r="S97" s="13">
        <v>778752.42</v>
      </c>
      <c r="T97" s="13">
        <v>0</v>
      </c>
      <c r="U97" s="11" t="s">
        <v>54</v>
      </c>
      <c r="V97" s="13">
        <v>0</v>
      </c>
      <c r="W97" s="13">
        <v>334327.21999999997</v>
      </c>
      <c r="X97" s="11" t="s">
        <v>55</v>
      </c>
      <c r="Y97" s="13">
        <v>53492.35</v>
      </c>
      <c r="Z97" s="13">
        <v>0</v>
      </c>
      <c r="AA97" s="11" t="s">
        <v>54</v>
      </c>
      <c r="AB97" s="13">
        <v>0</v>
      </c>
      <c r="AC97" s="13">
        <v>5462.96</v>
      </c>
      <c r="AD97" s="11" t="s">
        <v>76</v>
      </c>
      <c r="AE97" s="13">
        <v>437.04</v>
      </c>
      <c r="AF97" s="11">
        <v>0</v>
      </c>
      <c r="AG97" s="11" t="s">
        <v>54</v>
      </c>
      <c r="AH97" s="13">
        <v>0</v>
      </c>
      <c r="AI97" s="13">
        <v>0</v>
      </c>
      <c r="AJ97" s="11" t="s">
        <v>54</v>
      </c>
      <c r="AK97" s="13">
        <v>0</v>
      </c>
      <c r="AL97" s="13">
        <v>0</v>
      </c>
      <c r="AM97" s="12" t="s">
        <v>50</v>
      </c>
      <c r="AN97" s="11" t="s">
        <v>50</v>
      </c>
      <c r="AO97" s="12" t="s">
        <v>50</v>
      </c>
      <c r="AP97" s="11" t="s">
        <v>50</v>
      </c>
    </row>
    <row r="98" spans="1:42" x14ac:dyDescent="0.25">
      <c r="A98" s="11" t="s">
        <v>321</v>
      </c>
      <c r="B98" s="12" t="s">
        <v>289</v>
      </c>
      <c r="C98" s="11" t="s">
        <v>47</v>
      </c>
      <c r="D98" s="11" t="s">
        <v>63</v>
      </c>
      <c r="E98" s="11" t="s">
        <v>64</v>
      </c>
      <c r="F98" s="11" t="s">
        <v>424</v>
      </c>
      <c r="G98" s="11" t="s">
        <v>51</v>
      </c>
      <c r="H98" s="11" t="s">
        <v>322</v>
      </c>
      <c r="I98" s="13" t="s">
        <v>50</v>
      </c>
      <c r="J98" s="13" t="s">
        <v>50</v>
      </c>
      <c r="K98" s="13" t="s">
        <v>50</v>
      </c>
      <c r="L98" s="12" t="s">
        <v>50</v>
      </c>
      <c r="M98" s="13">
        <v>0</v>
      </c>
      <c r="N98" s="11" t="s">
        <v>50</v>
      </c>
      <c r="O98" s="11" t="s">
        <v>323</v>
      </c>
      <c r="P98" s="11" t="s">
        <v>324</v>
      </c>
      <c r="Q98" s="13">
        <f>SUM(S98+T98+V98+W98+Y98+AC98+AE98)</f>
        <v>11056.17</v>
      </c>
      <c r="R98" s="13">
        <v>0</v>
      </c>
      <c r="S98" s="13">
        <v>8394.75</v>
      </c>
      <c r="T98" s="13">
        <v>2294.33</v>
      </c>
      <c r="U98" s="11" t="s">
        <v>55</v>
      </c>
      <c r="V98" s="13">
        <v>367.09</v>
      </c>
      <c r="W98" s="13">
        <v>0</v>
      </c>
      <c r="X98" s="11" t="s">
        <v>54</v>
      </c>
      <c r="Y98" s="13">
        <v>0</v>
      </c>
      <c r="Z98" s="13">
        <v>0</v>
      </c>
      <c r="AA98" s="11" t="s">
        <v>54</v>
      </c>
      <c r="AB98" s="13">
        <v>0</v>
      </c>
      <c r="AC98" s="13">
        <v>0</v>
      </c>
      <c r="AD98" s="11" t="s">
        <v>54</v>
      </c>
      <c r="AE98" s="13">
        <v>0</v>
      </c>
      <c r="AF98" s="11">
        <v>0</v>
      </c>
      <c r="AG98" s="11" t="s">
        <v>54</v>
      </c>
      <c r="AH98" s="13">
        <v>0</v>
      </c>
      <c r="AI98" s="13">
        <v>0</v>
      </c>
      <c r="AJ98" s="11" t="s">
        <v>54</v>
      </c>
      <c r="AK98" s="13">
        <v>0</v>
      </c>
      <c r="AL98" s="13">
        <v>0</v>
      </c>
      <c r="AM98" s="12" t="s">
        <v>50</v>
      </c>
      <c r="AN98" s="11" t="s">
        <v>50</v>
      </c>
      <c r="AO98" s="12" t="s">
        <v>50</v>
      </c>
      <c r="AP98" s="11" t="s">
        <v>50</v>
      </c>
    </row>
    <row r="99" spans="1:42" x14ac:dyDescent="0.25">
      <c r="A99" s="11" t="s">
        <v>325</v>
      </c>
      <c r="B99" s="12" t="s">
        <v>289</v>
      </c>
      <c r="C99" s="11" t="s">
        <v>47</v>
      </c>
      <c r="D99" s="11" t="s">
        <v>63</v>
      </c>
      <c r="E99" s="11" t="s">
        <v>64</v>
      </c>
      <c r="F99" s="11" t="s">
        <v>424</v>
      </c>
      <c r="G99" s="11" t="s">
        <v>51</v>
      </c>
      <c r="H99" s="11" t="s">
        <v>326</v>
      </c>
      <c r="I99" s="13" t="s">
        <v>50</v>
      </c>
      <c r="J99" s="13" t="s">
        <v>50</v>
      </c>
      <c r="K99" s="13" t="s">
        <v>50</v>
      </c>
      <c r="L99" s="12" t="s">
        <v>50</v>
      </c>
      <c r="M99" s="13">
        <v>0</v>
      </c>
      <c r="N99" s="11" t="s">
        <v>50</v>
      </c>
      <c r="O99" s="11" t="s">
        <v>53</v>
      </c>
      <c r="P99" s="11" t="s">
        <v>50</v>
      </c>
      <c r="Q99" s="13">
        <f>SUM(S99+T99+V99+W99+Y99+AC99+AE99)</f>
        <v>292049.28999999998</v>
      </c>
      <c r="R99" s="13">
        <v>0</v>
      </c>
      <c r="S99" s="13">
        <v>229115.11</v>
      </c>
      <c r="T99" s="13">
        <v>0</v>
      </c>
      <c r="U99" s="11" t="s">
        <v>54</v>
      </c>
      <c r="V99" s="13">
        <v>0</v>
      </c>
      <c r="W99" s="13">
        <v>54253.599999999999</v>
      </c>
      <c r="X99" s="11" t="s">
        <v>55</v>
      </c>
      <c r="Y99" s="13">
        <v>8680.58</v>
      </c>
      <c r="Z99" s="13">
        <v>0</v>
      </c>
      <c r="AA99" s="11" t="s">
        <v>54</v>
      </c>
      <c r="AB99" s="13">
        <v>0</v>
      </c>
      <c r="AC99" s="13">
        <v>0</v>
      </c>
      <c r="AD99" s="11" t="s">
        <v>54</v>
      </c>
      <c r="AE99" s="13">
        <v>0</v>
      </c>
      <c r="AF99" s="11">
        <v>0</v>
      </c>
      <c r="AG99" s="11" t="s">
        <v>54</v>
      </c>
      <c r="AH99" s="13">
        <v>0</v>
      </c>
      <c r="AI99" s="13">
        <v>0</v>
      </c>
      <c r="AJ99" s="11" t="s">
        <v>54</v>
      </c>
      <c r="AK99" s="13">
        <v>0</v>
      </c>
      <c r="AL99" s="13">
        <v>0</v>
      </c>
      <c r="AM99" s="12" t="s">
        <v>50</v>
      </c>
      <c r="AN99" s="11" t="s">
        <v>50</v>
      </c>
      <c r="AO99" s="12" t="s">
        <v>50</v>
      </c>
      <c r="AP99" s="11" t="s">
        <v>50</v>
      </c>
    </row>
    <row r="100" spans="1:42" x14ac:dyDescent="0.25">
      <c r="A100" s="11" t="s">
        <v>327</v>
      </c>
      <c r="B100" s="12" t="s">
        <v>289</v>
      </c>
      <c r="C100" s="11" t="s">
        <v>47</v>
      </c>
      <c r="D100" s="11" t="s">
        <v>63</v>
      </c>
      <c r="E100" s="11" t="s">
        <v>64</v>
      </c>
      <c r="F100" s="11" t="s">
        <v>424</v>
      </c>
      <c r="G100" s="11" t="s">
        <v>51</v>
      </c>
      <c r="H100" s="11" t="s">
        <v>328</v>
      </c>
      <c r="I100" s="13" t="s">
        <v>50</v>
      </c>
      <c r="J100" s="13" t="s">
        <v>50</v>
      </c>
      <c r="K100" s="13" t="s">
        <v>50</v>
      </c>
      <c r="L100" s="12" t="s">
        <v>50</v>
      </c>
      <c r="M100" s="13">
        <v>0</v>
      </c>
      <c r="N100" s="11" t="s">
        <v>50</v>
      </c>
      <c r="O100" s="11" t="s">
        <v>329</v>
      </c>
      <c r="P100" s="11" t="s">
        <v>330</v>
      </c>
      <c r="Q100" s="13">
        <f>SUM(S100+T100+V100+W100+Y100+AC100+AE100)</f>
        <v>24500</v>
      </c>
      <c r="R100" s="13">
        <v>0</v>
      </c>
      <c r="S100" s="13">
        <v>24500</v>
      </c>
      <c r="T100" s="13">
        <v>0</v>
      </c>
      <c r="U100" s="11" t="s">
        <v>54</v>
      </c>
      <c r="V100" s="13">
        <v>0</v>
      </c>
      <c r="W100" s="13">
        <v>0</v>
      </c>
      <c r="X100" s="11" t="s">
        <v>54</v>
      </c>
      <c r="Y100" s="13">
        <v>0</v>
      </c>
      <c r="Z100" s="13">
        <v>0</v>
      </c>
      <c r="AA100" s="11" t="s">
        <v>54</v>
      </c>
      <c r="AB100" s="13">
        <v>0</v>
      </c>
      <c r="AC100" s="13">
        <v>0</v>
      </c>
      <c r="AD100" s="11" t="s">
        <v>54</v>
      </c>
      <c r="AE100" s="13">
        <v>0</v>
      </c>
      <c r="AF100" s="11">
        <v>0</v>
      </c>
      <c r="AG100" s="11" t="s">
        <v>54</v>
      </c>
      <c r="AH100" s="13">
        <v>0</v>
      </c>
      <c r="AI100" s="13">
        <v>0</v>
      </c>
      <c r="AJ100" s="11" t="s">
        <v>54</v>
      </c>
      <c r="AK100" s="13">
        <v>0</v>
      </c>
      <c r="AL100" s="13">
        <v>0</v>
      </c>
      <c r="AM100" s="12" t="s">
        <v>50</v>
      </c>
      <c r="AN100" s="11" t="s">
        <v>50</v>
      </c>
      <c r="AO100" s="12" t="s">
        <v>50</v>
      </c>
      <c r="AP100" s="11" t="s">
        <v>50</v>
      </c>
    </row>
    <row r="101" spans="1:42" x14ac:dyDescent="0.25">
      <c r="A101" s="11" t="s">
        <v>331</v>
      </c>
      <c r="B101" s="12" t="s">
        <v>289</v>
      </c>
      <c r="C101" s="11" t="s">
        <v>47</v>
      </c>
      <c r="D101" s="11" t="s">
        <v>63</v>
      </c>
      <c r="E101" s="11" t="s">
        <v>64</v>
      </c>
      <c r="F101" s="11" t="s">
        <v>424</v>
      </c>
      <c r="G101" s="11" t="s">
        <v>51</v>
      </c>
      <c r="H101" s="11" t="s">
        <v>332</v>
      </c>
      <c r="I101" s="13" t="s">
        <v>50</v>
      </c>
      <c r="J101" s="13" t="s">
        <v>50</v>
      </c>
      <c r="K101" s="13" t="s">
        <v>50</v>
      </c>
      <c r="L101" s="12" t="s">
        <v>50</v>
      </c>
      <c r="M101" s="13">
        <v>0</v>
      </c>
      <c r="N101" s="11" t="s">
        <v>50</v>
      </c>
      <c r="O101" s="11" t="s">
        <v>53</v>
      </c>
      <c r="P101" s="11" t="s">
        <v>50</v>
      </c>
      <c r="Q101" s="13">
        <f>SUM(S101+T101+V101+W101+Y101+AC101+AE101)</f>
        <v>28829.750000000004</v>
      </c>
      <c r="R101" s="13">
        <v>0</v>
      </c>
      <c r="S101" s="13">
        <v>16300</v>
      </c>
      <c r="T101" s="13">
        <v>0</v>
      </c>
      <c r="U101" s="11" t="s">
        <v>54</v>
      </c>
      <c r="V101" s="13">
        <v>0</v>
      </c>
      <c r="W101" s="13">
        <v>10801.51</v>
      </c>
      <c r="X101" s="11" t="s">
        <v>54</v>
      </c>
      <c r="Y101" s="13">
        <v>1728.24</v>
      </c>
      <c r="Z101" s="13">
        <v>0</v>
      </c>
      <c r="AA101" s="11" t="s">
        <v>54</v>
      </c>
      <c r="AB101" s="13">
        <v>0</v>
      </c>
      <c r="AC101" s="13">
        <v>0</v>
      </c>
      <c r="AD101" s="11" t="s">
        <v>54</v>
      </c>
      <c r="AE101" s="13">
        <v>0</v>
      </c>
      <c r="AF101" s="11">
        <v>0</v>
      </c>
      <c r="AG101" s="11" t="s">
        <v>54</v>
      </c>
      <c r="AH101" s="13">
        <v>0</v>
      </c>
      <c r="AI101" s="13">
        <v>0</v>
      </c>
      <c r="AJ101" s="11" t="s">
        <v>54</v>
      </c>
      <c r="AK101" s="13">
        <v>0</v>
      </c>
      <c r="AL101" s="13">
        <v>0</v>
      </c>
      <c r="AM101" s="12" t="s">
        <v>50</v>
      </c>
      <c r="AN101" s="11" t="s">
        <v>50</v>
      </c>
      <c r="AO101" s="12" t="s">
        <v>50</v>
      </c>
      <c r="AP101" s="11" t="s">
        <v>50</v>
      </c>
    </row>
    <row r="102" spans="1:42" x14ac:dyDescent="0.25">
      <c r="A102" s="11" t="s">
        <v>333</v>
      </c>
      <c r="B102" s="12" t="s">
        <v>289</v>
      </c>
      <c r="C102" s="11" t="s">
        <v>47</v>
      </c>
      <c r="D102" s="11" t="s">
        <v>89</v>
      </c>
      <c r="E102" s="11" t="s">
        <v>90</v>
      </c>
      <c r="F102" s="11" t="s">
        <v>431</v>
      </c>
      <c r="G102" s="11" t="s">
        <v>51</v>
      </c>
      <c r="H102" s="11" t="s">
        <v>334</v>
      </c>
      <c r="I102" s="13" t="s">
        <v>50</v>
      </c>
      <c r="J102" s="13" t="s">
        <v>50</v>
      </c>
      <c r="K102" s="13" t="s">
        <v>50</v>
      </c>
      <c r="L102" s="12" t="s">
        <v>50</v>
      </c>
      <c r="M102" s="13">
        <v>0</v>
      </c>
      <c r="N102" s="11" t="s">
        <v>50</v>
      </c>
      <c r="O102" s="11" t="s">
        <v>53</v>
      </c>
      <c r="P102" s="11" t="s">
        <v>50</v>
      </c>
      <c r="Q102" s="13">
        <f>SUM(S102+T102+V102+W102+Y102+AC102+AE102)</f>
        <v>1755293.5</v>
      </c>
      <c r="R102" s="13">
        <v>0</v>
      </c>
      <c r="S102" s="13">
        <v>1290126.8999999999</v>
      </c>
      <c r="T102" s="13">
        <v>0</v>
      </c>
      <c r="U102" s="11" t="s">
        <v>54</v>
      </c>
      <c r="V102" s="13">
        <v>0</v>
      </c>
      <c r="W102" s="13">
        <v>395919.48</v>
      </c>
      <c r="X102" s="11" t="s">
        <v>54</v>
      </c>
      <c r="Y102" s="13">
        <v>63347.12</v>
      </c>
      <c r="Z102" s="13">
        <v>0</v>
      </c>
      <c r="AA102" s="11" t="s">
        <v>54</v>
      </c>
      <c r="AB102" s="13">
        <v>0</v>
      </c>
      <c r="AC102" s="13">
        <v>5462.96</v>
      </c>
      <c r="AD102" s="11" t="s">
        <v>76</v>
      </c>
      <c r="AE102" s="13">
        <v>437.04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x14ac:dyDescent="0.25">
      <c r="A103" s="11" t="s">
        <v>335</v>
      </c>
      <c r="B103" s="12" t="s">
        <v>289</v>
      </c>
      <c r="C103" s="11" t="s">
        <v>47</v>
      </c>
      <c r="D103" s="11" t="s">
        <v>89</v>
      </c>
      <c r="E103" s="11" t="s">
        <v>90</v>
      </c>
      <c r="F103" s="11" t="s">
        <v>431</v>
      </c>
      <c r="G103" s="11" t="s">
        <v>51</v>
      </c>
      <c r="H103" s="11" t="s">
        <v>336</v>
      </c>
      <c r="I103" s="13" t="s">
        <v>50</v>
      </c>
      <c r="J103" s="13" t="s">
        <v>50</v>
      </c>
      <c r="K103" s="13" t="s">
        <v>50</v>
      </c>
      <c r="L103" s="12" t="s">
        <v>50</v>
      </c>
      <c r="M103" s="13">
        <v>0</v>
      </c>
      <c r="N103" s="11" t="s">
        <v>50</v>
      </c>
      <c r="O103" s="11" t="s">
        <v>337</v>
      </c>
      <c r="P103" s="11" t="s">
        <v>338</v>
      </c>
      <c r="Q103" s="13">
        <f>SUM(S103+T103+V103+W103+Y103+AC103+AE103)</f>
        <v>106413.95999999999</v>
      </c>
      <c r="R103" s="13">
        <v>0</v>
      </c>
      <c r="S103" s="13">
        <v>0</v>
      </c>
      <c r="T103" s="13">
        <v>91736.17</v>
      </c>
      <c r="U103" s="11" t="s">
        <v>55</v>
      </c>
      <c r="V103" s="13">
        <v>14677.79</v>
      </c>
      <c r="W103" s="13">
        <v>0</v>
      </c>
      <c r="X103" s="11" t="s">
        <v>54</v>
      </c>
      <c r="Y103" s="13">
        <v>0</v>
      </c>
      <c r="Z103" s="13">
        <v>0</v>
      </c>
      <c r="AA103" s="11" t="s">
        <v>54</v>
      </c>
      <c r="AB103" s="13">
        <v>0</v>
      </c>
      <c r="AC103" s="13">
        <v>0</v>
      </c>
      <c r="AD103" s="11" t="s">
        <v>54</v>
      </c>
      <c r="AE103" s="13">
        <v>0</v>
      </c>
      <c r="AF103" s="11">
        <v>0</v>
      </c>
      <c r="AG103" s="11" t="s">
        <v>54</v>
      </c>
      <c r="AH103" s="13">
        <v>0</v>
      </c>
      <c r="AI103" s="13">
        <v>0</v>
      </c>
      <c r="AJ103" s="11" t="s">
        <v>54</v>
      </c>
      <c r="AK103" s="13">
        <v>0</v>
      </c>
      <c r="AL103" s="13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x14ac:dyDescent="0.25">
      <c r="A104" s="11" t="s">
        <v>339</v>
      </c>
      <c r="B104" s="12" t="s">
        <v>289</v>
      </c>
      <c r="C104" s="11" t="s">
        <v>47</v>
      </c>
      <c r="D104" s="11" t="s">
        <v>89</v>
      </c>
      <c r="E104" s="11" t="s">
        <v>90</v>
      </c>
      <c r="F104" s="11" t="s">
        <v>431</v>
      </c>
      <c r="G104" s="11" t="s">
        <v>51</v>
      </c>
      <c r="H104" s="11" t="s">
        <v>340</v>
      </c>
      <c r="I104" s="13" t="s">
        <v>50</v>
      </c>
      <c r="J104" s="13" t="s">
        <v>50</v>
      </c>
      <c r="K104" s="13" t="s">
        <v>50</v>
      </c>
      <c r="L104" s="12" t="s">
        <v>50</v>
      </c>
      <c r="M104" s="13">
        <v>0</v>
      </c>
      <c r="N104" s="11" t="s">
        <v>50</v>
      </c>
      <c r="O104" s="11" t="s">
        <v>337</v>
      </c>
      <c r="P104" s="11" t="s">
        <v>338</v>
      </c>
      <c r="Q104" s="13">
        <f>SUM(S104+T104+V104+W104+Y104+AC104+AE104)</f>
        <v>13800.6</v>
      </c>
      <c r="R104" s="13">
        <v>0</v>
      </c>
      <c r="S104" s="13">
        <v>0</v>
      </c>
      <c r="T104" s="13">
        <v>11897.07</v>
      </c>
      <c r="U104" s="11" t="s">
        <v>55</v>
      </c>
      <c r="V104" s="13">
        <v>1903.53</v>
      </c>
      <c r="W104" s="13">
        <v>0</v>
      </c>
      <c r="X104" s="11" t="s">
        <v>54</v>
      </c>
      <c r="Y104" s="13">
        <v>0</v>
      </c>
      <c r="Z104" s="13">
        <v>0</v>
      </c>
      <c r="AA104" s="11" t="s">
        <v>54</v>
      </c>
      <c r="AB104" s="13">
        <v>0</v>
      </c>
      <c r="AC104" s="13">
        <v>0</v>
      </c>
      <c r="AD104" s="11" t="s">
        <v>54</v>
      </c>
      <c r="AE104" s="13">
        <v>0</v>
      </c>
      <c r="AF104" s="11">
        <v>0</v>
      </c>
      <c r="AG104" s="11" t="s">
        <v>54</v>
      </c>
      <c r="AH104" s="13">
        <v>0</v>
      </c>
      <c r="AI104" s="13">
        <v>0</v>
      </c>
      <c r="AJ104" s="11" t="s">
        <v>54</v>
      </c>
      <c r="AK104" s="13">
        <v>0</v>
      </c>
      <c r="AL104" s="13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x14ac:dyDescent="0.25">
      <c r="A105" s="11" t="s">
        <v>341</v>
      </c>
      <c r="B105" s="12" t="s">
        <v>289</v>
      </c>
      <c r="C105" s="11" t="s">
        <v>47</v>
      </c>
      <c r="D105" s="11" t="s">
        <v>89</v>
      </c>
      <c r="E105" s="11" t="s">
        <v>90</v>
      </c>
      <c r="F105" s="11" t="s">
        <v>431</v>
      </c>
      <c r="G105" s="11" t="s">
        <v>51</v>
      </c>
      <c r="H105" s="11" t="s">
        <v>342</v>
      </c>
      <c r="I105" s="13" t="s">
        <v>50</v>
      </c>
      <c r="J105" s="13" t="s">
        <v>50</v>
      </c>
      <c r="K105" s="13" t="s">
        <v>50</v>
      </c>
      <c r="L105" s="12" t="s">
        <v>50</v>
      </c>
      <c r="M105" s="13">
        <v>0</v>
      </c>
      <c r="N105" s="11" t="s">
        <v>50</v>
      </c>
      <c r="O105" s="11" t="s">
        <v>53</v>
      </c>
      <c r="P105" s="11" t="s">
        <v>50</v>
      </c>
      <c r="Q105" s="13">
        <f>SUM(S105+T105+V105+W105+Y105+AC105+AE105)</f>
        <v>111065.36</v>
      </c>
      <c r="R105" s="13">
        <v>0</v>
      </c>
      <c r="S105" s="13">
        <v>76508.69</v>
      </c>
      <c r="T105" s="13">
        <v>0</v>
      </c>
      <c r="U105" s="11" t="s">
        <v>54</v>
      </c>
      <c r="V105" s="13">
        <v>0</v>
      </c>
      <c r="W105" s="13">
        <v>29790.23</v>
      </c>
      <c r="X105" s="11" t="s">
        <v>54</v>
      </c>
      <c r="Y105" s="13">
        <v>4766.4399999999996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x14ac:dyDescent="0.25">
      <c r="A106" s="11" t="s">
        <v>343</v>
      </c>
      <c r="B106" s="12" t="s">
        <v>289</v>
      </c>
      <c r="C106" s="11" t="s">
        <v>47</v>
      </c>
      <c r="D106" s="11" t="s">
        <v>110</v>
      </c>
      <c r="E106" s="11" t="s">
        <v>111</v>
      </c>
      <c r="F106" s="11" t="s">
        <v>412</v>
      </c>
      <c r="G106" s="11" t="s">
        <v>51</v>
      </c>
      <c r="H106" s="11" t="s">
        <v>344</v>
      </c>
      <c r="I106" s="13" t="s">
        <v>50</v>
      </c>
      <c r="J106" s="13" t="s">
        <v>50</v>
      </c>
      <c r="K106" s="13" t="s">
        <v>50</v>
      </c>
      <c r="L106" s="12" t="s">
        <v>50</v>
      </c>
      <c r="M106" s="13">
        <v>0</v>
      </c>
      <c r="N106" s="11" t="s">
        <v>50</v>
      </c>
      <c r="O106" s="11" t="s">
        <v>53</v>
      </c>
      <c r="P106" s="11" t="s">
        <v>50</v>
      </c>
      <c r="Q106" s="13">
        <f>SUM(S106+T106+V106+W106+Y106+AC106+AE106)</f>
        <v>594567.34</v>
      </c>
      <c r="R106" s="13">
        <v>0</v>
      </c>
      <c r="S106" s="13">
        <v>428915.8</v>
      </c>
      <c r="T106" s="13">
        <v>0</v>
      </c>
      <c r="U106" s="11" t="s">
        <v>54</v>
      </c>
      <c r="V106" s="13">
        <v>0</v>
      </c>
      <c r="W106" s="13">
        <v>122458.23</v>
      </c>
      <c r="X106" s="11" t="s">
        <v>55</v>
      </c>
      <c r="Y106" s="13">
        <v>19593.32</v>
      </c>
      <c r="Z106" s="13">
        <v>0</v>
      </c>
      <c r="AA106" s="11" t="s">
        <v>54</v>
      </c>
      <c r="AB106" s="13">
        <v>0</v>
      </c>
      <c r="AC106" s="13">
        <v>21851.84</v>
      </c>
      <c r="AD106" s="11" t="s">
        <v>76</v>
      </c>
      <c r="AE106" s="13">
        <v>1748.15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x14ac:dyDescent="0.25">
      <c r="A107" s="11" t="s">
        <v>345</v>
      </c>
      <c r="B107" s="12" t="s">
        <v>289</v>
      </c>
      <c r="C107" s="11" t="s">
        <v>47</v>
      </c>
      <c r="D107" s="11" t="s">
        <v>110</v>
      </c>
      <c r="E107" s="11" t="s">
        <v>111</v>
      </c>
      <c r="F107" s="11" t="s">
        <v>412</v>
      </c>
      <c r="G107" s="11" t="s">
        <v>51</v>
      </c>
      <c r="H107" s="11" t="s">
        <v>346</v>
      </c>
      <c r="I107" s="13" t="s">
        <v>50</v>
      </c>
      <c r="J107" s="13" t="s">
        <v>50</v>
      </c>
      <c r="K107" s="13" t="s">
        <v>50</v>
      </c>
      <c r="L107" s="12" t="s">
        <v>50</v>
      </c>
      <c r="M107" s="13">
        <v>0</v>
      </c>
      <c r="N107" s="11" t="s">
        <v>50</v>
      </c>
      <c r="O107" s="11" t="s">
        <v>53</v>
      </c>
      <c r="P107" s="11" t="s">
        <v>50</v>
      </c>
      <c r="Q107" s="13">
        <f>SUM(S107+T107+V107+W107+Y107+AC107+AE107)</f>
        <v>118786.91</v>
      </c>
      <c r="R107" s="13">
        <v>0</v>
      </c>
      <c r="S107" s="13">
        <v>104177.72</v>
      </c>
      <c r="T107" s="13">
        <v>0</v>
      </c>
      <c r="U107" s="11" t="s">
        <v>54</v>
      </c>
      <c r="V107" s="13">
        <v>0</v>
      </c>
      <c r="W107" s="13">
        <v>12594.13</v>
      </c>
      <c r="X107" s="11" t="s">
        <v>54</v>
      </c>
      <c r="Y107" s="13">
        <v>2015.06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x14ac:dyDescent="0.25">
      <c r="A108" s="11" t="s">
        <v>347</v>
      </c>
      <c r="B108" s="12" t="s">
        <v>289</v>
      </c>
      <c r="C108" s="11" t="s">
        <v>47</v>
      </c>
      <c r="D108" s="11" t="s">
        <v>110</v>
      </c>
      <c r="E108" s="11" t="s">
        <v>111</v>
      </c>
      <c r="F108" s="11" t="s">
        <v>412</v>
      </c>
      <c r="G108" s="11" t="s">
        <v>51</v>
      </c>
      <c r="H108" s="11" t="s">
        <v>348</v>
      </c>
      <c r="I108" s="13" t="s">
        <v>50</v>
      </c>
      <c r="J108" s="13" t="s">
        <v>50</v>
      </c>
      <c r="K108" s="13" t="s">
        <v>50</v>
      </c>
      <c r="L108" s="12" t="s">
        <v>50</v>
      </c>
      <c r="M108" s="13">
        <v>0</v>
      </c>
      <c r="N108" s="11" t="s">
        <v>50</v>
      </c>
      <c r="O108" s="11" t="s">
        <v>204</v>
      </c>
      <c r="P108" s="11" t="s">
        <v>205</v>
      </c>
      <c r="Q108" s="13">
        <f>SUM(S108+T108+V108+W108+Y108+AC108+AE108)</f>
        <v>5820.11</v>
      </c>
      <c r="R108" s="13">
        <v>0</v>
      </c>
      <c r="S108" s="13">
        <v>5820.11</v>
      </c>
      <c r="T108" s="13">
        <v>0</v>
      </c>
      <c r="U108" s="11" t="s">
        <v>54</v>
      </c>
      <c r="V108" s="13">
        <v>0</v>
      </c>
      <c r="W108" s="13">
        <v>0</v>
      </c>
      <c r="X108" s="11" t="s">
        <v>54</v>
      </c>
      <c r="Y108" s="13">
        <v>0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x14ac:dyDescent="0.25">
      <c r="A109" s="11" t="s">
        <v>349</v>
      </c>
      <c r="B109" s="12" t="s">
        <v>289</v>
      </c>
      <c r="C109" s="11" t="s">
        <v>47</v>
      </c>
      <c r="D109" s="11" t="s">
        <v>110</v>
      </c>
      <c r="E109" s="11" t="s">
        <v>111</v>
      </c>
      <c r="F109" s="11" t="s">
        <v>412</v>
      </c>
      <c r="G109" s="11" t="s">
        <v>51</v>
      </c>
      <c r="H109" s="11" t="s">
        <v>350</v>
      </c>
      <c r="I109" s="13" t="s">
        <v>50</v>
      </c>
      <c r="J109" s="13" t="s">
        <v>50</v>
      </c>
      <c r="K109" s="13" t="s">
        <v>50</v>
      </c>
      <c r="L109" s="12" t="s">
        <v>50</v>
      </c>
      <c r="M109" s="13">
        <v>0</v>
      </c>
      <c r="N109" s="11" t="s">
        <v>50</v>
      </c>
      <c r="O109" s="11" t="s">
        <v>351</v>
      </c>
      <c r="P109" s="11" t="s">
        <v>352</v>
      </c>
      <c r="Q109" s="13">
        <f>SUM(S109+T109+V109+W109+Y109+AC109+AE109)</f>
        <v>7106.16</v>
      </c>
      <c r="R109" s="13">
        <v>0</v>
      </c>
      <c r="S109" s="13">
        <v>7106.16</v>
      </c>
      <c r="T109" s="13">
        <v>0</v>
      </c>
      <c r="U109" s="11" t="s">
        <v>54</v>
      </c>
      <c r="V109" s="13">
        <v>0</v>
      </c>
      <c r="W109" s="13">
        <v>0</v>
      </c>
      <c r="X109" s="11" t="s">
        <v>54</v>
      </c>
      <c r="Y109" s="13">
        <v>0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x14ac:dyDescent="0.25">
      <c r="A110" s="11" t="s">
        <v>353</v>
      </c>
      <c r="B110" s="12" t="s">
        <v>289</v>
      </c>
      <c r="C110" s="11" t="s">
        <v>47</v>
      </c>
      <c r="D110" s="11" t="s">
        <v>110</v>
      </c>
      <c r="E110" s="11" t="s">
        <v>111</v>
      </c>
      <c r="F110" s="11" t="s">
        <v>412</v>
      </c>
      <c r="G110" s="11" t="s">
        <v>51</v>
      </c>
      <c r="H110" s="11" t="s">
        <v>354</v>
      </c>
      <c r="I110" s="13" t="s">
        <v>50</v>
      </c>
      <c r="J110" s="13" t="s">
        <v>50</v>
      </c>
      <c r="K110" s="13" t="s">
        <v>50</v>
      </c>
      <c r="L110" s="12" t="s">
        <v>50</v>
      </c>
      <c r="M110" s="13">
        <v>0</v>
      </c>
      <c r="N110" s="11" t="s">
        <v>50</v>
      </c>
      <c r="O110" s="11" t="s">
        <v>187</v>
      </c>
      <c r="P110" s="11" t="s">
        <v>188</v>
      </c>
      <c r="Q110" s="13">
        <f>SUM(S110+T110+V110+W110+Y110+AC110+AE110)</f>
        <v>2145</v>
      </c>
      <c r="R110" s="13">
        <v>0</v>
      </c>
      <c r="S110" s="13">
        <v>2145</v>
      </c>
      <c r="T110" s="13">
        <v>0</v>
      </c>
      <c r="U110" s="11" t="s">
        <v>54</v>
      </c>
      <c r="V110" s="13">
        <v>0</v>
      </c>
      <c r="W110" s="13">
        <v>0</v>
      </c>
      <c r="X110" s="11" t="s">
        <v>54</v>
      </c>
      <c r="Y110" s="13">
        <v>0</v>
      </c>
      <c r="Z110" s="13">
        <v>0</v>
      </c>
      <c r="AA110" s="11" t="s">
        <v>54</v>
      </c>
      <c r="AB110" s="13">
        <v>0</v>
      </c>
      <c r="AC110" s="13">
        <v>0</v>
      </c>
      <c r="AD110" s="11" t="s">
        <v>54</v>
      </c>
      <c r="AE110" s="13">
        <v>0</v>
      </c>
      <c r="AF110" s="11">
        <v>0</v>
      </c>
      <c r="AG110" s="11" t="s">
        <v>54</v>
      </c>
      <c r="AH110" s="13">
        <v>0</v>
      </c>
      <c r="AI110" s="13">
        <v>0</v>
      </c>
      <c r="AJ110" s="11" t="s">
        <v>54</v>
      </c>
      <c r="AK110" s="13">
        <v>0</v>
      </c>
      <c r="AL110" s="13">
        <v>0</v>
      </c>
      <c r="AM110" s="12" t="s">
        <v>50</v>
      </c>
      <c r="AN110" s="11" t="s">
        <v>50</v>
      </c>
      <c r="AO110" s="12" t="s">
        <v>50</v>
      </c>
      <c r="AP110" s="11" t="s">
        <v>50</v>
      </c>
    </row>
    <row r="111" spans="1:42" x14ac:dyDescent="0.25">
      <c r="A111" s="11" t="s">
        <v>355</v>
      </c>
      <c r="B111" s="12" t="s">
        <v>289</v>
      </c>
      <c r="C111" s="11" t="s">
        <v>47</v>
      </c>
      <c r="D111" s="11" t="s">
        <v>110</v>
      </c>
      <c r="E111" s="11" t="s">
        <v>111</v>
      </c>
      <c r="F111" s="11" t="s">
        <v>412</v>
      </c>
      <c r="G111" s="11" t="s">
        <v>51</v>
      </c>
      <c r="H111" s="11" t="s">
        <v>356</v>
      </c>
      <c r="I111" s="13" t="s">
        <v>50</v>
      </c>
      <c r="J111" s="13" t="s">
        <v>50</v>
      </c>
      <c r="K111" s="13" t="s">
        <v>50</v>
      </c>
      <c r="L111" s="12" t="s">
        <v>50</v>
      </c>
      <c r="M111" s="13">
        <v>0</v>
      </c>
      <c r="N111" s="11" t="s">
        <v>50</v>
      </c>
      <c r="O111" s="11" t="s">
        <v>53</v>
      </c>
      <c r="P111" s="11" t="s">
        <v>50</v>
      </c>
      <c r="Q111" s="13">
        <f>SUM(S111+T111+V111+W111+Y111+AC111+AE111)</f>
        <v>839275.92</v>
      </c>
      <c r="R111" s="13">
        <v>0</v>
      </c>
      <c r="S111" s="13">
        <v>562951.36</v>
      </c>
      <c r="T111" s="13">
        <v>0</v>
      </c>
      <c r="U111" s="11" t="s">
        <v>54</v>
      </c>
      <c r="V111" s="13">
        <v>0</v>
      </c>
      <c r="W111" s="13">
        <v>228038.42</v>
      </c>
      <c r="X111" s="11" t="s">
        <v>55</v>
      </c>
      <c r="Y111" s="13">
        <v>36486.15</v>
      </c>
      <c r="Z111" s="13">
        <v>0</v>
      </c>
      <c r="AA111" s="11" t="s">
        <v>54</v>
      </c>
      <c r="AB111" s="13">
        <v>0</v>
      </c>
      <c r="AC111" s="13">
        <v>10925.92</v>
      </c>
      <c r="AD111" s="11" t="s">
        <v>76</v>
      </c>
      <c r="AE111" s="13">
        <v>874.07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x14ac:dyDescent="0.25">
      <c r="A112" s="11" t="s">
        <v>357</v>
      </c>
      <c r="B112" s="12" t="s">
        <v>289</v>
      </c>
      <c r="C112" s="11" t="s">
        <v>47</v>
      </c>
      <c r="D112" s="11" t="s">
        <v>110</v>
      </c>
      <c r="E112" s="11" t="s">
        <v>111</v>
      </c>
      <c r="F112" s="11" t="s">
        <v>412</v>
      </c>
      <c r="G112" s="11" t="s">
        <v>51</v>
      </c>
      <c r="H112" s="11" t="s">
        <v>358</v>
      </c>
      <c r="I112" s="13" t="s">
        <v>50</v>
      </c>
      <c r="J112" s="13" t="s">
        <v>50</v>
      </c>
      <c r="K112" s="13" t="s">
        <v>50</v>
      </c>
      <c r="L112" s="12" t="s">
        <v>50</v>
      </c>
      <c r="M112" s="13">
        <v>0</v>
      </c>
      <c r="N112" s="11" t="s">
        <v>50</v>
      </c>
      <c r="O112" s="11" t="s">
        <v>53</v>
      </c>
      <c r="P112" s="11" t="s">
        <v>50</v>
      </c>
      <c r="Q112" s="13">
        <f>SUM(S112+T112+V112+W112+Y112+AC112+AE112)</f>
        <v>188659.88999999998</v>
      </c>
      <c r="R112" s="13">
        <v>0</v>
      </c>
      <c r="S112" s="13">
        <v>153193.93</v>
      </c>
      <c r="T112" s="13">
        <v>0</v>
      </c>
      <c r="U112" s="11" t="s">
        <v>54</v>
      </c>
      <c r="V112" s="13">
        <v>0</v>
      </c>
      <c r="W112" s="13">
        <v>30574.1</v>
      </c>
      <c r="X112" s="11" t="s">
        <v>54</v>
      </c>
      <c r="Y112" s="13">
        <v>4891.8599999999997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x14ac:dyDescent="0.25">
      <c r="A113" s="11" t="s">
        <v>359</v>
      </c>
      <c r="B113" s="12" t="s">
        <v>289</v>
      </c>
      <c r="C113" s="11" t="s">
        <v>47</v>
      </c>
      <c r="D113" s="11" t="s">
        <v>196</v>
      </c>
      <c r="E113" s="11" t="s">
        <v>197</v>
      </c>
      <c r="F113" s="11" t="s">
        <v>440</v>
      </c>
      <c r="G113" s="11" t="s">
        <v>51</v>
      </c>
      <c r="H113" s="11" t="s">
        <v>360</v>
      </c>
      <c r="I113" s="13" t="s">
        <v>50</v>
      </c>
      <c r="J113" s="13" t="s">
        <v>50</v>
      </c>
      <c r="K113" s="13" t="s">
        <v>50</v>
      </c>
      <c r="L113" s="12" t="s">
        <v>50</v>
      </c>
      <c r="M113" s="13">
        <v>0</v>
      </c>
      <c r="N113" s="11" t="s">
        <v>50</v>
      </c>
      <c r="O113" s="11" t="s">
        <v>53</v>
      </c>
      <c r="P113" s="11" t="s">
        <v>50</v>
      </c>
      <c r="Q113" s="13">
        <f>SUM(S113+T113+V113+W113+Y113+AC113+AE113)</f>
        <v>401245.44</v>
      </c>
      <c r="R113" s="13">
        <v>0</v>
      </c>
      <c r="S113" s="13">
        <v>339536.34</v>
      </c>
      <c r="T113" s="13">
        <v>0</v>
      </c>
      <c r="U113" s="11" t="s">
        <v>54</v>
      </c>
      <c r="V113" s="13">
        <v>0</v>
      </c>
      <c r="W113" s="13">
        <v>53197.5</v>
      </c>
      <c r="X113" s="11" t="s">
        <v>54</v>
      </c>
      <c r="Y113" s="13">
        <v>8511.6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x14ac:dyDescent="0.25">
      <c r="A114" s="11" t="s">
        <v>361</v>
      </c>
      <c r="B114" s="12" t="s">
        <v>362</v>
      </c>
      <c r="C114" s="11" t="s">
        <v>47</v>
      </c>
      <c r="D114" s="11" t="s">
        <v>63</v>
      </c>
      <c r="E114" s="11" t="s">
        <v>64</v>
      </c>
      <c r="F114" s="11" t="s">
        <v>425</v>
      </c>
      <c r="G114" s="11" t="s">
        <v>51</v>
      </c>
      <c r="H114" s="11" t="s">
        <v>363</v>
      </c>
      <c r="I114" s="13" t="s">
        <v>50</v>
      </c>
      <c r="J114" s="13" t="s">
        <v>50</v>
      </c>
      <c r="K114" s="13" t="s">
        <v>50</v>
      </c>
      <c r="L114" s="12" t="s">
        <v>50</v>
      </c>
      <c r="M114" s="13">
        <v>0</v>
      </c>
      <c r="N114" s="11" t="s">
        <v>50</v>
      </c>
      <c r="O114" s="11" t="s">
        <v>53</v>
      </c>
      <c r="P114" s="11" t="s">
        <v>50</v>
      </c>
      <c r="Q114" s="13">
        <f>SUM(S114+T114+V114+W114+Y114+AC114+AE114)</f>
        <v>2941280.63</v>
      </c>
      <c r="R114" s="13">
        <v>0</v>
      </c>
      <c r="S114" s="13">
        <v>2090334.32</v>
      </c>
      <c r="T114" s="13">
        <v>0</v>
      </c>
      <c r="U114" s="11" t="s">
        <v>54</v>
      </c>
      <c r="V114" s="13">
        <v>0</v>
      </c>
      <c r="W114" s="13">
        <v>723402</v>
      </c>
      <c r="X114" s="11" t="s">
        <v>54</v>
      </c>
      <c r="Y114" s="13">
        <v>115744.32000000001</v>
      </c>
      <c r="Z114" s="13">
        <v>0</v>
      </c>
      <c r="AA114" s="11" t="s">
        <v>54</v>
      </c>
      <c r="AB114" s="13">
        <v>0</v>
      </c>
      <c r="AC114" s="13">
        <v>10925.92</v>
      </c>
      <c r="AD114" s="11" t="s">
        <v>76</v>
      </c>
      <c r="AE114" s="13">
        <v>874.07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x14ac:dyDescent="0.25">
      <c r="A115" s="11" t="s">
        <v>364</v>
      </c>
      <c r="B115" s="12" t="s">
        <v>362</v>
      </c>
      <c r="C115" s="11" t="s">
        <v>47</v>
      </c>
      <c r="D115" s="11" t="s">
        <v>63</v>
      </c>
      <c r="E115" s="11" t="s">
        <v>64</v>
      </c>
      <c r="F115" s="11" t="s">
        <v>425</v>
      </c>
      <c r="G115" s="11" t="s">
        <v>126</v>
      </c>
      <c r="H115" s="11" t="s">
        <v>50</v>
      </c>
      <c r="I115" s="13" t="s">
        <v>365</v>
      </c>
      <c r="J115" s="13" t="s">
        <v>50</v>
      </c>
      <c r="K115" s="13" t="s">
        <v>366</v>
      </c>
      <c r="L115" s="12" t="s">
        <v>289</v>
      </c>
      <c r="M115" s="13">
        <v>6687.96</v>
      </c>
      <c r="N115" s="11" t="s">
        <v>129</v>
      </c>
      <c r="O115" s="11" t="s">
        <v>367</v>
      </c>
      <c r="P115" s="11" t="s">
        <v>368</v>
      </c>
      <c r="Q115" s="13">
        <f>SUM(S115+T115+V115+W115+Y115+AC115+AE115)</f>
        <v>-1777.76</v>
      </c>
      <c r="R115" s="13">
        <v>0</v>
      </c>
      <c r="S115" s="13">
        <v>-1777.76</v>
      </c>
      <c r="T115" s="13">
        <v>0</v>
      </c>
      <c r="U115" s="11" t="s">
        <v>54</v>
      </c>
      <c r="V115" s="13">
        <v>0</v>
      </c>
      <c r="W115" s="13">
        <v>0</v>
      </c>
      <c r="X115" s="11" t="s">
        <v>54</v>
      </c>
      <c r="Y115" s="13">
        <v>0</v>
      </c>
      <c r="Z115" s="13">
        <v>0</v>
      </c>
      <c r="AA115" s="11" t="s">
        <v>54</v>
      </c>
      <c r="AB115" s="13">
        <v>0</v>
      </c>
      <c r="AC115" s="13">
        <v>0</v>
      </c>
      <c r="AD115" s="11" t="s">
        <v>54</v>
      </c>
      <c r="AE115" s="13">
        <v>0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x14ac:dyDescent="0.25">
      <c r="A116" s="11" t="s">
        <v>369</v>
      </c>
      <c r="B116" s="12" t="s">
        <v>362</v>
      </c>
      <c r="C116" s="11" t="s">
        <v>47</v>
      </c>
      <c r="D116" s="11" t="s">
        <v>63</v>
      </c>
      <c r="E116" s="11" t="s">
        <v>64</v>
      </c>
      <c r="F116" s="11" t="s">
        <v>425</v>
      </c>
      <c r="G116" s="11" t="s">
        <v>126</v>
      </c>
      <c r="H116" s="11" t="s">
        <v>50</v>
      </c>
      <c r="I116" s="13" t="s">
        <v>370</v>
      </c>
      <c r="J116" s="13" t="s">
        <v>50</v>
      </c>
      <c r="K116" s="13" t="s">
        <v>371</v>
      </c>
      <c r="L116" s="12" t="s">
        <v>362</v>
      </c>
      <c r="M116" s="13">
        <v>2107.7199999999998</v>
      </c>
      <c r="N116" s="11" t="s">
        <v>129</v>
      </c>
      <c r="O116" s="11" t="s">
        <v>367</v>
      </c>
      <c r="P116" s="11" t="s">
        <v>368</v>
      </c>
      <c r="Q116" s="13">
        <f>SUM(S116+T116+V116+W116+Y116+AC116+AE116)</f>
        <v>-2107.7199999999998</v>
      </c>
      <c r="R116" s="13">
        <v>0</v>
      </c>
      <c r="S116" s="13">
        <v>-2107.7199999999998</v>
      </c>
      <c r="T116" s="13">
        <v>0</v>
      </c>
      <c r="U116" s="11" t="s">
        <v>54</v>
      </c>
      <c r="V116" s="13">
        <v>0</v>
      </c>
      <c r="W116" s="13">
        <v>0</v>
      </c>
      <c r="X116" s="11" t="s">
        <v>54</v>
      </c>
      <c r="Y116" s="13">
        <v>0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x14ac:dyDescent="0.25">
      <c r="A117" s="11" t="s">
        <v>372</v>
      </c>
      <c r="B117" s="12" t="s">
        <v>362</v>
      </c>
      <c r="C117" s="11" t="s">
        <v>47</v>
      </c>
      <c r="D117" s="11" t="s">
        <v>89</v>
      </c>
      <c r="E117" s="11" t="s">
        <v>90</v>
      </c>
      <c r="F117" s="11" t="s">
        <v>432</v>
      </c>
      <c r="G117" s="11" t="s">
        <v>51</v>
      </c>
      <c r="H117" s="11" t="s">
        <v>373</v>
      </c>
      <c r="I117" s="13" t="s">
        <v>50</v>
      </c>
      <c r="J117" s="13" t="s">
        <v>50</v>
      </c>
      <c r="K117" s="13" t="s">
        <v>50</v>
      </c>
      <c r="L117" s="12" t="s">
        <v>50</v>
      </c>
      <c r="M117" s="13">
        <v>0</v>
      </c>
      <c r="N117" s="11" t="s">
        <v>50</v>
      </c>
      <c r="O117" s="11" t="s">
        <v>53</v>
      </c>
      <c r="P117" s="11" t="s">
        <v>50</v>
      </c>
      <c r="Q117" s="13">
        <f>SUM(S117+T117+V117+W117+Y117+AC117+AE117)</f>
        <v>736669.3</v>
      </c>
      <c r="R117" s="13">
        <v>0</v>
      </c>
      <c r="S117" s="13">
        <v>504762.59</v>
      </c>
      <c r="T117" s="13">
        <v>0</v>
      </c>
      <c r="U117" s="11" t="s">
        <v>54</v>
      </c>
      <c r="V117" s="13">
        <v>0</v>
      </c>
      <c r="W117" s="13">
        <v>199919.58</v>
      </c>
      <c r="X117" s="11" t="s">
        <v>54</v>
      </c>
      <c r="Y117" s="13">
        <v>31987.13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x14ac:dyDescent="0.25">
      <c r="A118" s="11" t="s">
        <v>374</v>
      </c>
      <c r="B118" s="12" t="s">
        <v>362</v>
      </c>
      <c r="C118" s="11" t="s">
        <v>47</v>
      </c>
      <c r="D118" s="11" t="s">
        <v>89</v>
      </c>
      <c r="E118" s="11" t="s">
        <v>90</v>
      </c>
      <c r="F118" s="11" t="s">
        <v>432</v>
      </c>
      <c r="G118" s="11" t="s">
        <v>51</v>
      </c>
      <c r="H118" s="11" t="s">
        <v>375</v>
      </c>
      <c r="I118" s="13" t="s">
        <v>50</v>
      </c>
      <c r="J118" s="13" t="s">
        <v>50</v>
      </c>
      <c r="K118" s="13" t="s">
        <v>50</v>
      </c>
      <c r="L118" s="12" t="s">
        <v>50</v>
      </c>
      <c r="M118" s="13">
        <v>0</v>
      </c>
      <c r="N118" s="11" t="s">
        <v>50</v>
      </c>
      <c r="O118" s="11" t="s">
        <v>376</v>
      </c>
      <c r="P118" s="11" t="s">
        <v>377</v>
      </c>
      <c r="Q118" s="13">
        <f>SUM(S118+T118+V118+W118+Y118+AC118+AE118)</f>
        <v>9651.2199999999993</v>
      </c>
      <c r="R118" s="13">
        <v>0</v>
      </c>
      <c r="S118" s="13">
        <v>9651.2199999999993</v>
      </c>
      <c r="T118" s="13">
        <v>0</v>
      </c>
      <c r="U118" s="11" t="s">
        <v>54</v>
      </c>
      <c r="V118" s="13">
        <v>0</v>
      </c>
      <c r="W118" s="13">
        <v>0</v>
      </c>
      <c r="X118" s="11" t="s">
        <v>54</v>
      </c>
      <c r="Y118" s="13">
        <v>0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x14ac:dyDescent="0.25">
      <c r="A119" s="11" t="s">
        <v>378</v>
      </c>
      <c r="B119" s="12" t="s">
        <v>362</v>
      </c>
      <c r="C119" s="11" t="s">
        <v>47</v>
      </c>
      <c r="D119" s="11" t="s">
        <v>89</v>
      </c>
      <c r="E119" s="11" t="s">
        <v>90</v>
      </c>
      <c r="F119" s="11" t="s">
        <v>432</v>
      </c>
      <c r="G119" s="11" t="s">
        <v>51</v>
      </c>
      <c r="H119" s="11" t="s">
        <v>379</v>
      </c>
      <c r="I119" s="13" t="s">
        <v>50</v>
      </c>
      <c r="J119" s="13" t="s">
        <v>50</v>
      </c>
      <c r="K119" s="13" t="s">
        <v>50</v>
      </c>
      <c r="L119" s="12" t="s">
        <v>50</v>
      </c>
      <c r="M119" s="13">
        <v>0</v>
      </c>
      <c r="N119" s="11" t="s">
        <v>50</v>
      </c>
      <c r="O119" s="11" t="s">
        <v>53</v>
      </c>
      <c r="P119" s="11" t="s">
        <v>50</v>
      </c>
      <c r="Q119" s="13">
        <f>SUM(S119+T119+V119+W119+Y119+AC119+AE119)</f>
        <v>833354.77</v>
      </c>
      <c r="R119" s="13">
        <v>0</v>
      </c>
      <c r="S119" s="13">
        <v>646671.31000000006</v>
      </c>
      <c r="T119" s="13">
        <v>0</v>
      </c>
      <c r="U119" s="11" t="s">
        <v>54</v>
      </c>
      <c r="V119" s="13">
        <v>0</v>
      </c>
      <c r="W119" s="13">
        <v>160934.01999999999</v>
      </c>
      <c r="X119" s="11" t="s">
        <v>54</v>
      </c>
      <c r="Y119" s="13">
        <v>25749.439999999999</v>
      </c>
      <c r="Z119" s="13">
        <v>0</v>
      </c>
      <c r="AA119" s="11" t="s">
        <v>54</v>
      </c>
      <c r="AB119" s="13">
        <v>0</v>
      </c>
      <c r="AC119" s="13">
        <v>0</v>
      </c>
      <c r="AD119" s="11" t="s">
        <v>54</v>
      </c>
      <c r="AE119" s="13">
        <v>0</v>
      </c>
      <c r="AF119" s="11">
        <v>0</v>
      </c>
      <c r="AG119" s="11" t="s">
        <v>54</v>
      </c>
      <c r="AH119" s="13">
        <v>0</v>
      </c>
      <c r="AI119" s="13">
        <v>0</v>
      </c>
      <c r="AJ119" s="11" t="s">
        <v>54</v>
      </c>
      <c r="AK119" s="13">
        <v>0</v>
      </c>
      <c r="AL119" s="13">
        <v>0</v>
      </c>
      <c r="AM119" s="12" t="s">
        <v>50</v>
      </c>
      <c r="AN119" s="11" t="s">
        <v>50</v>
      </c>
      <c r="AO119" s="12" t="s">
        <v>50</v>
      </c>
      <c r="AP119" s="11" t="s">
        <v>50</v>
      </c>
    </row>
    <row r="120" spans="1:42" x14ac:dyDescent="0.25">
      <c r="A120" s="11" t="s">
        <v>380</v>
      </c>
      <c r="B120" s="12" t="s">
        <v>362</v>
      </c>
      <c r="C120" s="11" t="s">
        <v>47</v>
      </c>
      <c r="D120" s="11" t="s">
        <v>89</v>
      </c>
      <c r="E120" s="11" t="s">
        <v>90</v>
      </c>
      <c r="F120" s="11" t="s">
        <v>432</v>
      </c>
      <c r="G120" s="11" t="s">
        <v>126</v>
      </c>
      <c r="H120" s="11" t="s">
        <v>50</v>
      </c>
      <c r="I120" s="13" t="s">
        <v>381</v>
      </c>
      <c r="J120" s="13" t="s">
        <v>50</v>
      </c>
      <c r="K120" s="13" t="s">
        <v>382</v>
      </c>
      <c r="L120" s="12" t="s">
        <v>362</v>
      </c>
      <c r="M120" s="13">
        <v>21697.09</v>
      </c>
      <c r="N120" s="11" t="s">
        <v>129</v>
      </c>
      <c r="O120" s="11" t="s">
        <v>383</v>
      </c>
      <c r="P120" s="11" t="s">
        <v>384</v>
      </c>
      <c r="Q120" s="13">
        <f>SUM(S120+T120+V120+W120+Y120+AC120+AE120)</f>
        <v>-1188</v>
      </c>
      <c r="R120" s="13">
        <v>0</v>
      </c>
      <c r="S120" s="13">
        <v>-1188</v>
      </c>
      <c r="T120" s="13">
        <v>0</v>
      </c>
      <c r="U120" s="11" t="s">
        <v>54</v>
      </c>
      <c r="V120" s="13">
        <v>0</v>
      </c>
      <c r="W120" s="13">
        <v>0</v>
      </c>
      <c r="X120" s="11" t="s">
        <v>54</v>
      </c>
      <c r="Y120" s="13">
        <v>0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x14ac:dyDescent="0.25">
      <c r="A121" s="11" t="s">
        <v>385</v>
      </c>
      <c r="B121" s="12" t="s">
        <v>362</v>
      </c>
      <c r="C121" s="11" t="s">
        <v>47</v>
      </c>
      <c r="D121" s="11" t="s">
        <v>110</v>
      </c>
      <c r="E121" s="11" t="s">
        <v>111</v>
      </c>
      <c r="F121" s="11" t="s">
        <v>436</v>
      </c>
      <c r="G121" s="11" t="s">
        <v>51</v>
      </c>
      <c r="H121" s="11" t="s">
        <v>386</v>
      </c>
      <c r="I121" s="13" t="s">
        <v>50</v>
      </c>
      <c r="J121" s="13" t="s">
        <v>50</v>
      </c>
      <c r="K121" s="13" t="s">
        <v>50</v>
      </c>
      <c r="L121" s="12" t="s">
        <v>50</v>
      </c>
      <c r="M121" s="13">
        <v>0</v>
      </c>
      <c r="N121" s="11" t="s">
        <v>50</v>
      </c>
      <c r="O121" s="11" t="s">
        <v>53</v>
      </c>
      <c r="P121" s="11" t="s">
        <v>50</v>
      </c>
      <c r="Q121" s="13">
        <f>SUM(S121+T121+V121+W121+Y121+AC121+AE121)</f>
        <v>33723.22</v>
      </c>
      <c r="R121" s="13">
        <v>0</v>
      </c>
      <c r="S121" s="13">
        <v>20499.22</v>
      </c>
      <c r="T121" s="13">
        <v>0</v>
      </c>
      <c r="U121" s="11" t="s">
        <v>54</v>
      </c>
      <c r="V121" s="13">
        <v>0</v>
      </c>
      <c r="W121" s="13">
        <v>11400</v>
      </c>
      <c r="X121" s="11" t="s">
        <v>54</v>
      </c>
      <c r="Y121" s="13">
        <v>1824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x14ac:dyDescent="0.25">
      <c r="A122" s="11" t="s">
        <v>387</v>
      </c>
      <c r="B122" s="12" t="s">
        <v>362</v>
      </c>
      <c r="C122" s="11" t="s">
        <v>47</v>
      </c>
      <c r="D122" s="11" t="s">
        <v>110</v>
      </c>
      <c r="E122" s="11" t="s">
        <v>111</v>
      </c>
      <c r="F122" s="11" t="s">
        <v>436</v>
      </c>
      <c r="G122" s="11" t="s">
        <v>51</v>
      </c>
      <c r="H122" s="11" t="s">
        <v>388</v>
      </c>
      <c r="I122" s="13" t="s">
        <v>50</v>
      </c>
      <c r="J122" s="13" t="s">
        <v>50</v>
      </c>
      <c r="K122" s="13" t="s">
        <v>50</v>
      </c>
      <c r="L122" s="12" t="s">
        <v>50</v>
      </c>
      <c r="M122" s="13">
        <v>0</v>
      </c>
      <c r="N122" s="11" t="s">
        <v>50</v>
      </c>
      <c r="O122" s="11" t="s">
        <v>389</v>
      </c>
      <c r="P122" s="11" t="s">
        <v>390</v>
      </c>
      <c r="Q122" s="13">
        <f>SUM(S122+T122+V122+W122+Y122+AC122+AE122)</f>
        <v>15000</v>
      </c>
      <c r="R122" s="13">
        <v>0</v>
      </c>
      <c r="S122" s="13">
        <v>15000</v>
      </c>
      <c r="T122" s="13">
        <v>0</v>
      </c>
      <c r="U122" s="11" t="s">
        <v>54</v>
      </c>
      <c r="V122" s="13">
        <v>0</v>
      </c>
      <c r="W122" s="13">
        <v>0</v>
      </c>
      <c r="X122" s="11" t="s">
        <v>54</v>
      </c>
      <c r="Y122" s="13">
        <v>0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x14ac:dyDescent="0.25">
      <c r="A123" s="11" t="s">
        <v>391</v>
      </c>
      <c r="B123" s="12" t="s">
        <v>362</v>
      </c>
      <c r="C123" s="11" t="s">
        <v>47</v>
      </c>
      <c r="D123" s="11" t="s">
        <v>110</v>
      </c>
      <c r="E123" s="11" t="s">
        <v>111</v>
      </c>
      <c r="F123" s="11" t="s">
        <v>436</v>
      </c>
      <c r="G123" s="11" t="s">
        <v>51</v>
      </c>
      <c r="H123" s="11" t="s">
        <v>392</v>
      </c>
      <c r="I123" s="13" t="s">
        <v>50</v>
      </c>
      <c r="J123" s="13" t="s">
        <v>50</v>
      </c>
      <c r="K123" s="13" t="s">
        <v>50</v>
      </c>
      <c r="L123" s="12" t="s">
        <v>50</v>
      </c>
      <c r="M123" s="13">
        <v>0</v>
      </c>
      <c r="N123" s="11" t="s">
        <v>50</v>
      </c>
      <c r="O123" s="11" t="s">
        <v>53</v>
      </c>
      <c r="P123" s="11" t="s">
        <v>50</v>
      </c>
      <c r="Q123" s="13">
        <f>SUM(S123+T123+V123+W123+Y123+AC123+AE123)</f>
        <v>1926128.2999999998</v>
      </c>
      <c r="R123" s="13">
        <v>0</v>
      </c>
      <c r="S123" s="13">
        <v>1412799.75</v>
      </c>
      <c r="T123" s="13">
        <v>0</v>
      </c>
      <c r="U123" s="11" t="s">
        <v>54</v>
      </c>
      <c r="V123" s="13">
        <v>0</v>
      </c>
      <c r="W123" s="13">
        <v>442524.61</v>
      </c>
      <c r="X123" s="11" t="s">
        <v>54</v>
      </c>
      <c r="Y123" s="13">
        <v>70803.94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x14ac:dyDescent="0.25">
      <c r="A124" s="11" t="s">
        <v>393</v>
      </c>
      <c r="B124" s="12" t="s">
        <v>362</v>
      </c>
      <c r="C124" s="11" t="s">
        <v>47</v>
      </c>
      <c r="D124" s="11" t="s">
        <v>110</v>
      </c>
      <c r="E124" s="11" t="s">
        <v>111</v>
      </c>
      <c r="F124" s="11" t="s">
        <v>436</v>
      </c>
      <c r="G124" s="11" t="s">
        <v>126</v>
      </c>
      <c r="H124" s="11" t="s">
        <v>50</v>
      </c>
      <c r="I124" s="13" t="s">
        <v>394</v>
      </c>
      <c r="J124" s="13" t="s">
        <v>50</v>
      </c>
      <c r="K124" s="13" t="s">
        <v>395</v>
      </c>
      <c r="L124" s="12" t="s">
        <v>362</v>
      </c>
      <c r="M124" s="13">
        <v>13323.17</v>
      </c>
      <c r="N124" s="11" t="s">
        <v>129</v>
      </c>
      <c r="O124" s="11" t="s">
        <v>396</v>
      </c>
      <c r="P124" s="11" t="s">
        <v>397</v>
      </c>
      <c r="Q124" s="13">
        <f>SUM(S124+T124+V124+W124+Y124+AC124+AE124)</f>
        <v>-9854.0400000000009</v>
      </c>
      <c r="R124" s="13">
        <v>0</v>
      </c>
      <c r="S124" s="13">
        <v>-9854.0400000000009</v>
      </c>
      <c r="T124" s="13">
        <v>0</v>
      </c>
      <c r="U124" s="11" t="s">
        <v>54</v>
      </c>
      <c r="V124" s="13">
        <v>0</v>
      </c>
      <c r="W124" s="13">
        <v>0</v>
      </c>
      <c r="X124" s="11" t="s">
        <v>54</v>
      </c>
      <c r="Y124" s="13">
        <v>0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x14ac:dyDescent="0.25">
      <c r="A125" s="11" t="s">
        <v>398</v>
      </c>
      <c r="B125" s="12" t="s">
        <v>362</v>
      </c>
      <c r="C125" s="11" t="s">
        <v>47</v>
      </c>
      <c r="D125" s="11" t="s">
        <v>196</v>
      </c>
      <c r="E125" s="11" t="s">
        <v>197</v>
      </c>
      <c r="F125" s="11" t="s">
        <v>441</v>
      </c>
      <c r="G125" s="11" t="s">
        <v>51</v>
      </c>
      <c r="H125" s="11" t="s">
        <v>399</v>
      </c>
      <c r="I125" s="13" t="s">
        <v>50</v>
      </c>
      <c r="J125" s="13" t="s">
        <v>50</v>
      </c>
      <c r="K125" s="13" t="s">
        <v>50</v>
      </c>
      <c r="L125" s="12" t="s">
        <v>50</v>
      </c>
      <c r="M125" s="13">
        <v>0</v>
      </c>
      <c r="N125" s="11" t="s">
        <v>50</v>
      </c>
      <c r="O125" s="11" t="s">
        <v>53</v>
      </c>
      <c r="P125" s="11" t="s">
        <v>50</v>
      </c>
      <c r="Q125" s="13">
        <f>SUM(S125+T125+V125+W125+Y125+AC125+AE125)</f>
        <v>1686572.02</v>
      </c>
      <c r="R125" s="13">
        <v>0</v>
      </c>
      <c r="S125" s="13">
        <v>1327948.23</v>
      </c>
      <c r="T125" s="13">
        <v>0</v>
      </c>
      <c r="U125" s="11" t="s">
        <v>54</v>
      </c>
      <c r="V125" s="13">
        <v>0</v>
      </c>
      <c r="W125" s="13">
        <v>304072.23</v>
      </c>
      <c r="X125" s="11" t="s">
        <v>55</v>
      </c>
      <c r="Y125" s="13">
        <v>48651.56</v>
      </c>
      <c r="Z125" s="13">
        <v>0</v>
      </c>
      <c r="AA125" s="11" t="s">
        <v>54</v>
      </c>
      <c r="AB125" s="13">
        <v>0</v>
      </c>
      <c r="AC125" s="13">
        <v>5462.96</v>
      </c>
      <c r="AD125" s="11" t="s">
        <v>76</v>
      </c>
      <c r="AE125" s="13">
        <v>437.04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x14ac:dyDescent="0.25">
      <c r="A126" s="11" t="s">
        <v>442</v>
      </c>
      <c r="B126" s="15" t="s">
        <v>418</v>
      </c>
      <c r="C126" s="11" t="s">
        <v>47</v>
      </c>
      <c r="D126" s="11" t="s">
        <v>48</v>
      </c>
      <c r="E126" s="11" t="s">
        <v>49</v>
      </c>
      <c r="F126" s="11" t="s">
        <v>417</v>
      </c>
      <c r="G126" s="11" t="s">
        <v>51</v>
      </c>
      <c r="H126" s="11" t="s">
        <v>416</v>
      </c>
      <c r="I126" s="13" t="s">
        <v>50</v>
      </c>
      <c r="J126" s="13" t="s">
        <v>50</v>
      </c>
      <c r="K126" s="13" t="s">
        <v>50</v>
      </c>
      <c r="L126" s="12" t="s">
        <v>50</v>
      </c>
      <c r="M126" s="13">
        <v>0</v>
      </c>
      <c r="N126" s="11" t="s">
        <v>50</v>
      </c>
      <c r="O126" s="11" t="s">
        <v>53</v>
      </c>
      <c r="P126" s="11" t="s">
        <v>50</v>
      </c>
      <c r="Q126" s="13">
        <f>S126+W126+Y126+AC126+AE126</f>
        <v>9.7200000000000006</v>
      </c>
      <c r="R126" s="13">
        <v>0</v>
      </c>
      <c r="S126" s="13">
        <v>1.5</v>
      </c>
      <c r="T126" s="13">
        <v>0</v>
      </c>
      <c r="U126" s="11" t="s">
        <v>54</v>
      </c>
      <c r="V126" s="13">
        <v>0</v>
      </c>
      <c r="W126" s="13">
        <v>1.5</v>
      </c>
      <c r="X126" s="11" t="s">
        <v>55</v>
      </c>
      <c r="Y126" s="13">
        <v>0.24</v>
      </c>
      <c r="Z126" s="13">
        <v>0</v>
      </c>
      <c r="AA126" s="11" t="s">
        <v>54</v>
      </c>
      <c r="AB126" s="13">
        <v>0</v>
      </c>
      <c r="AC126" s="13">
        <v>6</v>
      </c>
      <c r="AD126" s="11" t="s">
        <v>54</v>
      </c>
      <c r="AE126" s="13">
        <v>0.48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8" spans="1:42" x14ac:dyDescent="0.25">
      <c r="Q128" s="19">
        <f>SUM(Q8:Q126)</f>
        <v>50611470.44000002</v>
      </c>
      <c r="R128" s="19">
        <f>SUM(R8:R126)</f>
        <v>0</v>
      </c>
      <c r="S128" s="19">
        <f>SUM(S8:S126)</f>
        <v>39634221.060000002</v>
      </c>
      <c r="T128" s="19">
        <f>SUM(T8:T126)</f>
        <v>300334.20999999996</v>
      </c>
      <c r="U128" s="19"/>
      <c r="V128" s="19">
        <f>SUM(V8:V126)</f>
        <v>48053.479999999996</v>
      </c>
      <c r="W128" s="19">
        <f>SUM(W8:W126)</f>
        <v>9025478.6800000016</v>
      </c>
      <c r="X128" s="19"/>
      <c r="Y128" s="19">
        <f>SUM(Y8:Y126)</f>
        <v>1444076.6099999999</v>
      </c>
      <c r="Z128" s="19">
        <f>SUM(Z8:Z126)</f>
        <v>0</v>
      </c>
      <c r="AA128" s="19"/>
      <c r="AB128" s="19">
        <f>SUM(AB8:AB126)</f>
        <v>0</v>
      </c>
      <c r="AC128" s="19">
        <f>SUM(AC8:AC126)</f>
        <v>147505.92000000001</v>
      </c>
      <c r="AD128" s="19"/>
      <c r="AE128" s="19">
        <f>SUM(AE8:AE126)</f>
        <v>11800.48</v>
      </c>
      <c r="AI128" s="19">
        <f>SUM(AI8:AI126)</f>
        <v>0</v>
      </c>
      <c r="AJ128" s="16">
        <f>SUM(AJ8:AJ126)</f>
        <v>0</v>
      </c>
      <c r="AK128" s="19">
        <f>SUM(AK8:AK126)</f>
        <v>0</v>
      </c>
      <c r="AL128" s="19">
        <f>SUM(AL8:AL126)</f>
        <v>0</v>
      </c>
    </row>
    <row r="130" spans="9:12" x14ac:dyDescent="0.25">
      <c r="J130" s="18" t="s">
        <v>400</v>
      </c>
    </row>
    <row r="132" spans="9:12" x14ac:dyDescent="0.25">
      <c r="J132" s="18" t="s">
        <v>401</v>
      </c>
      <c r="K132" s="18" t="s">
        <v>402</v>
      </c>
      <c r="L132" s="16" t="s">
        <v>403</v>
      </c>
    </row>
    <row r="134" spans="9:12" x14ac:dyDescent="0.25">
      <c r="I134" s="18" t="s">
        <v>404</v>
      </c>
      <c r="J134" s="18">
        <f>S128</f>
        <v>39634221.060000002</v>
      </c>
    </row>
    <row r="136" spans="9:12" x14ac:dyDescent="0.25">
      <c r="I136" s="18" t="s">
        <v>405</v>
      </c>
      <c r="J136" s="18">
        <f>T128+W128</f>
        <v>9325812.8900000006</v>
      </c>
      <c r="K136" s="18">
        <f>V128+Y128</f>
        <v>1492130.0899999999</v>
      </c>
    </row>
    <row r="138" spans="9:12" x14ac:dyDescent="0.25">
      <c r="I138" s="18" t="s">
        <v>406</v>
      </c>
      <c r="J138" s="18">
        <f>AC128</f>
        <v>147505.92000000001</v>
      </c>
      <c r="K138" s="18">
        <f>AE128</f>
        <v>11800.48</v>
      </c>
      <c r="L138" s="16">
        <v>0</v>
      </c>
    </row>
    <row r="140" spans="9:12" x14ac:dyDescent="0.25">
      <c r="I140" s="18" t="s">
        <v>407</v>
      </c>
      <c r="J140" s="18">
        <v>0</v>
      </c>
      <c r="K140" s="18">
        <v>0</v>
      </c>
    </row>
    <row r="142" spans="9:12" x14ac:dyDescent="0.25">
      <c r="I142" s="18" t="s">
        <v>408</v>
      </c>
      <c r="J142" s="18">
        <f>SUM(J134:J141)</f>
        <v>49107539.870000005</v>
      </c>
      <c r="K142" s="18">
        <f>SUM(K136:K141)</f>
        <v>1503930.5699999998</v>
      </c>
      <c r="L142" s="16">
        <v>0</v>
      </c>
    </row>
  </sheetData>
  <sortState ref="A8:AP126">
    <sortCondition ref="B8:B126"/>
    <sortCondition ref="D8:D12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2019-03-06T12:23:56Z</dcterms:created>
  <dcterms:modified xsi:type="dcterms:W3CDTF">2019-03-07T13:56:10Z</dcterms:modified>
</cp:coreProperties>
</file>