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27" i="1"/>
  <c r="Q28" i="1"/>
  <c r="Q29" i="1"/>
  <c r="Q30" i="1"/>
  <c r="Q31" i="1"/>
  <c r="Q32" i="1"/>
  <c r="Q33" i="1"/>
  <c r="Q37" i="1"/>
  <c r="Q38" i="1"/>
  <c r="Q39" i="1"/>
  <c r="Q40" i="1"/>
  <c r="Q41" i="1"/>
  <c r="Q45" i="1"/>
  <c r="Q46" i="1"/>
  <c r="Q47" i="1"/>
  <c r="Q61" i="1"/>
  <c r="Q62" i="1"/>
  <c r="Q63" i="1"/>
  <c r="Q64" i="1"/>
  <c r="Q73" i="1"/>
  <c r="Q74" i="1"/>
  <c r="Q75" i="1"/>
  <c r="Q81" i="1"/>
  <c r="Q17" i="1"/>
  <c r="Q34" i="1"/>
  <c r="Q42" i="1"/>
  <c r="Q48" i="1"/>
  <c r="Q49" i="1"/>
  <c r="Q50" i="1"/>
  <c r="Q51" i="1"/>
  <c r="Q52" i="1"/>
  <c r="Q65" i="1"/>
  <c r="Q66" i="1"/>
  <c r="Q67" i="1"/>
  <c r="Q68" i="1"/>
  <c r="Q69" i="1"/>
  <c r="Q76" i="1"/>
  <c r="Q82" i="1"/>
  <c r="Q83" i="1"/>
  <c r="Q18" i="1"/>
  <c r="Q19" i="1"/>
  <c r="Q20" i="1"/>
  <c r="Q21" i="1"/>
  <c r="Q22" i="1"/>
  <c r="Q35" i="1"/>
  <c r="Q43" i="1"/>
  <c r="Q53" i="1"/>
  <c r="Q70" i="1"/>
  <c r="Q77" i="1"/>
  <c r="Q78" i="1"/>
  <c r="Q79" i="1"/>
  <c r="Q84" i="1"/>
  <c r="Q85" i="1"/>
  <c r="Q86" i="1"/>
  <c r="Q87" i="1"/>
  <c r="Q23" i="1"/>
  <c r="Q24" i="1"/>
  <c r="Q25" i="1"/>
  <c r="Q26" i="1"/>
  <c r="Q36" i="1"/>
  <c r="Q44" i="1"/>
  <c r="Q54" i="1"/>
  <c r="Q55" i="1"/>
  <c r="Q56" i="1"/>
  <c r="Q57" i="1"/>
  <c r="Q58" i="1"/>
  <c r="Q59" i="1"/>
  <c r="Q60" i="1"/>
  <c r="Q71" i="1"/>
  <c r="Q72" i="1"/>
  <c r="Q80" i="1"/>
  <c r="Q88" i="1"/>
  <c r="Q89" i="1"/>
  <c r="Q90" i="1"/>
  <c r="Q91" i="1"/>
  <c r="Q92" i="1"/>
  <c r="Q93" i="1"/>
  <c r="Q8" i="1"/>
  <c r="Q95" i="1" s="1"/>
  <c r="AL95" i="1"/>
  <c r="AK95" i="1"/>
  <c r="AI95" i="1"/>
  <c r="AE95" i="1"/>
  <c r="K105" i="1" s="1"/>
  <c r="AC95" i="1"/>
  <c r="J105" i="1" s="1"/>
  <c r="AB95" i="1"/>
  <c r="Z95" i="1"/>
  <c r="Y95" i="1"/>
  <c r="W95" i="1"/>
  <c r="V95" i="1"/>
  <c r="K103" i="1" s="1"/>
  <c r="K109" i="1" s="1"/>
  <c r="T95" i="1"/>
  <c r="J103" i="1" s="1"/>
  <c r="S95" i="1"/>
  <c r="J101" i="1" s="1"/>
  <c r="J109" i="1" s="1"/>
  <c r="M109" i="1" s="1"/>
  <c r="R95" i="1"/>
</calcChain>
</file>

<file path=xl/sharedStrings.xml><?xml version="1.0" encoding="utf-8"?>
<sst xmlns="http://schemas.openxmlformats.org/spreadsheetml/2006/main" count="2205" uniqueCount="338">
  <si>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</si>
  <si>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</si>
  <si>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</si>
  <si>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</si>
  <si>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</si>
  <si>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</si>
  <si>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</si>
  <si>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</si>
  <si>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</si>
  <si>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</si>
  <si>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</si>
  <si>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</si>
  <si>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</si>
  <si>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</si>
  <si>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</si>
  <si>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</si>
  <si>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</si>
  <si>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</si>
  <si>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</si>
  <si>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</si>
  <si>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</si>
  <si>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</si>
  <si>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</si>
  <si>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</si>
  <si>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</si>
  <si>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</si>
  <si>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</si>
  <si>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</si>
  <si>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</si>
  <si>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</si>
  <si>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</si>
  <si>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</si>
  <si>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</si>
  <si>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</si>
  <si>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</si>
  <si>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</si>
  <si>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</si>
  <si>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</si>
  <si>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</si>
  <si>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</si>
  <si>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</si>
  <si>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</si>
  <si>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</si>
  <si>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</si>
  <si>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</si>
  <si>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</si>
  <si>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12/08/2019</t>
  </si>
  <si>
    <t>0301</t>
  </si>
  <si>
    <t>001</t>
  </si>
  <si>
    <t>Z1B8026797</t>
  </si>
  <si>
    <t/>
  </si>
  <si>
    <t>FC</t>
  </si>
  <si>
    <t>00046567-00046574</t>
  </si>
  <si>
    <t>VENTAS NO CONTRIBUYENTES</t>
  </si>
  <si>
    <t>-</t>
  </si>
  <si>
    <t>2</t>
  </si>
  <si>
    <t>00046575</t>
  </si>
  <si>
    <t>ELECTRICO REX</t>
  </si>
  <si>
    <t>J40380662-4</t>
  </si>
  <si>
    <t>16</t>
  </si>
  <si>
    <t>3</t>
  </si>
  <si>
    <t>00046576-00046588</t>
  </si>
  <si>
    <t>4</t>
  </si>
  <si>
    <t>00046589</t>
  </si>
  <si>
    <t>INVERSIONES AGRENAR</t>
  </si>
  <si>
    <t>J403792755</t>
  </si>
  <si>
    <t>5</t>
  </si>
  <si>
    <t>00046590-00046594</t>
  </si>
  <si>
    <t>6</t>
  </si>
  <si>
    <t>00046595</t>
  </si>
  <si>
    <t>RESTAURANTE LA SOLUCION</t>
  </si>
  <si>
    <t>V108646868</t>
  </si>
  <si>
    <t>7</t>
  </si>
  <si>
    <t>00046596-00046622</t>
  </si>
  <si>
    <t>8</t>
  </si>
  <si>
    <t>00046623</t>
  </si>
  <si>
    <t>SUMINISTROS DESCART MEDIC</t>
  </si>
  <si>
    <t>J407085530</t>
  </si>
  <si>
    <t>9</t>
  </si>
  <si>
    <t>00046624-00046712</t>
  </si>
  <si>
    <t>10</t>
  </si>
  <si>
    <t>003</t>
  </si>
  <si>
    <t>Z1B8027648</t>
  </si>
  <si>
    <t>00204624-00204753</t>
  </si>
  <si>
    <t>11</t>
  </si>
  <si>
    <t>004</t>
  </si>
  <si>
    <t>Z1B8026803</t>
  </si>
  <si>
    <t>00042828</t>
  </si>
  <si>
    <t>MARIO MONTILLA</t>
  </si>
  <si>
    <t>V6847265</t>
  </si>
  <si>
    <t>12</t>
  </si>
  <si>
    <t>00042829</t>
  </si>
  <si>
    <t>INVERSION DONDE MIGUEL</t>
  </si>
  <si>
    <t>J412593250</t>
  </si>
  <si>
    <t>13</t>
  </si>
  <si>
    <t>00042830-00042853</t>
  </si>
  <si>
    <t>14</t>
  </si>
  <si>
    <t>00042854</t>
  </si>
  <si>
    <t>INVERSIONES JOSE CANISALES</t>
  </si>
  <si>
    <t>V110410898</t>
  </si>
  <si>
    <t>15</t>
  </si>
  <si>
    <t>00042855-00042902</t>
  </si>
  <si>
    <t>005</t>
  </si>
  <si>
    <t>Z1B8026520</t>
  </si>
  <si>
    <t>00086384-00086491</t>
  </si>
  <si>
    <t>17</t>
  </si>
  <si>
    <t>00086492</t>
  </si>
  <si>
    <t>GLADYS</t>
  </si>
  <si>
    <t>V120416804</t>
  </si>
  <si>
    <t>18</t>
  </si>
  <si>
    <t>00086493-00086498</t>
  </si>
  <si>
    <t>19</t>
  </si>
  <si>
    <t>NC</t>
  </si>
  <si>
    <t>00000053</t>
  </si>
  <si>
    <t>00086446</t>
  </si>
  <si>
    <t>VEN</t>
  </si>
  <si>
    <t>DANIEL</t>
  </si>
  <si>
    <t>V19387089</t>
  </si>
  <si>
    <t>20</t>
  </si>
  <si>
    <t>13/08/2019</t>
  </si>
  <si>
    <t>00046713-00046721</t>
  </si>
  <si>
    <t>21</t>
  </si>
  <si>
    <t>00046722</t>
  </si>
  <si>
    <t>22</t>
  </si>
  <si>
    <t>00046723-00046769</t>
  </si>
  <si>
    <t>23</t>
  </si>
  <si>
    <t>00046770</t>
  </si>
  <si>
    <t>LA STAZIONE DEL CAFFE</t>
  </si>
  <si>
    <t>J-410890657</t>
  </si>
  <si>
    <t>24</t>
  </si>
  <si>
    <t>00046771-00046804</t>
  </si>
  <si>
    <t>25</t>
  </si>
  <si>
    <t>00046805</t>
  </si>
  <si>
    <t>GLOBALCOPYPLOT C.A</t>
  </si>
  <si>
    <t>J412331272</t>
  </si>
  <si>
    <t>26</t>
  </si>
  <si>
    <t>00046806-00046818</t>
  </si>
  <si>
    <t>27</t>
  </si>
  <si>
    <t>00204754-00204880</t>
  </si>
  <si>
    <t>28</t>
  </si>
  <si>
    <t>00042903-00043010</t>
  </si>
  <si>
    <t>29</t>
  </si>
  <si>
    <t>00086499-00086614</t>
  </si>
  <si>
    <t>30</t>
  </si>
  <si>
    <t>14/08/2019</t>
  </si>
  <si>
    <t>31</t>
  </si>
  <si>
    <t>00046871</t>
  </si>
  <si>
    <t>PEDRO</t>
  </si>
  <si>
    <t>E810458332</t>
  </si>
  <si>
    <t>32</t>
  </si>
  <si>
    <t>00046872-00046980</t>
  </si>
  <si>
    <t>33</t>
  </si>
  <si>
    <t>00046981</t>
  </si>
  <si>
    <t>TALLER MULTISERVICOS JES</t>
  </si>
  <si>
    <t>V305902755</t>
  </si>
  <si>
    <t>34</t>
  </si>
  <si>
    <t>00046982-00046993</t>
  </si>
  <si>
    <t>35</t>
  </si>
  <si>
    <t>00204881-00204996</t>
  </si>
  <si>
    <t>36</t>
  </si>
  <si>
    <t>00043011-00043113</t>
  </si>
  <si>
    <t>37</t>
  </si>
  <si>
    <t>00086616-00086717</t>
  </si>
  <si>
    <t>38</t>
  </si>
  <si>
    <t>15/08/2019</t>
  </si>
  <si>
    <t>00046994-00047058</t>
  </si>
  <si>
    <t>39</t>
  </si>
  <si>
    <t>00047059</t>
  </si>
  <si>
    <t>INVERSIONES MANUERDO</t>
  </si>
  <si>
    <t>J314401556</t>
  </si>
  <si>
    <t>40</t>
  </si>
  <si>
    <t>00047060-00047128</t>
  </si>
  <si>
    <t>41</t>
  </si>
  <si>
    <t>00204997-00205005</t>
  </si>
  <si>
    <t>42</t>
  </si>
  <si>
    <t>00205006</t>
  </si>
  <si>
    <t>ELECTRICO REX C.A</t>
  </si>
  <si>
    <t>J403806624</t>
  </si>
  <si>
    <t>43</t>
  </si>
  <si>
    <t>00205007-00205056</t>
  </si>
  <si>
    <t>44</t>
  </si>
  <si>
    <t>00205057</t>
  </si>
  <si>
    <t>LA FONDA DE ELENMAR 2</t>
  </si>
  <si>
    <t>J41099178-0</t>
  </si>
  <si>
    <t>45</t>
  </si>
  <si>
    <t>00205058-00205103</t>
  </si>
  <si>
    <t>46</t>
  </si>
  <si>
    <t>00043114-00043204</t>
  </si>
  <si>
    <t>47</t>
  </si>
  <si>
    <t>00086718-00086727</t>
  </si>
  <si>
    <t>48</t>
  </si>
  <si>
    <t>00086728</t>
  </si>
  <si>
    <t>CERAMICA EL TAMBOR C.A</t>
  </si>
  <si>
    <t>J003594741</t>
  </si>
  <si>
    <t>49</t>
  </si>
  <si>
    <t>00086729-00086733</t>
  </si>
  <si>
    <t>50</t>
  </si>
  <si>
    <t>00086734</t>
  </si>
  <si>
    <t>SAVA COSMETICS C.A</t>
  </si>
  <si>
    <t>J314139118</t>
  </si>
  <si>
    <t>51</t>
  </si>
  <si>
    <t>00086735-00086756</t>
  </si>
  <si>
    <t>52</t>
  </si>
  <si>
    <t>00086757</t>
  </si>
  <si>
    <t>53</t>
  </si>
  <si>
    <t>00086758-00086886</t>
  </si>
  <si>
    <t>54</t>
  </si>
  <si>
    <t>16/08/2019</t>
  </si>
  <si>
    <t>00047129-00047251</t>
  </si>
  <si>
    <t>55</t>
  </si>
  <si>
    <t>00047252</t>
  </si>
  <si>
    <t>CENTRO LUCIA PALACION</t>
  </si>
  <si>
    <t>J-30592828-2</t>
  </si>
  <si>
    <t>56</t>
  </si>
  <si>
    <t>00047253-00047286</t>
  </si>
  <si>
    <t>57</t>
  </si>
  <si>
    <t>00000090</t>
  </si>
  <si>
    <t>00047222</t>
  </si>
  <si>
    <t>YELIFER DIAZ</t>
  </si>
  <si>
    <t>V15118379</t>
  </si>
  <si>
    <t>58</t>
  </si>
  <si>
    <t>00205104-00205125</t>
  </si>
  <si>
    <t>59</t>
  </si>
  <si>
    <t>00205126</t>
  </si>
  <si>
    <t>GLOBALCOPYPLOT CA</t>
  </si>
  <si>
    <t>J-412331272</t>
  </si>
  <si>
    <t>60</t>
  </si>
  <si>
    <t>00205127-00205168</t>
  </si>
  <si>
    <t>61</t>
  </si>
  <si>
    <t>00205169</t>
  </si>
  <si>
    <t>CONSTRUCTORA TORREALBA C.A</t>
  </si>
  <si>
    <t>J308649570</t>
  </si>
  <si>
    <t>62</t>
  </si>
  <si>
    <t>00205170-00205234</t>
  </si>
  <si>
    <t>63</t>
  </si>
  <si>
    <t>00043205-00043316</t>
  </si>
  <si>
    <t>64</t>
  </si>
  <si>
    <t>00086887-00087028</t>
  </si>
  <si>
    <t>65</t>
  </si>
  <si>
    <t>00000054</t>
  </si>
  <si>
    <t>00087014</t>
  </si>
  <si>
    <t>EDWIN VILLEGAS</t>
  </si>
  <si>
    <t>V17534183</t>
  </si>
  <si>
    <t>66</t>
  </si>
  <si>
    <t>17/08/2019</t>
  </si>
  <si>
    <t>00047287-00047346</t>
  </si>
  <si>
    <t>67</t>
  </si>
  <si>
    <t>00047347</t>
  </si>
  <si>
    <t>JVGD SOLUCIONES EMPRESARIALES C.A</t>
  </si>
  <si>
    <t>J-29911039-6</t>
  </si>
  <si>
    <t>68</t>
  </si>
  <si>
    <t>00047348-00047408</t>
  </si>
  <si>
    <t>69</t>
  </si>
  <si>
    <t>00205235-00205382</t>
  </si>
  <si>
    <t>70</t>
  </si>
  <si>
    <t>00043317-00043359</t>
  </si>
  <si>
    <t>71</t>
  </si>
  <si>
    <t>00043360</t>
  </si>
  <si>
    <t>FUNDACION CASA HOJAR PADRE MACHADO</t>
  </si>
  <si>
    <t xml:space="preserve">J-311-62884-3 </t>
  </si>
  <si>
    <t>72</t>
  </si>
  <si>
    <t>00043361-00043458</t>
  </si>
  <si>
    <t>73</t>
  </si>
  <si>
    <t>00087029-00087163</t>
  </si>
  <si>
    <t>74</t>
  </si>
  <si>
    <t>18/08/2019</t>
  </si>
  <si>
    <t>00047409-00047539</t>
  </si>
  <si>
    <t>75</t>
  </si>
  <si>
    <t>00205383-00205537</t>
  </si>
  <si>
    <t>76</t>
  </si>
  <si>
    <t>00000105</t>
  </si>
  <si>
    <t>00205502</t>
  </si>
  <si>
    <t>DANYS VENTO</t>
  </si>
  <si>
    <t>V16887683</t>
  </si>
  <si>
    <t>77</t>
  </si>
  <si>
    <t>00043459-00043572</t>
  </si>
  <si>
    <t>78</t>
  </si>
  <si>
    <t>00043573</t>
  </si>
  <si>
    <t>DEIKER FUMERO</t>
  </si>
  <si>
    <t>V188416362</t>
  </si>
  <si>
    <t>79</t>
  </si>
  <si>
    <t>00043574-00043580</t>
  </si>
  <si>
    <t>80</t>
  </si>
  <si>
    <t>00043512</t>
  </si>
  <si>
    <t>LICET DIAZ</t>
  </si>
  <si>
    <t>V19587338</t>
  </si>
  <si>
    <t>81</t>
  </si>
  <si>
    <t>00087164-00087180</t>
  </si>
  <si>
    <t>82</t>
  </si>
  <si>
    <t>00087181</t>
  </si>
  <si>
    <t>FUNDACION RESTAURADORA DE PORTILLO</t>
  </si>
  <si>
    <t>J412941119</t>
  </si>
  <si>
    <t>83</t>
  </si>
  <si>
    <t>00087182-00087192</t>
  </si>
  <si>
    <t>84</t>
  </si>
  <si>
    <t>00087193</t>
  </si>
  <si>
    <t>85</t>
  </si>
  <si>
    <t>00087194-00087344</t>
  </si>
  <si>
    <t>86</t>
  </si>
  <si>
    <t>00087345</t>
  </si>
  <si>
    <t>ANANDALYS, C.A</t>
  </si>
  <si>
    <t>J402210558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</si>
  <si>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</si>
  <si>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</si>
  <si>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</si>
  <si>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</si>
  <si>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</si>
  <si>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</si>
  <si>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</si>
  <si>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</si>
  <si>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</si>
  <si>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0332</t>
  </si>
  <si>
    <t>0333</t>
  </si>
  <si>
    <t>0334</t>
  </si>
  <si>
    <t>0335</t>
  </si>
  <si>
    <t>0336</t>
  </si>
  <si>
    <t>0337</t>
  </si>
  <si>
    <t>00046819-00046870</t>
  </si>
  <si>
    <t>1400</t>
  </si>
  <si>
    <t>1401</t>
  </si>
  <si>
    <t>1402</t>
  </si>
  <si>
    <t>1403</t>
  </si>
  <si>
    <t>1404</t>
  </si>
  <si>
    <t>1405</t>
  </si>
  <si>
    <t>0328</t>
  </si>
  <si>
    <t>0329</t>
  </si>
  <si>
    <t>0330</t>
  </si>
  <si>
    <t>0331</t>
  </si>
  <si>
    <t>1199</t>
  </si>
  <si>
    <t>1200</t>
  </si>
  <si>
    <t>1201</t>
  </si>
  <si>
    <t>1202</t>
  </si>
  <si>
    <t>1203</t>
  </si>
  <si>
    <t>LIBROS DE VENTAS DESDE 12-08-19 HASTA 18-08-19</t>
  </si>
  <si>
    <t>0338</t>
  </si>
  <si>
    <t>1406</t>
  </si>
  <si>
    <t>1205</t>
  </si>
  <si>
    <t>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</si>
</sst>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09"/>
  <sheetViews>
    <sheetView tabSelected="1" workbookViewId="0">
      <pane ySplit="7" topLeftCell="A77" activePane="bottomLeft" state="frozen"/>
      <selection pane="bottomLeft" activeCell="A91" sqref="A9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40.140625" style="2" bestFit="1" customWidth="1"/>
    <col min="16" max="16" width="13.28515625" style="2" customWidth="1"/>
    <col min="17" max="17" width="14.28515625" style="7" bestFit="1" customWidth="1"/>
    <col min="18" max="18" width="5.140625" style="7" customWidth="1"/>
    <col min="19" max="19" width="14.28515625" style="7" bestFit="1" customWidth="1"/>
    <col min="20" max="20" width="10.7109375" style="7" bestFit="1" customWidth="1"/>
    <col min="21" max="21" width="17" style="2" customWidth="1"/>
    <col min="22" max="22" width="9.7109375" style="7" bestFit="1" customWidth="1"/>
    <col min="23" max="23" width="13.28515625" style="7" bestFit="1" customWidth="1"/>
    <col min="24" max="24" width="20" style="2" customWidth="1"/>
    <col min="25" max="25" width="12.28515625" style="7" bestFit="1" customWidth="1"/>
    <col min="26" max="26" width="5.140625" style="7" customWidth="1"/>
    <col min="27" max="27" width="18.140625" style="2" customWidth="1"/>
    <col min="28" max="28" width="5.140625" style="7" customWidth="1"/>
    <col min="29" max="29" width="10.7109375" style="7" bestFit="1" customWidth="1"/>
    <col min="30" max="30" width="21.140625" style="2" customWidth="1"/>
    <col min="31" max="31" width="9.7109375" style="7" bestFit="1" customWidth="1"/>
    <col min="32" max="32" width="27.5703125" style="2" customWidth="1"/>
    <col min="33" max="33" width="18.42578125" style="2" customWidth="1"/>
    <col min="34" max="34" width="30.85546875" style="7" customWidth="1"/>
    <col min="35" max="35" width="5.140625" style="7" customWidth="1"/>
    <col min="36" max="36" width="21.5703125" style="2" customWidth="1"/>
    <col min="37" max="37" width="5.140625" style="7" customWidth="1"/>
    <col min="38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8" t="s">
        <v>333</v>
      </c>
      <c r="B4" s="18"/>
      <c r="C4" s="18"/>
      <c r="D4" s="18"/>
      <c r="E4" s="18"/>
      <c r="F4" s="18"/>
      <c r="G4" s="18"/>
      <c r="H4" s="18"/>
      <c r="I4" s="18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6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311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5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f>SUM(S8:AP8)</f>
        <v>238037.81079999998</v>
      </c>
      <c r="R8" s="15">
        <v>0</v>
      </c>
      <c r="S8" s="15">
        <v>204624.33</v>
      </c>
      <c r="T8" s="15">
        <v>0</v>
      </c>
      <c r="U8" s="13" t="s">
        <v>54</v>
      </c>
      <c r="V8" s="15">
        <v>0</v>
      </c>
      <c r="W8" s="15">
        <v>28804.7248</v>
      </c>
      <c r="X8" s="13" t="s">
        <v>54</v>
      </c>
      <c r="Y8" s="15">
        <v>4608.7560000000003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311</v>
      </c>
      <c r="G9" s="13" t="s">
        <v>51</v>
      </c>
      <c r="H9" s="13" t="s">
        <v>56</v>
      </c>
      <c r="I9" s="15" t="s">
        <v>50</v>
      </c>
      <c r="J9" s="15" t="s">
        <v>50</v>
      </c>
      <c r="K9" s="15" t="s">
        <v>50</v>
      </c>
      <c r="L9" s="15" t="s">
        <v>50</v>
      </c>
      <c r="M9" s="15">
        <v>0</v>
      </c>
      <c r="N9" s="13" t="s">
        <v>50</v>
      </c>
      <c r="O9" s="13" t="s">
        <v>57</v>
      </c>
      <c r="P9" s="13" t="s">
        <v>58</v>
      </c>
      <c r="Q9" s="15">
        <f>SUM(S9:AP9)</f>
        <v>22620.9048</v>
      </c>
      <c r="R9" s="15">
        <v>0</v>
      </c>
      <c r="S9" s="15">
        <v>0</v>
      </c>
      <c r="T9" s="15">
        <v>19500.78</v>
      </c>
      <c r="U9" s="13" t="s">
        <v>59</v>
      </c>
      <c r="V9" s="15">
        <v>3120.1248000000001</v>
      </c>
      <c r="W9" s="15">
        <v>0</v>
      </c>
      <c r="X9" s="13" t="s">
        <v>54</v>
      </c>
      <c r="Y9" s="15">
        <v>0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 x14ac:dyDescent="0.25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311</v>
      </c>
      <c r="G10" s="13" t="s">
        <v>51</v>
      </c>
      <c r="H10" s="13" t="s">
        <v>61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f>SUM(S10:AP10)</f>
        <v>407308.28580000001</v>
      </c>
      <c r="R10" s="15">
        <v>0</v>
      </c>
      <c r="S10" s="15">
        <v>293517.64500000002</v>
      </c>
      <c r="T10" s="15">
        <v>0</v>
      </c>
      <c r="U10" s="13" t="s">
        <v>54</v>
      </c>
      <c r="V10" s="15">
        <v>0</v>
      </c>
      <c r="W10" s="15">
        <v>98095.37999999999</v>
      </c>
      <c r="X10" s="13" t="s">
        <v>59</v>
      </c>
      <c r="Y10" s="15">
        <v>15695.260799999998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 x14ac:dyDescent="0.25">
      <c r="A11" s="13" t="s">
        <v>62</v>
      </c>
      <c r="B11" s="14" t="s">
        <v>46</v>
      </c>
      <c r="C11" s="13" t="s">
        <v>47</v>
      </c>
      <c r="D11" s="13" t="s">
        <v>48</v>
      </c>
      <c r="E11" s="13" t="s">
        <v>49</v>
      </c>
      <c r="F11" s="13" t="s">
        <v>311</v>
      </c>
      <c r="G11" s="13" t="s">
        <v>51</v>
      </c>
      <c r="H11" s="13" t="s">
        <v>63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3" t="s">
        <v>50</v>
      </c>
      <c r="O11" s="13" t="s">
        <v>64</v>
      </c>
      <c r="P11" s="13" t="s">
        <v>65</v>
      </c>
      <c r="Q11" s="15">
        <f>SUM(S11:AP11)</f>
        <v>63175</v>
      </c>
      <c r="R11" s="15">
        <v>0</v>
      </c>
      <c r="S11" s="15">
        <v>63175</v>
      </c>
      <c r="T11" s="15">
        <v>0</v>
      </c>
      <c r="U11" s="13" t="s">
        <v>54</v>
      </c>
      <c r="V11" s="15">
        <v>0</v>
      </c>
      <c r="W11" s="15">
        <v>0</v>
      </c>
      <c r="X11" s="13" t="s">
        <v>54</v>
      </c>
      <c r="Y11" s="15">
        <v>0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 x14ac:dyDescent="0.25">
      <c r="A12" s="13" t="s">
        <v>66</v>
      </c>
      <c r="B12" s="14" t="s">
        <v>46</v>
      </c>
      <c r="C12" s="13" t="s">
        <v>47</v>
      </c>
      <c r="D12" s="13" t="s">
        <v>48</v>
      </c>
      <c r="E12" s="13" t="s">
        <v>49</v>
      </c>
      <c r="F12" s="13" t="s">
        <v>311</v>
      </c>
      <c r="G12" s="13" t="s">
        <v>51</v>
      </c>
      <c r="H12" s="13" t="s">
        <v>67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f>SUM(S12:AP12)</f>
        <v>310747.32690000004</v>
      </c>
      <c r="R12" s="15">
        <v>0</v>
      </c>
      <c r="S12" s="15">
        <v>256758.53730000003</v>
      </c>
      <c r="T12" s="15">
        <v>0</v>
      </c>
      <c r="U12" s="13" t="s">
        <v>54</v>
      </c>
      <c r="V12" s="15">
        <v>0</v>
      </c>
      <c r="W12" s="15">
        <v>46542.06</v>
      </c>
      <c r="X12" s="13" t="s">
        <v>59</v>
      </c>
      <c r="Y12" s="15">
        <v>7446.7295999999997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 x14ac:dyDescent="0.25">
      <c r="A13" s="13" t="s">
        <v>68</v>
      </c>
      <c r="B13" s="14" t="s">
        <v>46</v>
      </c>
      <c r="C13" s="13" t="s">
        <v>47</v>
      </c>
      <c r="D13" s="13" t="s">
        <v>48</v>
      </c>
      <c r="E13" s="13" t="s">
        <v>49</v>
      </c>
      <c r="F13" s="13" t="s">
        <v>311</v>
      </c>
      <c r="G13" s="13" t="s">
        <v>51</v>
      </c>
      <c r="H13" s="13" t="s">
        <v>69</v>
      </c>
      <c r="I13" s="15" t="s">
        <v>50</v>
      </c>
      <c r="J13" s="15" t="s">
        <v>50</v>
      </c>
      <c r="K13" s="15" t="s">
        <v>50</v>
      </c>
      <c r="L13" s="15" t="s">
        <v>50</v>
      </c>
      <c r="M13" s="15">
        <v>0</v>
      </c>
      <c r="N13" s="13" t="s">
        <v>50</v>
      </c>
      <c r="O13" s="13" t="s">
        <v>70</v>
      </c>
      <c r="P13" s="13" t="s">
        <v>71</v>
      </c>
      <c r="Q13" s="15">
        <f>SUM(S13:AP13)</f>
        <v>544000</v>
      </c>
      <c r="R13" s="15">
        <v>0</v>
      </c>
      <c r="S13" s="15">
        <v>544000</v>
      </c>
      <c r="T13" s="15">
        <v>0</v>
      </c>
      <c r="U13" s="13" t="s">
        <v>54</v>
      </c>
      <c r="V13" s="15">
        <v>0</v>
      </c>
      <c r="W13" s="15">
        <v>0</v>
      </c>
      <c r="X13" s="13" t="s">
        <v>54</v>
      </c>
      <c r="Y13" s="15">
        <v>0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 x14ac:dyDescent="0.25">
      <c r="A14" s="13" t="s">
        <v>72</v>
      </c>
      <c r="B14" s="14" t="s">
        <v>46</v>
      </c>
      <c r="C14" s="13" t="s">
        <v>47</v>
      </c>
      <c r="D14" s="13" t="s">
        <v>48</v>
      </c>
      <c r="E14" s="13" t="s">
        <v>49</v>
      </c>
      <c r="F14" s="13" t="s">
        <v>311</v>
      </c>
      <c r="G14" s="13" t="s">
        <v>51</v>
      </c>
      <c r="H14" s="13" t="s">
        <v>73</v>
      </c>
      <c r="I14" s="15" t="s">
        <v>50</v>
      </c>
      <c r="J14" s="15" t="s">
        <v>50</v>
      </c>
      <c r="K14" s="15" t="s">
        <v>50</v>
      </c>
      <c r="L14" s="15" t="s">
        <v>50</v>
      </c>
      <c r="M14" s="15">
        <v>0</v>
      </c>
      <c r="N14" s="13" t="s">
        <v>50</v>
      </c>
      <c r="O14" s="13" t="s">
        <v>53</v>
      </c>
      <c r="P14" s="13" t="s">
        <v>50</v>
      </c>
      <c r="Q14" s="15">
        <f>SUM(S14:AP14)</f>
        <v>2175822.0215500006</v>
      </c>
      <c r="R14" s="15">
        <v>0</v>
      </c>
      <c r="S14" s="15">
        <v>1665304.8567000006</v>
      </c>
      <c r="T14" s="15">
        <v>0</v>
      </c>
      <c r="U14" s="13" t="s">
        <v>54</v>
      </c>
      <c r="V14" s="15">
        <v>0</v>
      </c>
      <c r="W14" s="15">
        <v>440101.00425</v>
      </c>
      <c r="X14" s="13" t="s">
        <v>54</v>
      </c>
      <c r="Y14" s="15">
        <v>70416.160600000003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 x14ac:dyDescent="0.25">
      <c r="A15" s="13" t="s">
        <v>74</v>
      </c>
      <c r="B15" s="14" t="s">
        <v>46</v>
      </c>
      <c r="C15" s="13" t="s">
        <v>47</v>
      </c>
      <c r="D15" s="13" t="s">
        <v>48</v>
      </c>
      <c r="E15" s="13" t="s">
        <v>49</v>
      </c>
      <c r="F15" s="13" t="s">
        <v>311</v>
      </c>
      <c r="G15" s="13" t="s">
        <v>51</v>
      </c>
      <c r="H15" s="13" t="s">
        <v>75</v>
      </c>
      <c r="I15" s="15" t="s">
        <v>50</v>
      </c>
      <c r="J15" s="15" t="s">
        <v>50</v>
      </c>
      <c r="K15" s="15" t="s">
        <v>50</v>
      </c>
      <c r="L15" s="15" t="s">
        <v>50</v>
      </c>
      <c r="M15" s="15">
        <v>0</v>
      </c>
      <c r="N15" s="13" t="s">
        <v>50</v>
      </c>
      <c r="O15" s="13" t="s">
        <v>76</v>
      </c>
      <c r="P15" s="13" t="s">
        <v>77</v>
      </c>
      <c r="Q15" s="15">
        <f>SUM(S15:AP15)</f>
        <v>65468.412400000001</v>
      </c>
      <c r="R15" s="15">
        <v>0</v>
      </c>
      <c r="S15" s="15">
        <v>54157.96</v>
      </c>
      <c r="T15" s="15">
        <v>9750.39</v>
      </c>
      <c r="U15" s="13" t="s">
        <v>59</v>
      </c>
      <c r="V15" s="15">
        <v>1560.0624</v>
      </c>
      <c r="W15" s="15">
        <v>0</v>
      </c>
      <c r="X15" s="13" t="s">
        <v>54</v>
      </c>
      <c r="Y15" s="15">
        <v>0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 x14ac:dyDescent="0.25">
      <c r="A16" s="13" t="s">
        <v>78</v>
      </c>
      <c r="B16" s="14" t="s">
        <v>46</v>
      </c>
      <c r="C16" s="13" t="s">
        <v>47</v>
      </c>
      <c r="D16" s="13" t="s">
        <v>48</v>
      </c>
      <c r="E16" s="13" t="s">
        <v>49</v>
      </c>
      <c r="F16" s="13" t="s">
        <v>311</v>
      </c>
      <c r="G16" s="13" t="s">
        <v>51</v>
      </c>
      <c r="H16" s="13" t="s">
        <v>79</v>
      </c>
      <c r="I16" s="15" t="s">
        <v>50</v>
      </c>
      <c r="J16" s="15" t="s">
        <v>50</v>
      </c>
      <c r="K16" s="15" t="s">
        <v>50</v>
      </c>
      <c r="L16" s="15" t="s">
        <v>50</v>
      </c>
      <c r="M16" s="15">
        <v>0</v>
      </c>
      <c r="N16" s="13" t="s">
        <v>50</v>
      </c>
      <c r="O16" s="13" t="s">
        <v>53</v>
      </c>
      <c r="P16" s="13" t="s">
        <v>50</v>
      </c>
      <c r="Q16" s="15">
        <f>SUM(S16:AP16)</f>
        <v>4271140.5984000014</v>
      </c>
      <c r="R16" s="15">
        <v>0</v>
      </c>
      <c r="S16" s="15">
        <v>3192141.016950001</v>
      </c>
      <c r="T16" s="15">
        <v>0</v>
      </c>
      <c r="U16" s="13" t="s">
        <v>54</v>
      </c>
      <c r="V16" s="15">
        <v>0</v>
      </c>
      <c r="W16" s="15">
        <v>930172.05304999999</v>
      </c>
      <c r="X16" s="13" t="s">
        <v>54</v>
      </c>
      <c r="Y16" s="15">
        <v>148827.52840000001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 x14ac:dyDescent="0.25">
      <c r="A17" s="13" t="s">
        <v>80</v>
      </c>
      <c r="B17" s="14" t="s">
        <v>46</v>
      </c>
      <c r="C17" s="13" t="s">
        <v>47</v>
      </c>
      <c r="D17" s="13" t="s">
        <v>81</v>
      </c>
      <c r="E17" s="13" t="s">
        <v>82</v>
      </c>
      <c r="F17" s="13" t="s">
        <v>318</v>
      </c>
      <c r="G17" s="13" t="s">
        <v>51</v>
      </c>
      <c r="H17" s="13" t="s">
        <v>83</v>
      </c>
      <c r="I17" s="15" t="s">
        <v>50</v>
      </c>
      <c r="J17" s="15" t="s">
        <v>50</v>
      </c>
      <c r="K17" s="15" t="s">
        <v>50</v>
      </c>
      <c r="L17" s="15" t="s">
        <v>50</v>
      </c>
      <c r="M17" s="15">
        <v>0</v>
      </c>
      <c r="N17" s="13" t="s">
        <v>50</v>
      </c>
      <c r="O17" s="13" t="s">
        <v>53</v>
      </c>
      <c r="P17" s="13" t="s">
        <v>50</v>
      </c>
      <c r="Q17" s="15">
        <f>SUM(S17:AP17)</f>
        <v>6039591.2991999993</v>
      </c>
      <c r="R17" s="15">
        <v>0</v>
      </c>
      <c r="S17" s="15">
        <v>4785868.2091999985</v>
      </c>
      <c r="T17" s="15">
        <v>0</v>
      </c>
      <c r="U17" s="13" t="s">
        <v>54</v>
      </c>
      <c r="V17" s="15">
        <v>0</v>
      </c>
      <c r="W17" s="15">
        <v>1080795.7672000001</v>
      </c>
      <c r="X17" s="13" t="s">
        <v>54</v>
      </c>
      <c r="Y17" s="15">
        <v>172927.32280000002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 x14ac:dyDescent="0.25">
      <c r="A18" s="13" t="s">
        <v>84</v>
      </c>
      <c r="B18" s="14" t="s">
        <v>46</v>
      </c>
      <c r="C18" s="13" t="s">
        <v>47</v>
      </c>
      <c r="D18" s="13" t="s">
        <v>85</v>
      </c>
      <c r="E18" s="13" t="s">
        <v>86</v>
      </c>
      <c r="F18" s="13" t="s">
        <v>324</v>
      </c>
      <c r="G18" s="13" t="s">
        <v>51</v>
      </c>
      <c r="H18" s="13" t="s">
        <v>87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13" t="s">
        <v>50</v>
      </c>
      <c r="O18" s="13" t="s">
        <v>88</v>
      </c>
      <c r="P18" s="13" t="s">
        <v>89</v>
      </c>
      <c r="Q18" s="15">
        <f>SUM(S18:AP18)</f>
        <v>156274.44020000001</v>
      </c>
      <c r="R18" s="15">
        <v>0</v>
      </c>
      <c r="S18" s="15">
        <v>128235.535</v>
      </c>
      <c r="T18" s="15">
        <v>0</v>
      </c>
      <c r="U18" s="13" t="s">
        <v>54</v>
      </c>
      <c r="V18" s="15">
        <v>0</v>
      </c>
      <c r="W18" s="15">
        <v>24171.47</v>
      </c>
      <c r="X18" s="13" t="s">
        <v>59</v>
      </c>
      <c r="Y18" s="15">
        <v>3867.4351999999999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6" customFormat="1" x14ac:dyDescent="0.25">
      <c r="A19" s="13" t="s">
        <v>90</v>
      </c>
      <c r="B19" s="14" t="s">
        <v>46</v>
      </c>
      <c r="C19" s="13" t="s">
        <v>47</v>
      </c>
      <c r="D19" s="13" t="s">
        <v>85</v>
      </c>
      <c r="E19" s="13" t="s">
        <v>86</v>
      </c>
      <c r="F19" s="13" t="s">
        <v>324</v>
      </c>
      <c r="G19" s="13" t="s">
        <v>51</v>
      </c>
      <c r="H19" s="13" t="s">
        <v>91</v>
      </c>
      <c r="I19" s="15" t="s">
        <v>50</v>
      </c>
      <c r="J19" s="15" t="s">
        <v>50</v>
      </c>
      <c r="K19" s="15" t="s">
        <v>50</v>
      </c>
      <c r="L19" s="15" t="s">
        <v>50</v>
      </c>
      <c r="M19" s="15">
        <v>0</v>
      </c>
      <c r="N19" s="13" t="s">
        <v>50</v>
      </c>
      <c r="O19" s="13" t="s">
        <v>92</v>
      </c>
      <c r="P19" s="13" t="s">
        <v>93</v>
      </c>
      <c r="Q19" s="15">
        <f>SUM(S19:AP19)</f>
        <v>222000</v>
      </c>
      <c r="R19" s="15">
        <v>0</v>
      </c>
      <c r="S19" s="15">
        <v>222000</v>
      </c>
      <c r="T19" s="15">
        <v>0</v>
      </c>
      <c r="U19" s="13" t="s">
        <v>54</v>
      </c>
      <c r="V19" s="15">
        <v>0</v>
      </c>
      <c r="W19" s="15">
        <v>0</v>
      </c>
      <c r="X19" s="13" t="s">
        <v>54</v>
      </c>
      <c r="Y19" s="15">
        <v>0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6" customFormat="1" x14ac:dyDescent="0.25">
      <c r="A20" s="13" t="s">
        <v>94</v>
      </c>
      <c r="B20" s="14" t="s">
        <v>46</v>
      </c>
      <c r="C20" s="13" t="s">
        <v>47</v>
      </c>
      <c r="D20" s="13" t="s">
        <v>85</v>
      </c>
      <c r="E20" s="13" t="s">
        <v>86</v>
      </c>
      <c r="F20" s="13" t="s">
        <v>324</v>
      </c>
      <c r="G20" s="13" t="s">
        <v>51</v>
      </c>
      <c r="H20" s="13" t="s">
        <v>95</v>
      </c>
      <c r="I20" s="15" t="s">
        <v>50</v>
      </c>
      <c r="J20" s="15" t="s">
        <v>50</v>
      </c>
      <c r="K20" s="15" t="s">
        <v>50</v>
      </c>
      <c r="L20" s="15" t="s">
        <v>50</v>
      </c>
      <c r="M20" s="15">
        <v>0</v>
      </c>
      <c r="N20" s="13" t="s">
        <v>50</v>
      </c>
      <c r="O20" s="13" t="s">
        <v>53</v>
      </c>
      <c r="P20" s="13" t="s">
        <v>50</v>
      </c>
      <c r="Q20" s="15">
        <f>SUM(S20:AP20)</f>
        <v>1297637.3494999995</v>
      </c>
      <c r="R20" s="15">
        <v>0</v>
      </c>
      <c r="S20" s="15">
        <v>1071723.9789999996</v>
      </c>
      <c r="T20" s="15">
        <v>0</v>
      </c>
      <c r="U20" s="13" t="s">
        <v>54</v>
      </c>
      <c r="V20" s="15">
        <v>0</v>
      </c>
      <c r="W20" s="15">
        <v>194752.90559999997</v>
      </c>
      <c r="X20" s="13" t="s">
        <v>54</v>
      </c>
      <c r="Y20" s="15">
        <v>31160.464899999999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6" customFormat="1" x14ac:dyDescent="0.25">
      <c r="A21" s="13" t="s">
        <v>96</v>
      </c>
      <c r="B21" s="14" t="s">
        <v>46</v>
      </c>
      <c r="C21" s="13" t="s">
        <v>47</v>
      </c>
      <c r="D21" s="13" t="s">
        <v>85</v>
      </c>
      <c r="E21" s="13" t="s">
        <v>86</v>
      </c>
      <c r="F21" s="13" t="s">
        <v>324</v>
      </c>
      <c r="G21" s="13" t="s">
        <v>51</v>
      </c>
      <c r="H21" s="13" t="s">
        <v>97</v>
      </c>
      <c r="I21" s="15" t="s">
        <v>50</v>
      </c>
      <c r="J21" s="15" t="s">
        <v>50</v>
      </c>
      <c r="K21" s="15" t="s">
        <v>50</v>
      </c>
      <c r="L21" s="15" t="s">
        <v>50</v>
      </c>
      <c r="M21" s="15">
        <v>0</v>
      </c>
      <c r="N21" s="13" t="s">
        <v>50</v>
      </c>
      <c r="O21" s="13" t="s">
        <v>98</v>
      </c>
      <c r="P21" s="13" t="s">
        <v>99</v>
      </c>
      <c r="Q21" s="15">
        <f>SUM(S21:AP21)</f>
        <v>37036</v>
      </c>
      <c r="R21" s="15">
        <v>0</v>
      </c>
      <c r="S21" s="15">
        <v>37036</v>
      </c>
      <c r="T21" s="15">
        <v>0</v>
      </c>
      <c r="U21" s="13" t="s">
        <v>54</v>
      </c>
      <c r="V21" s="15">
        <v>0</v>
      </c>
      <c r="W21" s="15">
        <v>0</v>
      </c>
      <c r="X21" s="13" t="s">
        <v>54</v>
      </c>
      <c r="Y21" s="15">
        <v>0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6" customFormat="1" x14ac:dyDescent="0.25">
      <c r="A22" s="13" t="s">
        <v>100</v>
      </c>
      <c r="B22" s="14" t="s">
        <v>46</v>
      </c>
      <c r="C22" s="13" t="s">
        <v>47</v>
      </c>
      <c r="D22" s="13" t="s">
        <v>85</v>
      </c>
      <c r="E22" s="13" t="s">
        <v>86</v>
      </c>
      <c r="F22" s="13" t="s">
        <v>324</v>
      </c>
      <c r="G22" s="13" t="s">
        <v>51</v>
      </c>
      <c r="H22" s="13" t="s">
        <v>101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3" t="s">
        <v>50</v>
      </c>
      <c r="O22" s="13" t="s">
        <v>53</v>
      </c>
      <c r="P22" s="13" t="s">
        <v>50</v>
      </c>
      <c r="Q22" s="15">
        <f>SUM(S22:AP22)</f>
        <v>1934028.7860999999</v>
      </c>
      <c r="R22" s="15">
        <v>0</v>
      </c>
      <c r="S22" s="15">
        <v>1571402.2785</v>
      </c>
      <c r="T22" s="15">
        <v>0</v>
      </c>
      <c r="U22" s="13" t="s">
        <v>54</v>
      </c>
      <c r="V22" s="15">
        <v>0</v>
      </c>
      <c r="W22" s="15">
        <v>312609.05819999997</v>
      </c>
      <c r="X22" s="13" t="s">
        <v>54</v>
      </c>
      <c r="Y22" s="15">
        <v>50017.449399999998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6" customFormat="1" x14ac:dyDescent="0.25">
      <c r="A23" s="13" t="s">
        <v>59</v>
      </c>
      <c r="B23" s="14" t="s">
        <v>46</v>
      </c>
      <c r="C23" s="13" t="s">
        <v>47</v>
      </c>
      <c r="D23" s="13" t="s">
        <v>102</v>
      </c>
      <c r="E23" s="13" t="s">
        <v>103</v>
      </c>
      <c r="F23" s="13" t="s">
        <v>328</v>
      </c>
      <c r="G23" s="13" t="s">
        <v>51</v>
      </c>
      <c r="H23" s="13" t="s">
        <v>104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13" t="s">
        <v>50</v>
      </c>
      <c r="O23" s="13" t="s">
        <v>53</v>
      </c>
      <c r="P23" s="13" t="s">
        <v>50</v>
      </c>
      <c r="Q23" s="15">
        <f>SUM(S23:AP23)</f>
        <v>6107954.0219999999</v>
      </c>
      <c r="R23" s="15">
        <v>0</v>
      </c>
      <c r="S23" s="15">
        <v>4788001.4739499995</v>
      </c>
      <c r="T23" s="15">
        <v>0</v>
      </c>
      <c r="U23" s="13" t="s">
        <v>54</v>
      </c>
      <c r="V23" s="15">
        <v>0</v>
      </c>
      <c r="W23" s="15">
        <v>1137890.1276500002</v>
      </c>
      <c r="X23" s="13" t="s">
        <v>54</v>
      </c>
      <c r="Y23" s="15">
        <v>182062.42039999997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6" customFormat="1" x14ac:dyDescent="0.25">
      <c r="A24" s="13" t="s">
        <v>105</v>
      </c>
      <c r="B24" s="14" t="s">
        <v>46</v>
      </c>
      <c r="C24" s="13" t="s">
        <v>47</v>
      </c>
      <c r="D24" s="13" t="s">
        <v>102</v>
      </c>
      <c r="E24" s="13" t="s">
        <v>103</v>
      </c>
      <c r="F24" s="13" t="s">
        <v>328</v>
      </c>
      <c r="G24" s="13" t="s">
        <v>51</v>
      </c>
      <c r="H24" s="13" t="s">
        <v>106</v>
      </c>
      <c r="I24" s="15" t="s">
        <v>50</v>
      </c>
      <c r="J24" s="15" t="s">
        <v>50</v>
      </c>
      <c r="K24" s="15" t="s">
        <v>50</v>
      </c>
      <c r="L24" s="15" t="s">
        <v>50</v>
      </c>
      <c r="M24" s="15">
        <v>0</v>
      </c>
      <c r="N24" s="13" t="s">
        <v>50</v>
      </c>
      <c r="O24" s="13" t="s">
        <v>107</v>
      </c>
      <c r="P24" s="13" t="s">
        <v>108</v>
      </c>
      <c r="Q24" s="15">
        <f>SUM(S24:AP24)</f>
        <v>41924.2664</v>
      </c>
      <c r="R24" s="15">
        <v>0</v>
      </c>
      <c r="S24" s="15">
        <v>13499</v>
      </c>
      <c r="T24" s="15">
        <v>24504.54</v>
      </c>
      <c r="U24" s="13" t="s">
        <v>59</v>
      </c>
      <c r="V24" s="15">
        <v>3920.7264</v>
      </c>
      <c r="W24" s="15">
        <v>0</v>
      </c>
      <c r="X24" s="13" t="s">
        <v>54</v>
      </c>
      <c r="Y24" s="15">
        <v>0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6" customFormat="1" x14ac:dyDescent="0.25">
      <c r="A25" s="13" t="s">
        <v>109</v>
      </c>
      <c r="B25" s="14" t="s">
        <v>46</v>
      </c>
      <c r="C25" s="13" t="s">
        <v>47</v>
      </c>
      <c r="D25" s="13" t="s">
        <v>102</v>
      </c>
      <c r="E25" s="13" t="s">
        <v>103</v>
      </c>
      <c r="F25" s="13" t="s">
        <v>328</v>
      </c>
      <c r="G25" s="13" t="s">
        <v>51</v>
      </c>
      <c r="H25" s="13" t="s">
        <v>110</v>
      </c>
      <c r="I25" s="15" t="s">
        <v>50</v>
      </c>
      <c r="J25" s="15" t="s">
        <v>50</v>
      </c>
      <c r="K25" s="15" t="s">
        <v>50</v>
      </c>
      <c r="L25" s="15" t="s">
        <v>50</v>
      </c>
      <c r="M25" s="15">
        <v>0</v>
      </c>
      <c r="N25" s="13" t="s">
        <v>50</v>
      </c>
      <c r="O25" s="13" t="s">
        <v>53</v>
      </c>
      <c r="P25" s="13" t="s">
        <v>50</v>
      </c>
      <c r="Q25" s="15">
        <f>SUM(S25:AP25)</f>
        <v>262163.8284</v>
      </c>
      <c r="R25" s="15">
        <v>0</v>
      </c>
      <c r="S25" s="15">
        <v>250853.37599999999</v>
      </c>
      <c r="T25" s="15">
        <v>0</v>
      </c>
      <c r="U25" s="13" t="s">
        <v>54</v>
      </c>
      <c r="V25" s="15">
        <v>0</v>
      </c>
      <c r="W25" s="15">
        <v>9750.39</v>
      </c>
      <c r="X25" s="13" t="s">
        <v>54</v>
      </c>
      <c r="Y25" s="15">
        <v>1560.0624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6" customFormat="1" x14ac:dyDescent="0.25">
      <c r="A26" s="13" t="s">
        <v>111</v>
      </c>
      <c r="B26" s="14" t="s">
        <v>46</v>
      </c>
      <c r="C26" s="13" t="s">
        <v>47</v>
      </c>
      <c r="D26" s="13" t="s">
        <v>102</v>
      </c>
      <c r="E26" s="13" t="s">
        <v>103</v>
      </c>
      <c r="F26" s="13" t="s">
        <v>328</v>
      </c>
      <c r="G26" s="13" t="s">
        <v>112</v>
      </c>
      <c r="H26" s="13" t="s">
        <v>50</v>
      </c>
      <c r="I26" s="15" t="s">
        <v>113</v>
      </c>
      <c r="J26" s="15" t="s">
        <v>50</v>
      </c>
      <c r="K26" s="15" t="s">
        <v>114</v>
      </c>
      <c r="L26" s="15" t="s">
        <v>46</v>
      </c>
      <c r="M26" s="15">
        <v>9274.65</v>
      </c>
      <c r="N26" s="13" t="s">
        <v>115</v>
      </c>
      <c r="O26" s="13" t="s">
        <v>116</v>
      </c>
      <c r="P26" s="13" t="s">
        <v>117</v>
      </c>
      <c r="Q26" s="15">
        <f>SUM(S26:AP26)</f>
        <v>-9274.65</v>
      </c>
      <c r="R26" s="15">
        <v>0</v>
      </c>
      <c r="S26" s="15">
        <v>-9274.65</v>
      </c>
      <c r="T26" s="15">
        <v>0</v>
      </c>
      <c r="U26" s="13" t="s">
        <v>54</v>
      </c>
      <c r="V26" s="15">
        <v>0</v>
      </c>
      <c r="W26" s="15">
        <v>0</v>
      </c>
      <c r="X26" s="13" t="s">
        <v>54</v>
      </c>
      <c r="Y26" s="15">
        <v>0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6" customFormat="1" x14ac:dyDescent="0.25">
      <c r="A27" s="13" t="s">
        <v>118</v>
      </c>
      <c r="B27" s="14" t="s">
        <v>119</v>
      </c>
      <c r="C27" s="13" t="s">
        <v>47</v>
      </c>
      <c r="D27" s="13" t="s">
        <v>48</v>
      </c>
      <c r="E27" s="13" t="s">
        <v>49</v>
      </c>
      <c r="F27" s="13" t="s">
        <v>312</v>
      </c>
      <c r="G27" s="13" t="s">
        <v>51</v>
      </c>
      <c r="H27" s="13" t="s">
        <v>120</v>
      </c>
      <c r="I27" s="15" t="s">
        <v>50</v>
      </c>
      <c r="J27" s="15" t="s">
        <v>50</v>
      </c>
      <c r="K27" s="15" t="s">
        <v>50</v>
      </c>
      <c r="L27" s="15" t="s">
        <v>50</v>
      </c>
      <c r="M27" s="15">
        <v>0</v>
      </c>
      <c r="N27" s="13" t="s">
        <v>50</v>
      </c>
      <c r="O27" s="13" t="s">
        <v>53</v>
      </c>
      <c r="P27" s="13" t="s">
        <v>50</v>
      </c>
      <c r="Q27" s="15">
        <f>SUM(S27:AP27)</f>
        <v>392104.61799999996</v>
      </c>
      <c r="R27" s="15">
        <v>0</v>
      </c>
      <c r="S27" s="15">
        <v>324314.74</v>
      </c>
      <c r="T27" s="15">
        <v>0</v>
      </c>
      <c r="U27" s="13" t="s">
        <v>54</v>
      </c>
      <c r="V27" s="15">
        <v>0</v>
      </c>
      <c r="W27" s="15">
        <v>58439.55</v>
      </c>
      <c r="X27" s="13" t="s">
        <v>54</v>
      </c>
      <c r="Y27" s="15">
        <v>9350.3279999999995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6" customFormat="1" x14ac:dyDescent="0.25">
      <c r="A28" s="13" t="s">
        <v>121</v>
      </c>
      <c r="B28" s="14" t="s">
        <v>119</v>
      </c>
      <c r="C28" s="13" t="s">
        <v>47</v>
      </c>
      <c r="D28" s="13" t="s">
        <v>48</v>
      </c>
      <c r="E28" s="13" t="s">
        <v>49</v>
      </c>
      <c r="F28" s="13" t="s">
        <v>312</v>
      </c>
      <c r="G28" s="13" t="s">
        <v>51</v>
      </c>
      <c r="H28" s="13" t="s">
        <v>122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3" t="s">
        <v>50</v>
      </c>
      <c r="O28" s="13" t="s">
        <v>76</v>
      </c>
      <c r="P28" s="13" t="s">
        <v>77</v>
      </c>
      <c r="Q28" s="15">
        <f>SUM(S28:AP28)</f>
        <v>41471.682000000001</v>
      </c>
      <c r="R28" s="15">
        <v>0</v>
      </c>
      <c r="S28" s="15">
        <v>0</v>
      </c>
      <c r="T28" s="15">
        <v>35751.449999999997</v>
      </c>
      <c r="U28" s="13" t="s">
        <v>59</v>
      </c>
      <c r="V28" s="15">
        <v>5720.232</v>
      </c>
      <c r="W28" s="15">
        <v>0</v>
      </c>
      <c r="X28" s="13" t="s">
        <v>54</v>
      </c>
      <c r="Y28" s="15">
        <v>0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 x14ac:dyDescent="0.25">
      <c r="A29" s="13" t="s">
        <v>123</v>
      </c>
      <c r="B29" s="14" t="s">
        <v>119</v>
      </c>
      <c r="C29" s="13" t="s">
        <v>47</v>
      </c>
      <c r="D29" s="13" t="s">
        <v>48</v>
      </c>
      <c r="E29" s="13" t="s">
        <v>49</v>
      </c>
      <c r="F29" s="13" t="s">
        <v>312</v>
      </c>
      <c r="G29" s="13" t="s">
        <v>51</v>
      </c>
      <c r="H29" s="13" t="s">
        <v>124</v>
      </c>
      <c r="I29" s="15" t="s">
        <v>50</v>
      </c>
      <c r="J29" s="15" t="s">
        <v>50</v>
      </c>
      <c r="K29" s="15" t="s">
        <v>50</v>
      </c>
      <c r="L29" s="15" t="s">
        <v>50</v>
      </c>
      <c r="M29" s="15">
        <v>0</v>
      </c>
      <c r="N29" s="13" t="s">
        <v>50</v>
      </c>
      <c r="O29" s="13" t="s">
        <v>53</v>
      </c>
      <c r="P29" s="13" t="s">
        <v>50</v>
      </c>
      <c r="Q29" s="15">
        <f>SUM(S29:AP29)</f>
        <v>2002197.5932999996</v>
      </c>
      <c r="R29" s="15">
        <v>0</v>
      </c>
      <c r="S29" s="15">
        <v>1369054.3450499997</v>
      </c>
      <c r="T29" s="15">
        <v>0</v>
      </c>
      <c r="U29" s="13" t="s">
        <v>54</v>
      </c>
      <c r="V29" s="15">
        <v>0</v>
      </c>
      <c r="W29" s="15">
        <v>545813.14505000005</v>
      </c>
      <c r="X29" s="13" t="s">
        <v>59</v>
      </c>
      <c r="Y29" s="15">
        <v>87330.103199999998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 x14ac:dyDescent="0.25">
      <c r="A30" s="13" t="s">
        <v>125</v>
      </c>
      <c r="B30" s="14" t="s">
        <v>119</v>
      </c>
      <c r="C30" s="13" t="s">
        <v>47</v>
      </c>
      <c r="D30" s="13" t="s">
        <v>48</v>
      </c>
      <c r="E30" s="13" t="s">
        <v>49</v>
      </c>
      <c r="F30" s="13" t="s">
        <v>312</v>
      </c>
      <c r="G30" s="13" t="s">
        <v>51</v>
      </c>
      <c r="H30" s="13" t="s">
        <v>126</v>
      </c>
      <c r="I30" s="15" t="s">
        <v>50</v>
      </c>
      <c r="J30" s="15" t="s">
        <v>50</v>
      </c>
      <c r="K30" s="15" t="s">
        <v>50</v>
      </c>
      <c r="L30" s="15" t="s">
        <v>50</v>
      </c>
      <c r="M30" s="15">
        <v>0</v>
      </c>
      <c r="N30" s="13" t="s">
        <v>50</v>
      </c>
      <c r="O30" s="13" t="s">
        <v>127</v>
      </c>
      <c r="P30" s="13" t="s">
        <v>128</v>
      </c>
      <c r="Q30" s="15">
        <f>SUM(S30:AP30)</f>
        <v>49967.600000000006</v>
      </c>
      <c r="R30" s="15">
        <v>0</v>
      </c>
      <c r="S30" s="15">
        <v>49967.600000000006</v>
      </c>
      <c r="T30" s="15">
        <v>0</v>
      </c>
      <c r="U30" s="13" t="s">
        <v>54</v>
      </c>
      <c r="V30" s="15">
        <v>0</v>
      </c>
      <c r="W30" s="15">
        <v>0</v>
      </c>
      <c r="X30" s="13" t="s">
        <v>54</v>
      </c>
      <c r="Y30" s="15">
        <v>0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 x14ac:dyDescent="0.25">
      <c r="A31" s="13" t="s">
        <v>129</v>
      </c>
      <c r="B31" s="14" t="s">
        <v>119</v>
      </c>
      <c r="C31" s="13" t="s">
        <v>47</v>
      </c>
      <c r="D31" s="13" t="s">
        <v>48</v>
      </c>
      <c r="E31" s="13" t="s">
        <v>49</v>
      </c>
      <c r="F31" s="13" t="s">
        <v>312</v>
      </c>
      <c r="G31" s="13" t="s">
        <v>51</v>
      </c>
      <c r="H31" s="13" t="s">
        <v>130</v>
      </c>
      <c r="I31" s="15" t="s">
        <v>50</v>
      </c>
      <c r="J31" s="15" t="s">
        <v>50</v>
      </c>
      <c r="K31" s="15" t="s">
        <v>50</v>
      </c>
      <c r="L31" s="15" t="s">
        <v>50</v>
      </c>
      <c r="M31" s="15">
        <v>0</v>
      </c>
      <c r="N31" s="13" t="s">
        <v>50</v>
      </c>
      <c r="O31" s="13" t="s">
        <v>53</v>
      </c>
      <c r="P31" s="13" t="s">
        <v>50</v>
      </c>
      <c r="Q31" s="15">
        <f>SUM(S31:AP31)</f>
        <v>1974269.3321499999</v>
      </c>
      <c r="R31" s="15">
        <v>0</v>
      </c>
      <c r="S31" s="15">
        <v>1483662.0750499999</v>
      </c>
      <c r="T31" s="15">
        <v>0</v>
      </c>
      <c r="U31" s="13" t="s">
        <v>54</v>
      </c>
      <c r="V31" s="15">
        <v>0</v>
      </c>
      <c r="W31" s="15">
        <v>422937.29060000001</v>
      </c>
      <c r="X31" s="13" t="s">
        <v>54</v>
      </c>
      <c r="Y31" s="15">
        <v>67669.966499999995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 x14ac:dyDescent="0.25">
      <c r="A32" s="13" t="s">
        <v>131</v>
      </c>
      <c r="B32" s="14" t="s">
        <v>119</v>
      </c>
      <c r="C32" s="13" t="s">
        <v>47</v>
      </c>
      <c r="D32" s="13" t="s">
        <v>48</v>
      </c>
      <c r="E32" s="13" t="s">
        <v>49</v>
      </c>
      <c r="F32" s="13" t="s">
        <v>312</v>
      </c>
      <c r="G32" s="13" t="s">
        <v>51</v>
      </c>
      <c r="H32" s="13" t="s">
        <v>132</v>
      </c>
      <c r="I32" s="15" t="s">
        <v>50</v>
      </c>
      <c r="J32" s="15" t="s">
        <v>50</v>
      </c>
      <c r="K32" s="15" t="s">
        <v>50</v>
      </c>
      <c r="L32" s="15" t="s">
        <v>50</v>
      </c>
      <c r="M32" s="15">
        <v>0</v>
      </c>
      <c r="N32" s="13" t="s">
        <v>50</v>
      </c>
      <c r="O32" s="13" t="s">
        <v>133</v>
      </c>
      <c r="P32" s="13" t="s">
        <v>134</v>
      </c>
      <c r="Q32" s="15">
        <f>SUM(S32:AP32)</f>
        <v>48066.994999999995</v>
      </c>
      <c r="R32" s="15">
        <v>0</v>
      </c>
      <c r="S32" s="15">
        <v>48066.994999999995</v>
      </c>
      <c r="T32" s="15">
        <v>0</v>
      </c>
      <c r="U32" s="13" t="s">
        <v>54</v>
      </c>
      <c r="V32" s="15">
        <v>0</v>
      </c>
      <c r="W32" s="15">
        <v>0</v>
      </c>
      <c r="X32" s="13" t="s">
        <v>54</v>
      </c>
      <c r="Y32" s="15">
        <v>0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 x14ac:dyDescent="0.25">
      <c r="A33" s="13" t="s">
        <v>135</v>
      </c>
      <c r="B33" s="14" t="s">
        <v>119</v>
      </c>
      <c r="C33" s="13" t="s">
        <v>47</v>
      </c>
      <c r="D33" s="13" t="s">
        <v>48</v>
      </c>
      <c r="E33" s="13" t="s">
        <v>49</v>
      </c>
      <c r="F33" s="13" t="s">
        <v>312</v>
      </c>
      <c r="G33" s="13" t="s">
        <v>51</v>
      </c>
      <c r="H33" s="13" t="s">
        <v>136</v>
      </c>
      <c r="I33" s="15" t="s">
        <v>50</v>
      </c>
      <c r="J33" s="15" t="s">
        <v>50</v>
      </c>
      <c r="K33" s="15" t="s">
        <v>50</v>
      </c>
      <c r="L33" s="15" t="s">
        <v>50</v>
      </c>
      <c r="M33" s="15">
        <v>0</v>
      </c>
      <c r="N33" s="13" t="s">
        <v>50</v>
      </c>
      <c r="O33" s="13" t="s">
        <v>53</v>
      </c>
      <c r="P33" s="13" t="s">
        <v>50</v>
      </c>
      <c r="Q33" s="15">
        <f>SUM(S33:AP33)</f>
        <v>836345.13954999996</v>
      </c>
      <c r="R33" s="15">
        <v>0</v>
      </c>
      <c r="S33" s="15">
        <v>535843.99949999992</v>
      </c>
      <c r="T33" s="15">
        <v>0</v>
      </c>
      <c r="U33" s="13" t="s">
        <v>54</v>
      </c>
      <c r="V33" s="15">
        <v>0</v>
      </c>
      <c r="W33" s="15">
        <v>259052.70694999999</v>
      </c>
      <c r="X33" s="13" t="s">
        <v>59</v>
      </c>
      <c r="Y33" s="15">
        <v>41448.433100000002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6" customFormat="1" x14ac:dyDescent="0.25">
      <c r="A34" s="13" t="s">
        <v>137</v>
      </c>
      <c r="B34" s="14" t="s">
        <v>119</v>
      </c>
      <c r="C34" s="13" t="s">
        <v>47</v>
      </c>
      <c r="D34" s="13" t="s">
        <v>81</v>
      </c>
      <c r="E34" s="13" t="s">
        <v>82</v>
      </c>
      <c r="F34" s="13" t="s">
        <v>319</v>
      </c>
      <c r="G34" s="13" t="s">
        <v>51</v>
      </c>
      <c r="H34" s="13" t="s">
        <v>138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13" t="s">
        <v>50</v>
      </c>
      <c r="O34" s="13" t="s">
        <v>53</v>
      </c>
      <c r="P34" s="13" t="s">
        <v>50</v>
      </c>
      <c r="Q34" s="15">
        <f>SUM(S34:AP34)</f>
        <v>5201411.4703000002</v>
      </c>
      <c r="R34" s="15">
        <v>0</v>
      </c>
      <c r="S34" s="15">
        <v>4277497.8523000004</v>
      </c>
      <c r="T34" s="15">
        <v>0</v>
      </c>
      <c r="U34" s="13" t="s">
        <v>54</v>
      </c>
      <c r="V34" s="15">
        <v>0</v>
      </c>
      <c r="W34" s="15">
        <v>780015.89690000017</v>
      </c>
      <c r="X34" s="13" t="s">
        <v>59</v>
      </c>
      <c r="Y34" s="15">
        <v>124802.5435</v>
      </c>
      <c r="Z34" s="15">
        <v>0</v>
      </c>
      <c r="AA34" s="13" t="s">
        <v>54</v>
      </c>
      <c r="AB34" s="15">
        <v>0</v>
      </c>
      <c r="AC34" s="15">
        <v>17680.72</v>
      </c>
      <c r="AD34" s="13" t="s">
        <v>74</v>
      </c>
      <c r="AE34" s="15">
        <v>1414.4576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6" customFormat="1" x14ac:dyDescent="0.25">
      <c r="A35" s="13" t="s">
        <v>139</v>
      </c>
      <c r="B35" s="14" t="s">
        <v>119</v>
      </c>
      <c r="C35" s="13" t="s">
        <v>47</v>
      </c>
      <c r="D35" s="13" t="s">
        <v>85</v>
      </c>
      <c r="E35" s="13" t="s">
        <v>86</v>
      </c>
      <c r="F35" s="13" t="s">
        <v>325</v>
      </c>
      <c r="G35" s="13" t="s">
        <v>51</v>
      </c>
      <c r="H35" s="13" t="s">
        <v>140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13" t="s">
        <v>50</v>
      </c>
      <c r="O35" s="13" t="s">
        <v>53</v>
      </c>
      <c r="P35" s="13" t="s">
        <v>50</v>
      </c>
      <c r="Q35" s="15">
        <f>SUM(S35:AP35)</f>
        <v>4685209.0346499998</v>
      </c>
      <c r="R35" s="15">
        <v>0</v>
      </c>
      <c r="S35" s="15">
        <v>3793791.3381000003</v>
      </c>
      <c r="T35" s="15">
        <v>0</v>
      </c>
      <c r="U35" s="13" t="s">
        <v>54</v>
      </c>
      <c r="V35" s="15">
        <v>0</v>
      </c>
      <c r="W35" s="15">
        <v>735540.81154999998</v>
      </c>
      <c r="X35" s="13" t="s">
        <v>54</v>
      </c>
      <c r="Y35" s="15">
        <v>117686.52979999997</v>
      </c>
      <c r="Z35" s="15">
        <v>0</v>
      </c>
      <c r="AA35" s="13" t="s">
        <v>54</v>
      </c>
      <c r="AB35" s="15">
        <v>0</v>
      </c>
      <c r="AC35" s="15">
        <v>35361.440000000002</v>
      </c>
      <c r="AD35" s="13" t="s">
        <v>74</v>
      </c>
      <c r="AE35" s="15">
        <v>2828.9151999999999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6" customFormat="1" x14ac:dyDescent="0.25">
      <c r="A36" s="13" t="s">
        <v>141</v>
      </c>
      <c r="B36" s="14" t="s">
        <v>119</v>
      </c>
      <c r="C36" s="13" t="s">
        <v>47</v>
      </c>
      <c r="D36" s="13" t="s">
        <v>102</v>
      </c>
      <c r="E36" s="13" t="s">
        <v>103</v>
      </c>
      <c r="F36" s="13" t="s">
        <v>329</v>
      </c>
      <c r="G36" s="13" t="s">
        <v>51</v>
      </c>
      <c r="H36" s="13" t="s">
        <v>142</v>
      </c>
      <c r="I36" s="15" t="s">
        <v>50</v>
      </c>
      <c r="J36" s="15" t="s">
        <v>50</v>
      </c>
      <c r="K36" s="15" t="s">
        <v>50</v>
      </c>
      <c r="L36" s="15" t="s">
        <v>50</v>
      </c>
      <c r="M36" s="15">
        <v>0</v>
      </c>
      <c r="N36" s="13" t="s">
        <v>50</v>
      </c>
      <c r="O36" s="13" t="s">
        <v>53</v>
      </c>
      <c r="P36" s="13" t="s">
        <v>50</v>
      </c>
      <c r="Q36" s="15">
        <f>SUM(S36:AP36)</f>
        <v>7685281.9681999991</v>
      </c>
      <c r="R36" s="15">
        <v>0</v>
      </c>
      <c r="S36" s="15">
        <v>5771388.8876999998</v>
      </c>
      <c r="T36" s="15">
        <v>0</v>
      </c>
      <c r="U36" s="13" t="s">
        <v>54</v>
      </c>
      <c r="V36" s="15">
        <v>0</v>
      </c>
      <c r="W36" s="15">
        <v>1633446.4679999992</v>
      </c>
      <c r="X36" s="13" t="s">
        <v>54</v>
      </c>
      <c r="Y36" s="15">
        <v>261351.43490000002</v>
      </c>
      <c r="Z36" s="15">
        <v>0</v>
      </c>
      <c r="AA36" s="13" t="s">
        <v>54</v>
      </c>
      <c r="AB36" s="15">
        <v>0</v>
      </c>
      <c r="AC36" s="15">
        <v>17680.72</v>
      </c>
      <c r="AD36" s="13" t="s">
        <v>74</v>
      </c>
      <c r="AE36" s="15">
        <v>1414.4576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6" customFormat="1" x14ac:dyDescent="0.25">
      <c r="A37" s="13" t="s">
        <v>143</v>
      </c>
      <c r="B37" s="14" t="s">
        <v>144</v>
      </c>
      <c r="C37" s="13" t="s">
        <v>47</v>
      </c>
      <c r="D37" s="13" t="s">
        <v>48</v>
      </c>
      <c r="E37" s="13" t="s">
        <v>49</v>
      </c>
      <c r="F37" s="13" t="s">
        <v>313</v>
      </c>
      <c r="G37" s="13" t="s">
        <v>51</v>
      </c>
      <c r="H37" s="13" t="s">
        <v>317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3" t="s">
        <v>50</v>
      </c>
      <c r="O37" s="13" t="s">
        <v>53</v>
      </c>
      <c r="P37" s="13" t="s">
        <v>50</v>
      </c>
      <c r="Q37" s="15">
        <f>SUM(S37:AP37)</f>
        <v>1907238.0893999999</v>
      </c>
      <c r="R37" s="15">
        <v>0</v>
      </c>
      <c r="S37" s="15">
        <v>1642065.1788999999</v>
      </c>
      <c r="T37" s="15">
        <v>0</v>
      </c>
      <c r="U37" s="13" t="s">
        <v>54</v>
      </c>
      <c r="V37" s="15">
        <v>0</v>
      </c>
      <c r="W37" s="15">
        <v>212135.98250000001</v>
      </c>
      <c r="X37" s="13" t="s">
        <v>54</v>
      </c>
      <c r="Y37" s="15">
        <v>33941.750399999997</v>
      </c>
      <c r="Z37" s="15">
        <v>0</v>
      </c>
      <c r="AA37" s="13" t="s">
        <v>54</v>
      </c>
      <c r="AB37" s="15">
        <v>0</v>
      </c>
      <c r="AC37" s="15">
        <v>17680.72</v>
      </c>
      <c r="AD37" s="13" t="s">
        <v>74</v>
      </c>
      <c r="AE37" s="15">
        <v>1414.4576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6" customFormat="1" x14ac:dyDescent="0.25">
      <c r="A38" s="13" t="s">
        <v>145</v>
      </c>
      <c r="B38" s="14" t="s">
        <v>144</v>
      </c>
      <c r="C38" s="13" t="s">
        <v>47</v>
      </c>
      <c r="D38" s="13" t="s">
        <v>48</v>
      </c>
      <c r="E38" s="13" t="s">
        <v>49</v>
      </c>
      <c r="F38" s="13" t="s">
        <v>313</v>
      </c>
      <c r="G38" s="13" t="s">
        <v>51</v>
      </c>
      <c r="H38" s="13" t="s">
        <v>146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3" t="s">
        <v>50</v>
      </c>
      <c r="O38" s="13" t="s">
        <v>147</v>
      </c>
      <c r="P38" s="13" t="s">
        <v>148</v>
      </c>
      <c r="Q38" s="15">
        <f>SUM(S38:AP38)</f>
        <v>14710.9692</v>
      </c>
      <c r="R38" s="15">
        <v>0</v>
      </c>
      <c r="S38" s="15">
        <v>-1.8189894035458565E-12</v>
      </c>
      <c r="T38" s="15">
        <v>12681.87</v>
      </c>
      <c r="U38" s="13" t="s">
        <v>59</v>
      </c>
      <c r="V38" s="15">
        <v>2029.0992000000001</v>
      </c>
      <c r="W38" s="15">
        <v>0</v>
      </c>
      <c r="X38" s="13" t="s">
        <v>54</v>
      </c>
      <c r="Y38" s="15">
        <v>0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6" customFormat="1" x14ac:dyDescent="0.25">
      <c r="A39" s="13" t="s">
        <v>149</v>
      </c>
      <c r="B39" s="14" t="s">
        <v>144</v>
      </c>
      <c r="C39" s="13" t="s">
        <v>47</v>
      </c>
      <c r="D39" s="13" t="s">
        <v>48</v>
      </c>
      <c r="E39" s="13" t="s">
        <v>49</v>
      </c>
      <c r="F39" s="13" t="s">
        <v>313</v>
      </c>
      <c r="G39" s="13" t="s">
        <v>51</v>
      </c>
      <c r="H39" s="13" t="s">
        <v>150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3" t="s">
        <v>50</v>
      </c>
      <c r="O39" s="13" t="s">
        <v>53</v>
      </c>
      <c r="P39" s="13" t="s">
        <v>50</v>
      </c>
      <c r="Q39" s="15">
        <f>SUM(S39:AP39)</f>
        <v>4493716.7208499992</v>
      </c>
      <c r="R39" s="15">
        <v>0</v>
      </c>
      <c r="S39" s="15">
        <v>3839791.9834999996</v>
      </c>
      <c r="T39" s="15">
        <v>0</v>
      </c>
      <c r="U39" s="13" t="s">
        <v>54</v>
      </c>
      <c r="V39" s="15">
        <v>0</v>
      </c>
      <c r="W39" s="15">
        <v>563728.22184999986</v>
      </c>
      <c r="X39" s="13" t="s">
        <v>59</v>
      </c>
      <c r="Y39" s="15">
        <v>90196.51549999998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6" customFormat="1" x14ac:dyDescent="0.25">
      <c r="A40" s="13" t="s">
        <v>151</v>
      </c>
      <c r="B40" s="14" t="s">
        <v>144</v>
      </c>
      <c r="C40" s="13" t="s">
        <v>47</v>
      </c>
      <c r="D40" s="13" t="s">
        <v>48</v>
      </c>
      <c r="E40" s="13" t="s">
        <v>49</v>
      </c>
      <c r="F40" s="13" t="s">
        <v>313</v>
      </c>
      <c r="G40" s="13" t="s">
        <v>51</v>
      </c>
      <c r="H40" s="13" t="s">
        <v>152</v>
      </c>
      <c r="I40" s="15" t="s">
        <v>50</v>
      </c>
      <c r="J40" s="15" t="s">
        <v>50</v>
      </c>
      <c r="K40" s="15" t="s">
        <v>50</v>
      </c>
      <c r="L40" s="15" t="s">
        <v>50</v>
      </c>
      <c r="M40" s="15">
        <v>0</v>
      </c>
      <c r="N40" s="13" t="s">
        <v>50</v>
      </c>
      <c r="O40" s="13" t="s">
        <v>153</v>
      </c>
      <c r="P40" s="13" t="s">
        <v>154</v>
      </c>
      <c r="Q40" s="15">
        <f>SUM(S40:AP40)</f>
        <v>63113.453999999998</v>
      </c>
      <c r="R40" s="15">
        <v>0</v>
      </c>
      <c r="S40" s="15">
        <v>57363.45</v>
      </c>
      <c r="T40" s="15">
        <v>4956.8999999999996</v>
      </c>
      <c r="U40" s="13" t="s">
        <v>59</v>
      </c>
      <c r="V40" s="15">
        <v>793.10400000000004</v>
      </c>
      <c r="W40" s="15">
        <v>0</v>
      </c>
      <c r="X40" s="13" t="s">
        <v>54</v>
      </c>
      <c r="Y40" s="15">
        <v>0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6" customFormat="1" x14ac:dyDescent="0.25">
      <c r="A41" s="13" t="s">
        <v>155</v>
      </c>
      <c r="B41" s="14" t="s">
        <v>144</v>
      </c>
      <c r="C41" s="13" t="s">
        <v>47</v>
      </c>
      <c r="D41" s="13" t="s">
        <v>48</v>
      </c>
      <c r="E41" s="13" t="s">
        <v>49</v>
      </c>
      <c r="F41" s="13" t="s">
        <v>313</v>
      </c>
      <c r="G41" s="13" t="s">
        <v>51</v>
      </c>
      <c r="H41" s="13" t="s">
        <v>156</v>
      </c>
      <c r="I41" s="15" t="s">
        <v>50</v>
      </c>
      <c r="J41" s="15" t="s">
        <v>50</v>
      </c>
      <c r="K41" s="15" t="s">
        <v>50</v>
      </c>
      <c r="L41" s="15" t="s">
        <v>50</v>
      </c>
      <c r="M41" s="15">
        <v>0</v>
      </c>
      <c r="N41" s="13" t="s">
        <v>50</v>
      </c>
      <c r="O41" s="13" t="s">
        <v>53</v>
      </c>
      <c r="P41" s="13" t="s">
        <v>50</v>
      </c>
      <c r="Q41" s="15">
        <f>SUM(S41:AP41)</f>
        <v>675395.23029999994</v>
      </c>
      <c r="R41" s="15">
        <v>0</v>
      </c>
      <c r="S41" s="15">
        <v>460376.84149999998</v>
      </c>
      <c r="T41" s="15">
        <v>0</v>
      </c>
      <c r="U41" s="13" t="s">
        <v>54</v>
      </c>
      <c r="V41" s="15">
        <v>0</v>
      </c>
      <c r="W41" s="15">
        <v>185360.67999999996</v>
      </c>
      <c r="X41" s="13" t="s">
        <v>54</v>
      </c>
      <c r="Y41" s="15">
        <v>29657.708799999997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6" customFormat="1" x14ac:dyDescent="0.25">
      <c r="A42" s="13" t="s">
        <v>157</v>
      </c>
      <c r="B42" s="14" t="s">
        <v>144</v>
      </c>
      <c r="C42" s="13" t="s">
        <v>47</v>
      </c>
      <c r="D42" s="13" t="s">
        <v>81</v>
      </c>
      <c r="E42" s="13" t="s">
        <v>82</v>
      </c>
      <c r="F42" s="13" t="s">
        <v>320</v>
      </c>
      <c r="G42" s="13" t="s">
        <v>51</v>
      </c>
      <c r="H42" s="13" t="s">
        <v>158</v>
      </c>
      <c r="I42" s="15" t="s">
        <v>50</v>
      </c>
      <c r="J42" s="15" t="s">
        <v>50</v>
      </c>
      <c r="K42" s="15" t="s">
        <v>50</v>
      </c>
      <c r="L42" s="15" t="s">
        <v>50</v>
      </c>
      <c r="M42" s="15">
        <v>0</v>
      </c>
      <c r="N42" s="13" t="s">
        <v>50</v>
      </c>
      <c r="O42" s="13" t="s">
        <v>53</v>
      </c>
      <c r="P42" s="13" t="s">
        <v>50</v>
      </c>
      <c r="Q42" s="15">
        <f>SUM(S42:AP42)</f>
        <v>5406216.9909499995</v>
      </c>
      <c r="R42" s="15">
        <v>0</v>
      </c>
      <c r="S42" s="15">
        <v>4039989.97205</v>
      </c>
      <c r="T42" s="15">
        <v>0</v>
      </c>
      <c r="U42" s="13" t="s">
        <v>54</v>
      </c>
      <c r="V42" s="15">
        <v>0</v>
      </c>
      <c r="W42" s="15">
        <v>1177781.9128999996</v>
      </c>
      <c r="X42" s="13" t="s">
        <v>59</v>
      </c>
      <c r="Y42" s="15">
        <v>188445.10600000003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 x14ac:dyDescent="0.25">
      <c r="A43" s="13" t="s">
        <v>159</v>
      </c>
      <c r="B43" s="14" t="s">
        <v>144</v>
      </c>
      <c r="C43" s="13" t="s">
        <v>47</v>
      </c>
      <c r="D43" s="13" t="s">
        <v>85</v>
      </c>
      <c r="E43" s="13" t="s">
        <v>86</v>
      </c>
      <c r="F43" s="13" t="s">
        <v>326</v>
      </c>
      <c r="G43" s="13" t="s">
        <v>51</v>
      </c>
      <c r="H43" s="13" t="s">
        <v>160</v>
      </c>
      <c r="I43" s="15" t="s">
        <v>50</v>
      </c>
      <c r="J43" s="15" t="s">
        <v>50</v>
      </c>
      <c r="K43" s="15" t="s">
        <v>50</v>
      </c>
      <c r="L43" s="15" t="s">
        <v>50</v>
      </c>
      <c r="M43" s="15">
        <v>0</v>
      </c>
      <c r="N43" s="13" t="s">
        <v>50</v>
      </c>
      <c r="O43" s="13" t="s">
        <v>53</v>
      </c>
      <c r="P43" s="13" t="s">
        <v>50</v>
      </c>
      <c r="Q43" s="15">
        <f>SUM(S43:AP43)</f>
        <v>5395054.7567499988</v>
      </c>
      <c r="R43" s="15">
        <v>0</v>
      </c>
      <c r="S43" s="15">
        <v>3951299.2323500002</v>
      </c>
      <c r="T43" s="15">
        <v>0</v>
      </c>
      <c r="U43" s="13" t="s">
        <v>54</v>
      </c>
      <c r="V43" s="15">
        <v>0</v>
      </c>
      <c r="W43" s="15">
        <v>1226218.8544999997</v>
      </c>
      <c r="X43" s="13" t="s">
        <v>59</v>
      </c>
      <c r="Y43" s="15">
        <v>196195.01669999998</v>
      </c>
      <c r="Z43" s="15">
        <v>0</v>
      </c>
      <c r="AA43" s="13" t="s">
        <v>54</v>
      </c>
      <c r="AB43" s="15">
        <v>0</v>
      </c>
      <c r="AC43" s="15">
        <v>19760.79</v>
      </c>
      <c r="AD43" s="13" t="s">
        <v>74</v>
      </c>
      <c r="AE43" s="15">
        <v>1580.8632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 x14ac:dyDescent="0.25">
      <c r="A44" s="13" t="s">
        <v>161</v>
      </c>
      <c r="B44" s="14" t="s">
        <v>144</v>
      </c>
      <c r="C44" s="13" t="s">
        <v>47</v>
      </c>
      <c r="D44" s="13" t="s">
        <v>102</v>
      </c>
      <c r="E44" s="13" t="s">
        <v>103</v>
      </c>
      <c r="F44" s="13" t="s">
        <v>330</v>
      </c>
      <c r="G44" s="13" t="s">
        <v>51</v>
      </c>
      <c r="H44" s="13" t="s">
        <v>162</v>
      </c>
      <c r="I44" s="15" t="s">
        <v>50</v>
      </c>
      <c r="J44" s="15" t="s">
        <v>50</v>
      </c>
      <c r="K44" s="15" t="s">
        <v>50</v>
      </c>
      <c r="L44" s="15" t="s">
        <v>50</v>
      </c>
      <c r="M44" s="15">
        <v>0</v>
      </c>
      <c r="N44" s="13" t="s">
        <v>50</v>
      </c>
      <c r="O44" s="13" t="s">
        <v>53</v>
      </c>
      <c r="P44" s="13" t="s">
        <v>50</v>
      </c>
      <c r="Q44" s="15">
        <f>SUM(S44:AP44)</f>
        <v>5247097.5973000005</v>
      </c>
      <c r="R44" s="15">
        <v>0</v>
      </c>
      <c r="S44" s="15">
        <v>4075974.2028999999</v>
      </c>
      <c r="T44" s="15">
        <v>0</v>
      </c>
      <c r="U44" s="13" t="s">
        <v>54</v>
      </c>
      <c r="V44" s="15">
        <v>0</v>
      </c>
      <c r="W44" s="15">
        <v>1009589.1331000002</v>
      </c>
      <c r="X44" s="13" t="s">
        <v>59</v>
      </c>
      <c r="Y44" s="15">
        <v>161534.26130000001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 x14ac:dyDescent="0.25">
      <c r="A45" s="13" t="s">
        <v>163</v>
      </c>
      <c r="B45" s="14" t="s">
        <v>164</v>
      </c>
      <c r="C45" s="13" t="s">
        <v>47</v>
      </c>
      <c r="D45" s="13" t="s">
        <v>48</v>
      </c>
      <c r="E45" s="13" t="s">
        <v>49</v>
      </c>
      <c r="F45" s="13" t="s">
        <v>314</v>
      </c>
      <c r="G45" s="13" t="s">
        <v>51</v>
      </c>
      <c r="H45" s="13" t="s">
        <v>165</v>
      </c>
      <c r="I45" s="15" t="s">
        <v>50</v>
      </c>
      <c r="J45" s="15" t="s">
        <v>50</v>
      </c>
      <c r="K45" s="15" t="s">
        <v>50</v>
      </c>
      <c r="L45" s="15" t="s">
        <v>50</v>
      </c>
      <c r="M45" s="15">
        <v>0</v>
      </c>
      <c r="N45" s="13" t="s">
        <v>50</v>
      </c>
      <c r="O45" s="13" t="s">
        <v>53</v>
      </c>
      <c r="P45" s="13" t="s">
        <v>50</v>
      </c>
      <c r="Q45" s="15">
        <f>SUM(S45:AP45)</f>
        <v>3004293.9289000011</v>
      </c>
      <c r="R45" s="15">
        <v>0</v>
      </c>
      <c r="S45" s="15">
        <v>2293229.0390500007</v>
      </c>
      <c r="T45" s="15">
        <v>0</v>
      </c>
      <c r="U45" s="13" t="s">
        <v>54</v>
      </c>
      <c r="V45" s="15">
        <v>0</v>
      </c>
      <c r="W45" s="15">
        <v>576191.02024999994</v>
      </c>
      <c r="X45" s="13" t="s">
        <v>59</v>
      </c>
      <c r="Y45" s="15">
        <v>92190.563200000019</v>
      </c>
      <c r="Z45" s="15">
        <v>0</v>
      </c>
      <c r="AA45" s="13" t="s">
        <v>54</v>
      </c>
      <c r="AB45" s="15">
        <v>0</v>
      </c>
      <c r="AC45" s="15">
        <v>39521.58</v>
      </c>
      <c r="AD45" s="13" t="s">
        <v>74</v>
      </c>
      <c r="AE45" s="15">
        <v>3161.7264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 x14ac:dyDescent="0.25">
      <c r="A46" s="13" t="s">
        <v>166</v>
      </c>
      <c r="B46" s="14" t="s">
        <v>164</v>
      </c>
      <c r="C46" s="13" t="s">
        <v>47</v>
      </c>
      <c r="D46" s="13" t="s">
        <v>48</v>
      </c>
      <c r="E46" s="13" t="s">
        <v>49</v>
      </c>
      <c r="F46" s="13" t="s">
        <v>314</v>
      </c>
      <c r="G46" s="13" t="s">
        <v>51</v>
      </c>
      <c r="H46" s="13" t="s">
        <v>167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3" t="s">
        <v>50</v>
      </c>
      <c r="O46" s="13" t="s">
        <v>168</v>
      </c>
      <c r="P46" s="13" t="s">
        <v>169</v>
      </c>
      <c r="Q46" s="15">
        <f>SUM(S46:AP46)</f>
        <v>37399</v>
      </c>
      <c r="R46" s="15">
        <v>0</v>
      </c>
      <c r="S46" s="15">
        <v>37399</v>
      </c>
      <c r="T46" s="15">
        <v>0</v>
      </c>
      <c r="U46" s="13" t="s">
        <v>54</v>
      </c>
      <c r="V46" s="15">
        <v>0</v>
      </c>
      <c r="W46" s="15">
        <v>0</v>
      </c>
      <c r="X46" s="13" t="s">
        <v>54</v>
      </c>
      <c r="Y46" s="15">
        <v>0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 x14ac:dyDescent="0.25">
      <c r="A47" s="13" t="s">
        <v>170</v>
      </c>
      <c r="B47" s="14" t="s">
        <v>164</v>
      </c>
      <c r="C47" s="13" t="s">
        <v>47</v>
      </c>
      <c r="D47" s="13" t="s">
        <v>48</v>
      </c>
      <c r="E47" s="13" t="s">
        <v>49</v>
      </c>
      <c r="F47" s="13" t="s">
        <v>314</v>
      </c>
      <c r="G47" s="13" t="s">
        <v>51</v>
      </c>
      <c r="H47" s="13" t="s">
        <v>171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13" t="s">
        <v>50</v>
      </c>
      <c r="O47" s="13" t="s">
        <v>53</v>
      </c>
      <c r="P47" s="13" t="s">
        <v>50</v>
      </c>
      <c r="Q47" s="15">
        <f>SUM(S47:AP47)</f>
        <v>3307335.3523500003</v>
      </c>
      <c r="R47" s="15">
        <v>0</v>
      </c>
      <c r="S47" s="15">
        <v>2715698.1667000004</v>
      </c>
      <c r="T47" s="15">
        <v>0</v>
      </c>
      <c r="U47" s="13" t="s">
        <v>54</v>
      </c>
      <c r="V47" s="15">
        <v>0</v>
      </c>
      <c r="W47" s="15">
        <v>473236.10284999997</v>
      </c>
      <c r="X47" s="13" t="s">
        <v>54</v>
      </c>
      <c r="Y47" s="15">
        <v>75717.776400000017</v>
      </c>
      <c r="Z47" s="15">
        <v>0</v>
      </c>
      <c r="AA47" s="13" t="s">
        <v>54</v>
      </c>
      <c r="AB47" s="15">
        <v>0</v>
      </c>
      <c r="AC47" s="15">
        <v>39521.58</v>
      </c>
      <c r="AD47" s="13" t="s">
        <v>74</v>
      </c>
      <c r="AE47" s="15">
        <v>3161.7264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 x14ac:dyDescent="0.25">
      <c r="A48" s="13" t="s">
        <v>172</v>
      </c>
      <c r="B48" s="14" t="s">
        <v>164</v>
      </c>
      <c r="C48" s="13" t="s">
        <v>47</v>
      </c>
      <c r="D48" s="13" t="s">
        <v>81</v>
      </c>
      <c r="E48" s="13" t="s">
        <v>82</v>
      </c>
      <c r="F48" s="13" t="s">
        <v>321</v>
      </c>
      <c r="G48" s="13" t="s">
        <v>51</v>
      </c>
      <c r="H48" s="13" t="s">
        <v>173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3" t="s">
        <v>50</v>
      </c>
      <c r="O48" s="13" t="s">
        <v>53</v>
      </c>
      <c r="P48" s="13" t="s">
        <v>50</v>
      </c>
      <c r="Q48" s="15">
        <f>SUM(S48:AP48)</f>
        <v>248325.34360000002</v>
      </c>
      <c r="R48" s="15">
        <v>0</v>
      </c>
      <c r="S48" s="15">
        <v>226295.25000000003</v>
      </c>
      <c r="T48" s="15">
        <v>0</v>
      </c>
      <c r="U48" s="13" t="s">
        <v>54</v>
      </c>
      <c r="V48" s="15">
        <v>0</v>
      </c>
      <c r="W48" s="15">
        <v>18991.46</v>
      </c>
      <c r="X48" s="13" t="s">
        <v>59</v>
      </c>
      <c r="Y48" s="15">
        <v>3038.6336000000001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 x14ac:dyDescent="0.25">
      <c r="A49" s="13" t="s">
        <v>174</v>
      </c>
      <c r="B49" s="14" t="s">
        <v>164</v>
      </c>
      <c r="C49" s="13" t="s">
        <v>47</v>
      </c>
      <c r="D49" s="13" t="s">
        <v>81</v>
      </c>
      <c r="E49" s="13" t="s">
        <v>82</v>
      </c>
      <c r="F49" s="13" t="s">
        <v>321</v>
      </c>
      <c r="G49" s="13" t="s">
        <v>51</v>
      </c>
      <c r="H49" s="13" t="s">
        <v>175</v>
      </c>
      <c r="I49" s="15" t="s">
        <v>50</v>
      </c>
      <c r="J49" s="15" t="s">
        <v>50</v>
      </c>
      <c r="K49" s="15" t="s">
        <v>50</v>
      </c>
      <c r="L49" s="15" t="s">
        <v>50</v>
      </c>
      <c r="M49" s="15">
        <v>0</v>
      </c>
      <c r="N49" s="13" t="s">
        <v>50</v>
      </c>
      <c r="O49" s="13" t="s">
        <v>176</v>
      </c>
      <c r="P49" s="13" t="s">
        <v>177</v>
      </c>
      <c r="Q49" s="15">
        <f>SUM(S49:AP49)</f>
        <v>81290.324399999998</v>
      </c>
      <c r="R49" s="15">
        <v>0</v>
      </c>
      <c r="S49" s="15">
        <v>46917.97</v>
      </c>
      <c r="T49" s="15">
        <v>29631.34</v>
      </c>
      <c r="U49" s="13" t="s">
        <v>59</v>
      </c>
      <c r="V49" s="15">
        <v>4741.0144</v>
      </c>
      <c r="W49" s="15">
        <v>0</v>
      </c>
      <c r="X49" s="13" t="s">
        <v>54</v>
      </c>
      <c r="Y49" s="15">
        <v>0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 x14ac:dyDescent="0.25">
      <c r="A50" s="13" t="s">
        <v>178</v>
      </c>
      <c r="B50" s="14" t="s">
        <v>164</v>
      </c>
      <c r="C50" s="13" t="s">
        <v>47</v>
      </c>
      <c r="D50" s="13" t="s">
        <v>81</v>
      </c>
      <c r="E50" s="13" t="s">
        <v>82</v>
      </c>
      <c r="F50" s="13" t="s">
        <v>321</v>
      </c>
      <c r="G50" s="13" t="s">
        <v>51</v>
      </c>
      <c r="H50" s="13" t="s">
        <v>179</v>
      </c>
      <c r="I50" s="15" t="s">
        <v>50</v>
      </c>
      <c r="J50" s="15" t="s">
        <v>50</v>
      </c>
      <c r="K50" s="15" t="s">
        <v>50</v>
      </c>
      <c r="L50" s="15" t="s">
        <v>50</v>
      </c>
      <c r="M50" s="15">
        <v>0</v>
      </c>
      <c r="N50" s="13" t="s">
        <v>50</v>
      </c>
      <c r="O50" s="13" t="s">
        <v>53</v>
      </c>
      <c r="P50" s="13" t="s">
        <v>50</v>
      </c>
      <c r="Q50" s="15">
        <f>SUM(S50:AP50)</f>
        <v>2075327.5732499997</v>
      </c>
      <c r="R50" s="15">
        <v>0</v>
      </c>
      <c r="S50" s="15">
        <v>1469093.1473499998</v>
      </c>
      <c r="T50" s="15">
        <v>0</v>
      </c>
      <c r="U50" s="13" t="s">
        <v>54</v>
      </c>
      <c r="V50" s="15">
        <v>0</v>
      </c>
      <c r="W50" s="15">
        <v>522615.88439999998</v>
      </c>
      <c r="X50" s="13" t="s">
        <v>59</v>
      </c>
      <c r="Y50" s="15">
        <v>83618.541499999992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 x14ac:dyDescent="0.25">
      <c r="A51" s="13" t="s">
        <v>180</v>
      </c>
      <c r="B51" s="14" t="s">
        <v>164</v>
      </c>
      <c r="C51" s="13" t="s">
        <v>47</v>
      </c>
      <c r="D51" s="13" t="s">
        <v>81</v>
      </c>
      <c r="E51" s="13" t="s">
        <v>82</v>
      </c>
      <c r="F51" s="13" t="s">
        <v>321</v>
      </c>
      <c r="G51" s="13" t="s">
        <v>51</v>
      </c>
      <c r="H51" s="13" t="s">
        <v>181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13" t="s">
        <v>50</v>
      </c>
      <c r="O51" s="13" t="s">
        <v>182</v>
      </c>
      <c r="P51" s="13" t="s">
        <v>183</v>
      </c>
      <c r="Q51" s="15">
        <f>SUM(S51:AP51)</f>
        <v>69711.209000000003</v>
      </c>
      <c r="R51" s="15">
        <v>0</v>
      </c>
      <c r="S51" s="15">
        <v>69711.209000000003</v>
      </c>
      <c r="T51" s="15">
        <v>0</v>
      </c>
      <c r="U51" s="13" t="s">
        <v>54</v>
      </c>
      <c r="V51" s="15">
        <v>0</v>
      </c>
      <c r="W51" s="15">
        <v>0</v>
      </c>
      <c r="X51" s="13" t="s">
        <v>54</v>
      </c>
      <c r="Y51" s="15">
        <v>0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 x14ac:dyDescent="0.25">
      <c r="A52" s="13" t="s">
        <v>184</v>
      </c>
      <c r="B52" s="14" t="s">
        <v>164</v>
      </c>
      <c r="C52" s="13" t="s">
        <v>47</v>
      </c>
      <c r="D52" s="13" t="s">
        <v>81</v>
      </c>
      <c r="E52" s="13" t="s">
        <v>82</v>
      </c>
      <c r="F52" s="13" t="s">
        <v>321</v>
      </c>
      <c r="G52" s="13" t="s">
        <v>51</v>
      </c>
      <c r="H52" s="13" t="s">
        <v>185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3" t="s">
        <v>50</v>
      </c>
      <c r="O52" s="13" t="s">
        <v>53</v>
      </c>
      <c r="P52" s="13" t="s">
        <v>50</v>
      </c>
      <c r="Q52" s="15">
        <f>SUM(S52:AP52)</f>
        <v>1753789.0134499995</v>
      </c>
      <c r="R52" s="15">
        <v>0</v>
      </c>
      <c r="S52" s="15">
        <v>1483253.3140499995</v>
      </c>
      <c r="T52" s="15">
        <v>0</v>
      </c>
      <c r="U52" s="13" t="s">
        <v>54</v>
      </c>
      <c r="V52" s="15">
        <v>0</v>
      </c>
      <c r="W52" s="15">
        <v>233220.43050000002</v>
      </c>
      <c r="X52" s="13" t="s">
        <v>59</v>
      </c>
      <c r="Y52" s="15">
        <v>37315.268899999995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 x14ac:dyDescent="0.25">
      <c r="A53" s="13" t="s">
        <v>186</v>
      </c>
      <c r="B53" s="14" t="s">
        <v>164</v>
      </c>
      <c r="C53" s="13" t="s">
        <v>47</v>
      </c>
      <c r="D53" s="13" t="s">
        <v>85</v>
      </c>
      <c r="E53" s="13" t="s">
        <v>86</v>
      </c>
      <c r="F53" s="13" t="s">
        <v>327</v>
      </c>
      <c r="G53" s="13" t="s">
        <v>51</v>
      </c>
      <c r="H53" s="13" t="s">
        <v>187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3" t="s">
        <v>50</v>
      </c>
      <c r="O53" s="13" t="s">
        <v>53</v>
      </c>
      <c r="P53" s="13" t="s">
        <v>50</v>
      </c>
      <c r="Q53" s="15">
        <f>SUM(S53:AP53)</f>
        <v>4459208.9112000018</v>
      </c>
      <c r="R53" s="15">
        <v>0</v>
      </c>
      <c r="S53" s="15">
        <v>3241097.474700002</v>
      </c>
      <c r="T53" s="15">
        <v>0</v>
      </c>
      <c r="U53" s="13" t="s">
        <v>54</v>
      </c>
      <c r="V53" s="15">
        <v>0</v>
      </c>
      <c r="W53" s="15">
        <v>1050096.0659</v>
      </c>
      <c r="X53" s="13" t="s">
        <v>59</v>
      </c>
      <c r="Y53" s="15">
        <v>168015.37059999994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 x14ac:dyDescent="0.25">
      <c r="A54" s="13" t="s">
        <v>188</v>
      </c>
      <c r="B54" s="14" t="s">
        <v>164</v>
      </c>
      <c r="C54" s="13" t="s">
        <v>47</v>
      </c>
      <c r="D54" s="13" t="s">
        <v>102</v>
      </c>
      <c r="E54" s="13" t="s">
        <v>103</v>
      </c>
      <c r="F54" s="13" t="s">
        <v>331</v>
      </c>
      <c r="G54" s="13" t="s">
        <v>51</v>
      </c>
      <c r="H54" s="13" t="s">
        <v>189</v>
      </c>
      <c r="I54" s="15" t="s">
        <v>50</v>
      </c>
      <c r="J54" s="15" t="s">
        <v>50</v>
      </c>
      <c r="K54" s="15" t="s">
        <v>50</v>
      </c>
      <c r="L54" s="15" t="s">
        <v>50</v>
      </c>
      <c r="M54" s="15">
        <v>0</v>
      </c>
      <c r="N54" s="13" t="s">
        <v>50</v>
      </c>
      <c r="O54" s="13" t="s">
        <v>53</v>
      </c>
      <c r="P54" s="13" t="s">
        <v>50</v>
      </c>
      <c r="Q54" s="15">
        <f>SUM(S54:AP54)</f>
        <v>328924.47519999999</v>
      </c>
      <c r="R54" s="15">
        <v>0</v>
      </c>
      <c r="S54" s="15">
        <v>255193.64499999999</v>
      </c>
      <c r="T54" s="15">
        <v>0</v>
      </c>
      <c r="U54" s="13" t="s">
        <v>54</v>
      </c>
      <c r="V54" s="15">
        <v>0</v>
      </c>
      <c r="W54" s="15">
        <v>63561.060499999992</v>
      </c>
      <c r="X54" s="13" t="s">
        <v>54</v>
      </c>
      <c r="Y54" s="15">
        <v>10169.769700000001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 x14ac:dyDescent="0.25">
      <c r="A55" s="13" t="s">
        <v>190</v>
      </c>
      <c r="B55" s="14" t="s">
        <v>164</v>
      </c>
      <c r="C55" s="13" t="s">
        <v>47</v>
      </c>
      <c r="D55" s="13" t="s">
        <v>102</v>
      </c>
      <c r="E55" s="13" t="s">
        <v>103</v>
      </c>
      <c r="F55" s="13" t="s">
        <v>331</v>
      </c>
      <c r="G55" s="13" t="s">
        <v>51</v>
      </c>
      <c r="H55" s="13" t="s">
        <v>191</v>
      </c>
      <c r="I55" s="15" t="s">
        <v>50</v>
      </c>
      <c r="J55" s="15" t="s">
        <v>50</v>
      </c>
      <c r="K55" s="15" t="s">
        <v>50</v>
      </c>
      <c r="L55" s="15" t="s">
        <v>50</v>
      </c>
      <c r="M55" s="15">
        <v>0</v>
      </c>
      <c r="N55" s="13" t="s">
        <v>50</v>
      </c>
      <c r="O55" s="13" t="s">
        <v>192</v>
      </c>
      <c r="P55" s="13" t="s">
        <v>193</v>
      </c>
      <c r="Q55" s="15">
        <f>SUM(S55:AP55)</f>
        <v>148973.93</v>
      </c>
      <c r="R55" s="15">
        <v>0</v>
      </c>
      <c r="S55" s="15">
        <v>148973.93</v>
      </c>
      <c r="T55" s="15">
        <v>0</v>
      </c>
      <c r="U55" s="13" t="s">
        <v>54</v>
      </c>
      <c r="V55" s="15">
        <v>0</v>
      </c>
      <c r="W55" s="15">
        <v>0</v>
      </c>
      <c r="X55" s="13" t="s">
        <v>54</v>
      </c>
      <c r="Y55" s="15">
        <v>0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 x14ac:dyDescent="0.25">
      <c r="A56" s="13" t="s">
        <v>194</v>
      </c>
      <c r="B56" s="14" t="s">
        <v>164</v>
      </c>
      <c r="C56" s="13" t="s">
        <v>47</v>
      </c>
      <c r="D56" s="13" t="s">
        <v>102</v>
      </c>
      <c r="E56" s="13" t="s">
        <v>103</v>
      </c>
      <c r="F56" s="13" t="s">
        <v>331</v>
      </c>
      <c r="G56" s="13" t="s">
        <v>51</v>
      </c>
      <c r="H56" s="13" t="s">
        <v>195</v>
      </c>
      <c r="I56" s="15" t="s">
        <v>50</v>
      </c>
      <c r="J56" s="15" t="s">
        <v>50</v>
      </c>
      <c r="K56" s="15" t="s">
        <v>50</v>
      </c>
      <c r="L56" s="15" t="s">
        <v>50</v>
      </c>
      <c r="M56" s="15">
        <v>0</v>
      </c>
      <c r="N56" s="13" t="s">
        <v>50</v>
      </c>
      <c r="O56" s="13" t="s">
        <v>53</v>
      </c>
      <c r="P56" s="13" t="s">
        <v>50</v>
      </c>
      <c r="Q56" s="15">
        <f>SUM(S56:AP56)</f>
        <v>151532.10339999999</v>
      </c>
      <c r="R56" s="15">
        <v>0</v>
      </c>
      <c r="S56" s="15">
        <v>138259.97500000001</v>
      </c>
      <c r="T56" s="15">
        <v>0</v>
      </c>
      <c r="U56" s="13" t="s">
        <v>54</v>
      </c>
      <c r="V56" s="15">
        <v>0</v>
      </c>
      <c r="W56" s="15">
        <v>11441.49</v>
      </c>
      <c r="X56" s="13" t="s">
        <v>59</v>
      </c>
      <c r="Y56" s="15">
        <v>1830.6384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 x14ac:dyDescent="0.25">
      <c r="A57" s="13" t="s">
        <v>196</v>
      </c>
      <c r="B57" s="14" t="s">
        <v>164</v>
      </c>
      <c r="C57" s="13" t="s">
        <v>47</v>
      </c>
      <c r="D57" s="13" t="s">
        <v>102</v>
      </c>
      <c r="E57" s="13" t="s">
        <v>103</v>
      </c>
      <c r="F57" s="13" t="s">
        <v>331</v>
      </c>
      <c r="G57" s="13" t="s">
        <v>51</v>
      </c>
      <c r="H57" s="13" t="s">
        <v>197</v>
      </c>
      <c r="I57" s="15" t="s">
        <v>50</v>
      </c>
      <c r="J57" s="15" t="s">
        <v>50</v>
      </c>
      <c r="K57" s="15" t="s">
        <v>50</v>
      </c>
      <c r="L57" s="15" t="s">
        <v>50</v>
      </c>
      <c r="M57" s="15">
        <v>0</v>
      </c>
      <c r="N57" s="13" t="s">
        <v>50</v>
      </c>
      <c r="O57" s="13" t="s">
        <v>198</v>
      </c>
      <c r="P57" s="13" t="s">
        <v>199</v>
      </c>
      <c r="Q57" s="15">
        <f>SUM(S57:AP57)</f>
        <v>53547.031750000002</v>
      </c>
      <c r="R57" s="15">
        <v>0</v>
      </c>
      <c r="S57" s="15">
        <v>4637.5</v>
      </c>
      <c r="T57" s="15">
        <v>42163.389450000002</v>
      </c>
      <c r="U57" s="13" t="s">
        <v>59</v>
      </c>
      <c r="V57" s="15">
        <v>6746.1423000000004</v>
      </c>
      <c r="W57" s="15">
        <v>0</v>
      </c>
      <c r="X57" s="13" t="s">
        <v>54</v>
      </c>
      <c r="Y57" s="15">
        <v>0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 x14ac:dyDescent="0.25">
      <c r="A58" s="13" t="s">
        <v>200</v>
      </c>
      <c r="B58" s="14" t="s">
        <v>164</v>
      </c>
      <c r="C58" s="13" t="s">
        <v>47</v>
      </c>
      <c r="D58" s="13" t="s">
        <v>102</v>
      </c>
      <c r="E58" s="13" t="s">
        <v>103</v>
      </c>
      <c r="F58" s="13" t="s">
        <v>331</v>
      </c>
      <c r="G58" s="13" t="s">
        <v>51</v>
      </c>
      <c r="H58" s="13" t="s">
        <v>201</v>
      </c>
      <c r="I58" s="15" t="s">
        <v>50</v>
      </c>
      <c r="J58" s="15" t="s">
        <v>50</v>
      </c>
      <c r="K58" s="15" t="s">
        <v>50</v>
      </c>
      <c r="L58" s="15" t="s">
        <v>50</v>
      </c>
      <c r="M58" s="15">
        <v>0</v>
      </c>
      <c r="N58" s="13" t="s">
        <v>50</v>
      </c>
      <c r="O58" s="13" t="s">
        <v>53</v>
      </c>
      <c r="P58" s="13" t="s">
        <v>50</v>
      </c>
      <c r="Q58" s="15">
        <f>SUM(S58:AP58)</f>
        <v>1123757.7680500001</v>
      </c>
      <c r="R58" s="15">
        <v>0</v>
      </c>
      <c r="S58" s="15">
        <v>805120.63125000009</v>
      </c>
      <c r="T58" s="15">
        <v>0</v>
      </c>
      <c r="U58" s="13" t="s">
        <v>54</v>
      </c>
      <c r="V58" s="15">
        <v>0</v>
      </c>
      <c r="W58" s="15">
        <v>256289.21000000002</v>
      </c>
      <c r="X58" s="13" t="s">
        <v>59</v>
      </c>
      <c r="Y58" s="15">
        <v>41006.2736</v>
      </c>
      <c r="Z58" s="15">
        <v>0</v>
      </c>
      <c r="AA58" s="13" t="s">
        <v>54</v>
      </c>
      <c r="AB58" s="15">
        <v>0</v>
      </c>
      <c r="AC58" s="15">
        <v>19760.79</v>
      </c>
      <c r="AD58" s="13" t="s">
        <v>74</v>
      </c>
      <c r="AE58" s="15">
        <v>1580.8632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 x14ac:dyDescent="0.25">
      <c r="A59" s="13" t="s">
        <v>202</v>
      </c>
      <c r="B59" s="14" t="s">
        <v>164</v>
      </c>
      <c r="C59" s="13" t="s">
        <v>47</v>
      </c>
      <c r="D59" s="13" t="s">
        <v>102</v>
      </c>
      <c r="E59" s="13" t="s">
        <v>103</v>
      </c>
      <c r="F59" s="13" t="s">
        <v>331</v>
      </c>
      <c r="G59" s="13" t="s">
        <v>51</v>
      </c>
      <c r="H59" s="13" t="s">
        <v>203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13" t="s">
        <v>50</v>
      </c>
      <c r="O59" s="13" t="s">
        <v>70</v>
      </c>
      <c r="P59" s="13" t="s">
        <v>71</v>
      </c>
      <c r="Q59" s="15">
        <f>SUM(S59:AP59)</f>
        <v>476000</v>
      </c>
      <c r="R59" s="15">
        <v>0</v>
      </c>
      <c r="S59" s="15">
        <v>476000</v>
      </c>
      <c r="T59" s="15">
        <v>0</v>
      </c>
      <c r="U59" s="13" t="s">
        <v>54</v>
      </c>
      <c r="V59" s="15">
        <v>0</v>
      </c>
      <c r="W59" s="15">
        <v>0</v>
      </c>
      <c r="X59" s="13" t="s">
        <v>54</v>
      </c>
      <c r="Y59" s="15">
        <v>0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 x14ac:dyDescent="0.25">
      <c r="A60" s="13" t="s">
        <v>204</v>
      </c>
      <c r="B60" s="14" t="s">
        <v>164</v>
      </c>
      <c r="C60" s="13" t="s">
        <v>47</v>
      </c>
      <c r="D60" s="13" t="s">
        <v>102</v>
      </c>
      <c r="E60" s="13" t="s">
        <v>103</v>
      </c>
      <c r="F60" s="13" t="s">
        <v>331</v>
      </c>
      <c r="G60" s="13" t="s">
        <v>51</v>
      </c>
      <c r="H60" s="13" t="s">
        <v>205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13" t="s">
        <v>50</v>
      </c>
      <c r="O60" s="13" t="s">
        <v>53</v>
      </c>
      <c r="P60" s="13" t="s">
        <v>50</v>
      </c>
      <c r="Q60" s="15">
        <f>SUM(S60:AP60)</f>
        <v>5940789.5530500002</v>
      </c>
      <c r="R60" s="15">
        <v>0</v>
      </c>
      <c r="S60" s="15">
        <v>4631855.2224500002</v>
      </c>
      <c r="T60" s="15">
        <v>0</v>
      </c>
      <c r="U60" s="13" t="s">
        <v>54</v>
      </c>
      <c r="V60" s="15">
        <v>0</v>
      </c>
      <c r="W60" s="15">
        <v>1109993.6873999999</v>
      </c>
      <c r="X60" s="13" t="s">
        <v>59</v>
      </c>
      <c r="Y60" s="15">
        <v>177598.99000000002</v>
      </c>
      <c r="Z60" s="15">
        <v>0</v>
      </c>
      <c r="AA60" s="13" t="s">
        <v>54</v>
      </c>
      <c r="AB60" s="15">
        <v>0</v>
      </c>
      <c r="AC60" s="15">
        <v>19760.79</v>
      </c>
      <c r="AD60" s="13" t="s">
        <v>74</v>
      </c>
      <c r="AE60" s="15">
        <v>1580.8632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 x14ac:dyDescent="0.25">
      <c r="A61" s="13" t="s">
        <v>206</v>
      </c>
      <c r="B61" s="14" t="s">
        <v>207</v>
      </c>
      <c r="C61" s="13" t="s">
        <v>47</v>
      </c>
      <c r="D61" s="13" t="s">
        <v>48</v>
      </c>
      <c r="E61" s="13" t="s">
        <v>49</v>
      </c>
      <c r="F61" s="13" t="s">
        <v>315</v>
      </c>
      <c r="G61" s="13" t="s">
        <v>51</v>
      </c>
      <c r="H61" s="13" t="s">
        <v>208</v>
      </c>
      <c r="I61" s="15" t="s">
        <v>50</v>
      </c>
      <c r="J61" s="15" t="s">
        <v>50</v>
      </c>
      <c r="K61" s="15" t="s">
        <v>50</v>
      </c>
      <c r="L61" s="15" t="s">
        <v>50</v>
      </c>
      <c r="M61" s="15">
        <v>0</v>
      </c>
      <c r="N61" s="13" t="s">
        <v>50</v>
      </c>
      <c r="O61" s="13" t="s">
        <v>53</v>
      </c>
      <c r="P61" s="13" t="s">
        <v>50</v>
      </c>
      <c r="Q61" s="15">
        <f>SUM(S61:AP61)</f>
        <v>6502689.3558000019</v>
      </c>
      <c r="R61" s="15">
        <v>0</v>
      </c>
      <c r="S61" s="15">
        <v>4736019.4806500021</v>
      </c>
      <c r="T61" s="15">
        <v>0</v>
      </c>
      <c r="U61" s="13" t="s">
        <v>54</v>
      </c>
      <c r="V61" s="15">
        <v>0</v>
      </c>
      <c r="W61" s="15">
        <v>1504593.2948500002</v>
      </c>
      <c r="X61" s="13" t="s">
        <v>54</v>
      </c>
      <c r="Y61" s="15">
        <v>240734.92709999991</v>
      </c>
      <c r="Z61" s="15">
        <v>0</v>
      </c>
      <c r="AA61" s="13" t="s">
        <v>54</v>
      </c>
      <c r="AB61" s="15">
        <v>0</v>
      </c>
      <c r="AC61" s="15">
        <v>19760.79</v>
      </c>
      <c r="AD61" s="13" t="s">
        <v>74</v>
      </c>
      <c r="AE61" s="15">
        <v>1580.8632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 x14ac:dyDescent="0.25">
      <c r="A62" s="13" t="s">
        <v>209</v>
      </c>
      <c r="B62" s="14" t="s">
        <v>207</v>
      </c>
      <c r="C62" s="13" t="s">
        <v>47</v>
      </c>
      <c r="D62" s="13" t="s">
        <v>48</v>
      </c>
      <c r="E62" s="13" t="s">
        <v>49</v>
      </c>
      <c r="F62" s="13" t="s">
        <v>315</v>
      </c>
      <c r="G62" s="13" t="s">
        <v>51</v>
      </c>
      <c r="H62" s="13" t="s">
        <v>210</v>
      </c>
      <c r="I62" s="15" t="s">
        <v>50</v>
      </c>
      <c r="J62" s="15" t="s">
        <v>50</v>
      </c>
      <c r="K62" s="15" t="s">
        <v>50</v>
      </c>
      <c r="L62" s="15" t="s">
        <v>50</v>
      </c>
      <c r="M62" s="15">
        <v>0</v>
      </c>
      <c r="N62" s="13" t="s">
        <v>50</v>
      </c>
      <c r="O62" s="13" t="s">
        <v>211</v>
      </c>
      <c r="P62" s="13" t="s">
        <v>212</v>
      </c>
      <c r="Q62" s="15">
        <f>SUM(S62:AP62)</f>
        <v>169547.81645000001</v>
      </c>
      <c r="R62" s="15">
        <v>0</v>
      </c>
      <c r="S62" s="15">
        <v>148788.65364999999</v>
      </c>
      <c r="T62" s="15">
        <v>17895.830000000002</v>
      </c>
      <c r="U62" s="13" t="s">
        <v>59</v>
      </c>
      <c r="V62" s="15">
        <v>2863.3328000000001</v>
      </c>
      <c r="W62" s="15">
        <v>0</v>
      </c>
      <c r="X62" s="13" t="s">
        <v>54</v>
      </c>
      <c r="Y62" s="15">
        <v>0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 x14ac:dyDescent="0.25">
      <c r="A63" s="13" t="s">
        <v>213</v>
      </c>
      <c r="B63" s="14" t="s">
        <v>207</v>
      </c>
      <c r="C63" s="13" t="s">
        <v>47</v>
      </c>
      <c r="D63" s="13" t="s">
        <v>48</v>
      </c>
      <c r="E63" s="13" t="s">
        <v>49</v>
      </c>
      <c r="F63" s="13" t="s">
        <v>315</v>
      </c>
      <c r="G63" s="13" t="s">
        <v>51</v>
      </c>
      <c r="H63" s="13" t="s">
        <v>214</v>
      </c>
      <c r="I63" s="15" t="s">
        <v>50</v>
      </c>
      <c r="J63" s="15" t="s">
        <v>50</v>
      </c>
      <c r="K63" s="15" t="s">
        <v>50</v>
      </c>
      <c r="L63" s="15" t="s">
        <v>50</v>
      </c>
      <c r="M63" s="15">
        <v>0</v>
      </c>
      <c r="N63" s="13" t="s">
        <v>50</v>
      </c>
      <c r="O63" s="13" t="s">
        <v>53</v>
      </c>
      <c r="P63" s="13" t="s">
        <v>50</v>
      </c>
      <c r="Q63" s="15">
        <f>SUM(S63:AP63)</f>
        <v>2236165.7413000003</v>
      </c>
      <c r="R63" s="15">
        <v>0</v>
      </c>
      <c r="S63" s="15">
        <v>1801207.9421000001</v>
      </c>
      <c r="T63" s="15">
        <v>0</v>
      </c>
      <c r="U63" s="13" t="s">
        <v>54</v>
      </c>
      <c r="V63" s="15">
        <v>0</v>
      </c>
      <c r="W63" s="15">
        <v>374963.62</v>
      </c>
      <c r="X63" s="13" t="s">
        <v>54</v>
      </c>
      <c r="Y63" s="15">
        <v>59994.179199999999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 x14ac:dyDescent="0.25">
      <c r="A64" s="13" t="s">
        <v>215</v>
      </c>
      <c r="B64" s="14" t="s">
        <v>207</v>
      </c>
      <c r="C64" s="13" t="s">
        <v>47</v>
      </c>
      <c r="D64" s="13" t="s">
        <v>48</v>
      </c>
      <c r="E64" s="13" t="s">
        <v>49</v>
      </c>
      <c r="F64" s="13" t="s">
        <v>315</v>
      </c>
      <c r="G64" s="13" t="s">
        <v>112</v>
      </c>
      <c r="H64" s="13" t="s">
        <v>50</v>
      </c>
      <c r="I64" s="15" t="s">
        <v>216</v>
      </c>
      <c r="J64" s="15" t="s">
        <v>50</v>
      </c>
      <c r="K64" s="15" t="s">
        <v>217</v>
      </c>
      <c r="L64" s="15" t="s">
        <v>207</v>
      </c>
      <c r="M64" s="15">
        <v>70416.240000000005</v>
      </c>
      <c r="N64" s="13" t="s">
        <v>115</v>
      </c>
      <c r="O64" s="13" t="s">
        <v>218</v>
      </c>
      <c r="P64" s="13" t="s">
        <v>219</v>
      </c>
      <c r="Q64" s="15">
        <f>SUM(S64:AP64)</f>
        <v>-22499</v>
      </c>
      <c r="R64" s="15">
        <v>0</v>
      </c>
      <c r="S64" s="15">
        <v>-22499</v>
      </c>
      <c r="T64" s="15">
        <v>0</v>
      </c>
      <c r="U64" s="13" t="s">
        <v>54</v>
      </c>
      <c r="V64" s="15">
        <v>0</v>
      </c>
      <c r="W64" s="15">
        <v>0</v>
      </c>
      <c r="X64" s="13" t="s">
        <v>54</v>
      </c>
      <c r="Y64" s="15">
        <v>0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 x14ac:dyDescent="0.25">
      <c r="A65" s="13" t="s">
        <v>220</v>
      </c>
      <c r="B65" s="14" t="s">
        <v>207</v>
      </c>
      <c r="C65" s="13" t="s">
        <v>47</v>
      </c>
      <c r="D65" s="13" t="s">
        <v>81</v>
      </c>
      <c r="E65" s="13" t="s">
        <v>82</v>
      </c>
      <c r="F65" s="13" t="s">
        <v>322</v>
      </c>
      <c r="G65" s="13" t="s">
        <v>51</v>
      </c>
      <c r="H65" s="13" t="s">
        <v>221</v>
      </c>
      <c r="I65" s="15" t="s">
        <v>50</v>
      </c>
      <c r="J65" s="15" t="s">
        <v>50</v>
      </c>
      <c r="K65" s="15" t="s">
        <v>50</v>
      </c>
      <c r="L65" s="15" t="s">
        <v>50</v>
      </c>
      <c r="M65" s="15">
        <v>0</v>
      </c>
      <c r="N65" s="13" t="s">
        <v>50</v>
      </c>
      <c r="O65" s="13" t="s">
        <v>53</v>
      </c>
      <c r="P65" s="13" t="s">
        <v>50</v>
      </c>
      <c r="Q65" s="15">
        <f>SUM(S65:AP65)</f>
        <v>706709.54280000017</v>
      </c>
      <c r="R65" s="15">
        <v>0</v>
      </c>
      <c r="S65" s="15">
        <v>605652.17560000019</v>
      </c>
      <c r="T65" s="15">
        <v>0</v>
      </c>
      <c r="U65" s="13" t="s">
        <v>54</v>
      </c>
      <c r="V65" s="15">
        <v>0</v>
      </c>
      <c r="W65" s="15">
        <v>87118.419999999984</v>
      </c>
      <c r="X65" s="13" t="s">
        <v>59</v>
      </c>
      <c r="Y65" s="15">
        <v>13938.947199999999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 x14ac:dyDescent="0.25">
      <c r="A66" s="13" t="s">
        <v>222</v>
      </c>
      <c r="B66" s="14" t="s">
        <v>207</v>
      </c>
      <c r="C66" s="13" t="s">
        <v>47</v>
      </c>
      <c r="D66" s="13" t="s">
        <v>81</v>
      </c>
      <c r="E66" s="13" t="s">
        <v>82</v>
      </c>
      <c r="F66" s="13" t="s">
        <v>322</v>
      </c>
      <c r="G66" s="13" t="s">
        <v>51</v>
      </c>
      <c r="H66" s="13" t="s">
        <v>223</v>
      </c>
      <c r="I66" s="15" t="s">
        <v>50</v>
      </c>
      <c r="J66" s="15" t="s">
        <v>50</v>
      </c>
      <c r="K66" s="15" t="s">
        <v>50</v>
      </c>
      <c r="L66" s="15" t="s">
        <v>50</v>
      </c>
      <c r="M66" s="15">
        <v>0</v>
      </c>
      <c r="N66" s="13" t="s">
        <v>50</v>
      </c>
      <c r="O66" s="13" t="s">
        <v>224</v>
      </c>
      <c r="P66" s="13" t="s">
        <v>225</v>
      </c>
      <c r="Q66" s="15">
        <f>SUM(S66:AP66)</f>
        <v>65959.922200000001</v>
      </c>
      <c r="R66" s="15">
        <v>0</v>
      </c>
      <c r="S66" s="15">
        <v>23608.125</v>
      </c>
      <c r="T66" s="15">
        <v>36510.17</v>
      </c>
      <c r="U66" s="13" t="s">
        <v>59</v>
      </c>
      <c r="V66" s="15">
        <v>5841.6271999999999</v>
      </c>
      <c r="W66" s="15">
        <v>0</v>
      </c>
      <c r="X66" s="13" t="s">
        <v>54</v>
      </c>
      <c r="Y66" s="15">
        <v>0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 x14ac:dyDescent="0.25">
      <c r="A67" s="13" t="s">
        <v>226</v>
      </c>
      <c r="B67" s="14" t="s">
        <v>207</v>
      </c>
      <c r="C67" s="13" t="s">
        <v>47</v>
      </c>
      <c r="D67" s="13" t="s">
        <v>81</v>
      </c>
      <c r="E67" s="13" t="s">
        <v>82</v>
      </c>
      <c r="F67" s="13" t="s">
        <v>322</v>
      </c>
      <c r="G67" s="13" t="s">
        <v>51</v>
      </c>
      <c r="H67" s="13" t="s">
        <v>227</v>
      </c>
      <c r="I67" s="15" t="s">
        <v>50</v>
      </c>
      <c r="J67" s="15" t="s">
        <v>50</v>
      </c>
      <c r="K67" s="15" t="s">
        <v>50</v>
      </c>
      <c r="L67" s="15" t="s">
        <v>50</v>
      </c>
      <c r="M67" s="15">
        <v>0</v>
      </c>
      <c r="N67" s="13" t="s">
        <v>50</v>
      </c>
      <c r="O67" s="13" t="s">
        <v>53</v>
      </c>
      <c r="P67" s="13" t="s">
        <v>50</v>
      </c>
      <c r="Q67" s="15">
        <f>SUM(S67:AP67)</f>
        <v>2653691.8969999999</v>
      </c>
      <c r="R67" s="15">
        <v>0</v>
      </c>
      <c r="S67" s="15">
        <v>1967324.0261999997</v>
      </c>
      <c r="T67" s="15">
        <v>0</v>
      </c>
      <c r="U67" s="13" t="s">
        <v>54</v>
      </c>
      <c r="V67" s="15">
        <v>0</v>
      </c>
      <c r="W67" s="15">
        <v>591696.44040000008</v>
      </c>
      <c r="X67" s="13" t="s">
        <v>59</v>
      </c>
      <c r="Y67" s="15">
        <v>94671.430400000012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 x14ac:dyDescent="0.25">
      <c r="A68" s="13" t="s">
        <v>228</v>
      </c>
      <c r="B68" s="14" t="s">
        <v>207</v>
      </c>
      <c r="C68" s="13" t="s">
        <v>47</v>
      </c>
      <c r="D68" s="13" t="s">
        <v>81</v>
      </c>
      <c r="E68" s="13" t="s">
        <v>82</v>
      </c>
      <c r="F68" s="13" t="s">
        <v>322</v>
      </c>
      <c r="G68" s="13" t="s">
        <v>51</v>
      </c>
      <c r="H68" s="13" t="s">
        <v>229</v>
      </c>
      <c r="I68" s="15" t="s">
        <v>50</v>
      </c>
      <c r="J68" s="15" t="s">
        <v>50</v>
      </c>
      <c r="K68" s="15" t="s">
        <v>50</v>
      </c>
      <c r="L68" s="15" t="s">
        <v>50</v>
      </c>
      <c r="M68" s="15">
        <v>0</v>
      </c>
      <c r="N68" s="13" t="s">
        <v>50</v>
      </c>
      <c r="O68" s="13" t="s">
        <v>230</v>
      </c>
      <c r="P68" s="13" t="s">
        <v>231</v>
      </c>
      <c r="Q68" s="15">
        <f>SUM(S68:AP68)</f>
        <v>41556.959999999999</v>
      </c>
      <c r="R68" s="15">
        <v>0</v>
      </c>
      <c r="S68" s="15">
        <v>41556.959999999999</v>
      </c>
      <c r="T68" s="15">
        <v>0</v>
      </c>
      <c r="U68" s="13" t="s">
        <v>54</v>
      </c>
      <c r="V68" s="15">
        <v>0</v>
      </c>
      <c r="W68" s="15">
        <v>0</v>
      </c>
      <c r="X68" s="13" t="s">
        <v>54</v>
      </c>
      <c r="Y68" s="15">
        <v>0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 x14ac:dyDescent="0.25">
      <c r="A69" s="13" t="s">
        <v>232</v>
      </c>
      <c r="B69" s="14" t="s">
        <v>207</v>
      </c>
      <c r="C69" s="13" t="s">
        <v>47</v>
      </c>
      <c r="D69" s="13" t="s">
        <v>81</v>
      </c>
      <c r="E69" s="13" t="s">
        <v>82</v>
      </c>
      <c r="F69" s="13" t="s">
        <v>322</v>
      </c>
      <c r="G69" s="13" t="s">
        <v>51</v>
      </c>
      <c r="H69" s="13" t="s">
        <v>233</v>
      </c>
      <c r="I69" s="15" t="s">
        <v>50</v>
      </c>
      <c r="J69" s="15" t="s">
        <v>50</v>
      </c>
      <c r="K69" s="15" t="s">
        <v>50</v>
      </c>
      <c r="L69" s="15" t="s">
        <v>50</v>
      </c>
      <c r="M69" s="15">
        <v>0</v>
      </c>
      <c r="N69" s="13" t="s">
        <v>50</v>
      </c>
      <c r="O69" s="13" t="s">
        <v>53</v>
      </c>
      <c r="P69" s="13" t="s">
        <v>50</v>
      </c>
      <c r="Q69" s="15">
        <f>SUM(S69:AP69)</f>
        <v>3406465.3306</v>
      </c>
      <c r="R69" s="15">
        <v>0</v>
      </c>
      <c r="S69" s="15">
        <v>2488392.4572499995</v>
      </c>
      <c r="T69" s="15">
        <v>0</v>
      </c>
      <c r="U69" s="13" t="s">
        <v>54</v>
      </c>
      <c r="V69" s="15">
        <v>0</v>
      </c>
      <c r="W69" s="15">
        <v>791442.13225000014</v>
      </c>
      <c r="X69" s="13" t="s">
        <v>54</v>
      </c>
      <c r="Y69" s="15">
        <v>126630.74110000001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 x14ac:dyDescent="0.25">
      <c r="A70" s="13" t="s">
        <v>234</v>
      </c>
      <c r="B70" s="14" t="s">
        <v>207</v>
      </c>
      <c r="C70" s="13" t="s">
        <v>47</v>
      </c>
      <c r="D70" s="13" t="s">
        <v>85</v>
      </c>
      <c r="E70" s="13" t="s">
        <v>86</v>
      </c>
      <c r="F70" s="13" t="s">
        <v>311</v>
      </c>
      <c r="G70" s="13" t="s">
        <v>51</v>
      </c>
      <c r="H70" s="13" t="s">
        <v>235</v>
      </c>
      <c r="I70" s="15" t="s">
        <v>50</v>
      </c>
      <c r="J70" s="15" t="s">
        <v>50</v>
      </c>
      <c r="K70" s="15" t="s">
        <v>50</v>
      </c>
      <c r="L70" s="15" t="s">
        <v>50</v>
      </c>
      <c r="M70" s="15">
        <v>0</v>
      </c>
      <c r="N70" s="13" t="s">
        <v>50</v>
      </c>
      <c r="O70" s="13" t="s">
        <v>53</v>
      </c>
      <c r="P70" s="13" t="s">
        <v>50</v>
      </c>
      <c r="Q70" s="15">
        <f>SUM(S70:AP70)</f>
        <v>5071266.6442500008</v>
      </c>
      <c r="R70" s="15">
        <v>0</v>
      </c>
      <c r="S70" s="15">
        <v>4061830.2341500008</v>
      </c>
      <c r="T70" s="15">
        <v>0</v>
      </c>
      <c r="U70" s="13" t="s">
        <v>54</v>
      </c>
      <c r="V70" s="15">
        <v>0</v>
      </c>
      <c r="W70" s="15">
        <v>833407.84810000006</v>
      </c>
      <c r="X70" s="13" t="s">
        <v>59</v>
      </c>
      <c r="Y70" s="15">
        <v>133345.25560000003</v>
      </c>
      <c r="Z70" s="15">
        <v>0</v>
      </c>
      <c r="AA70" s="13" t="s">
        <v>54</v>
      </c>
      <c r="AB70" s="15">
        <v>0</v>
      </c>
      <c r="AC70" s="15">
        <v>39521.58</v>
      </c>
      <c r="AD70" s="13" t="s">
        <v>74</v>
      </c>
      <c r="AE70" s="15">
        <v>3161.7264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 x14ac:dyDescent="0.25">
      <c r="A71" s="13" t="s">
        <v>236</v>
      </c>
      <c r="B71" s="14" t="s">
        <v>207</v>
      </c>
      <c r="C71" s="13" t="s">
        <v>47</v>
      </c>
      <c r="D71" s="13" t="s">
        <v>102</v>
      </c>
      <c r="E71" s="13" t="s">
        <v>103</v>
      </c>
      <c r="F71" s="13" t="s">
        <v>332</v>
      </c>
      <c r="G71" s="13" t="s">
        <v>51</v>
      </c>
      <c r="H71" s="13" t="s">
        <v>237</v>
      </c>
      <c r="I71" s="15" t="s">
        <v>50</v>
      </c>
      <c r="J71" s="15" t="s">
        <v>50</v>
      </c>
      <c r="K71" s="15" t="s">
        <v>50</v>
      </c>
      <c r="L71" s="15" t="s">
        <v>50</v>
      </c>
      <c r="M71" s="15">
        <v>0</v>
      </c>
      <c r="N71" s="13" t="s">
        <v>50</v>
      </c>
      <c r="O71" s="13" t="s">
        <v>53</v>
      </c>
      <c r="P71" s="13" t="s">
        <v>50</v>
      </c>
      <c r="Q71" s="15">
        <f>SUM(S71:AP71)</f>
        <v>7085313.0884999959</v>
      </c>
      <c r="R71" s="15">
        <v>0</v>
      </c>
      <c r="S71" s="15">
        <v>5777672.1237499956</v>
      </c>
      <c r="T71" s="15">
        <v>0</v>
      </c>
      <c r="U71" s="13" t="s">
        <v>54</v>
      </c>
      <c r="V71" s="15">
        <v>0</v>
      </c>
      <c r="W71" s="15">
        <v>1108878.71695</v>
      </c>
      <c r="X71" s="13" t="s">
        <v>59</v>
      </c>
      <c r="Y71" s="15">
        <v>177420.59460000001</v>
      </c>
      <c r="Z71" s="15">
        <v>0</v>
      </c>
      <c r="AA71" s="13" t="s">
        <v>54</v>
      </c>
      <c r="AB71" s="15">
        <v>0</v>
      </c>
      <c r="AC71" s="15">
        <v>19760.79</v>
      </c>
      <c r="AD71" s="13" t="s">
        <v>74</v>
      </c>
      <c r="AE71" s="15">
        <v>1580.8632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 x14ac:dyDescent="0.25">
      <c r="A72" s="13" t="s">
        <v>238</v>
      </c>
      <c r="B72" s="14" t="s">
        <v>207</v>
      </c>
      <c r="C72" s="13" t="s">
        <v>47</v>
      </c>
      <c r="D72" s="13" t="s">
        <v>102</v>
      </c>
      <c r="E72" s="13" t="s">
        <v>103</v>
      </c>
      <c r="F72" s="13" t="s">
        <v>332</v>
      </c>
      <c r="G72" s="13" t="s">
        <v>112</v>
      </c>
      <c r="H72" s="13" t="s">
        <v>50</v>
      </c>
      <c r="I72" s="15" t="s">
        <v>239</v>
      </c>
      <c r="J72" s="15" t="s">
        <v>50</v>
      </c>
      <c r="K72" s="15" t="s">
        <v>240</v>
      </c>
      <c r="L72" s="15" t="s">
        <v>207</v>
      </c>
      <c r="M72" s="15">
        <v>42454.7</v>
      </c>
      <c r="N72" s="13" t="s">
        <v>115</v>
      </c>
      <c r="O72" s="13" t="s">
        <v>241</v>
      </c>
      <c r="P72" s="13" t="s">
        <v>242</v>
      </c>
      <c r="Q72" s="15">
        <f>SUM(S72:AP72)</f>
        <v>-3335.8352</v>
      </c>
      <c r="R72" s="15">
        <v>0</v>
      </c>
      <c r="S72" s="15">
        <v>0</v>
      </c>
      <c r="T72" s="15">
        <v>0</v>
      </c>
      <c r="U72" s="13" t="s">
        <v>54</v>
      </c>
      <c r="V72" s="15">
        <v>0</v>
      </c>
      <c r="W72" s="15">
        <v>-2875.72</v>
      </c>
      <c r="X72" s="13" t="s">
        <v>59</v>
      </c>
      <c r="Y72" s="15">
        <v>-460.11520000000002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 x14ac:dyDescent="0.25">
      <c r="A73" s="13" t="s">
        <v>243</v>
      </c>
      <c r="B73" s="14" t="s">
        <v>244</v>
      </c>
      <c r="C73" s="13" t="s">
        <v>47</v>
      </c>
      <c r="D73" s="13" t="s">
        <v>48</v>
      </c>
      <c r="E73" s="13" t="s">
        <v>49</v>
      </c>
      <c r="F73" s="13" t="s">
        <v>316</v>
      </c>
      <c r="G73" s="13" t="s">
        <v>51</v>
      </c>
      <c r="H73" s="13" t="s">
        <v>245</v>
      </c>
      <c r="I73" s="15" t="s">
        <v>50</v>
      </c>
      <c r="J73" s="15" t="s">
        <v>50</v>
      </c>
      <c r="K73" s="15" t="s">
        <v>50</v>
      </c>
      <c r="L73" s="15" t="s">
        <v>50</v>
      </c>
      <c r="M73" s="15">
        <v>0</v>
      </c>
      <c r="N73" s="13" t="s">
        <v>50</v>
      </c>
      <c r="O73" s="13" t="s">
        <v>53</v>
      </c>
      <c r="P73" s="13" t="s">
        <v>50</v>
      </c>
      <c r="Q73" s="15">
        <f>SUM(S73:AP73)</f>
        <v>3283274.215249999</v>
      </c>
      <c r="R73" s="15">
        <v>0</v>
      </c>
      <c r="S73" s="15">
        <v>2569413.3172999993</v>
      </c>
      <c r="T73" s="15">
        <v>0</v>
      </c>
      <c r="U73" s="13" t="s">
        <v>54</v>
      </c>
      <c r="V73" s="15">
        <v>0</v>
      </c>
      <c r="W73" s="15">
        <v>615397.32584999991</v>
      </c>
      <c r="X73" s="13" t="s">
        <v>59</v>
      </c>
      <c r="Y73" s="15">
        <v>98463.572100000034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 x14ac:dyDescent="0.25">
      <c r="A74" s="13" t="s">
        <v>246</v>
      </c>
      <c r="B74" s="14" t="s">
        <v>244</v>
      </c>
      <c r="C74" s="13" t="s">
        <v>47</v>
      </c>
      <c r="D74" s="13" t="s">
        <v>48</v>
      </c>
      <c r="E74" s="13" t="s">
        <v>49</v>
      </c>
      <c r="F74" s="13" t="s">
        <v>316</v>
      </c>
      <c r="G74" s="13" t="s">
        <v>51</v>
      </c>
      <c r="H74" s="13" t="s">
        <v>247</v>
      </c>
      <c r="I74" s="15" t="s">
        <v>50</v>
      </c>
      <c r="J74" s="15" t="s">
        <v>50</v>
      </c>
      <c r="K74" s="15" t="s">
        <v>50</v>
      </c>
      <c r="L74" s="15" t="s">
        <v>50</v>
      </c>
      <c r="M74" s="15">
        <v>0</v>
      </c>
      <c r="N74" s="13" t="s">
        <v>50</v>
      </c>
      <c r="O74" s="13" t="s">
        <v>248</v>
      </c>
      <c r="P74" s="13" t="s">
        <v>249</v>
      </c>
      <c r="Q74" s="15">
        <f>SUM(S74:AP74)</f>
        <v>18285.580000000002</v>
      </c>
      <c r="R74" s="15">
        <v>0</v>
      </c>
      <c r="S74" s="15">
        <v>18285.580000000002</v>
      </c>
      <c r="T74" s="15">
        <v>0</v>
      </c>
      <c r="U74" s="13" t="s">
        <v>54</v>
      </c>
      <c r="V74" s="15">
        <v>0</v>
      </c>
      <c r="W74" s="15">
        <v>0</v>
      </c>
      <c r="X74" s="13" t="s">
        <v>54</v>
      </c>
      <c r="Y74" s="15">
        <v>0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 x14ac:dyDescent="0.25">
      <c r="A75" s="13" t="s">
        <v>250</v>
      </c>
      <c r="B75" s="14" t="s">
        <v>244</v>
      </c>
      <c r="C75" s="13" t="s">
        <v>47</v>
      </c>
      <c r="D75" s="13" t="s">
        <v>48</v>
      </c>
      <c r="E75" s="13" t="s">
        <v>49</v>
      </c>
      <c r="F75" s="13" t="s">
        <v>316</v>
      </c>
      <c r="G75" s="13" t="s">
        <v>51</v>
      </c>
      <c r="H75" s="13" t="s">
        <v>251</v>
      </c>
      <c r="I75" s="15" t="s">
        <v>50</v>
      </c>
      <c r="J75" s="15" t="s">
        <v>50</v>
      </c>
      <c r="K75" s="15" t="s">
        <v>50</v>
      </c>
      <c r="L75" s="15" t="s">
        <v>50</v>
      </c>
      <c r="M75" s="15">
        <v>0</v>
      </c>
      <c r="N75" s="13" t="s">
        <v>50</v>
      </c>
      <c r="O75" s="13" t="s">
        <v>53</v>
      </c>
      <c r="P75" s="13" t="s">
        <v>50</v>
      </c>
      <c r="Q75" s="15">
        <f>SUM(S75:AP75)</f>
        <v>3943755.5440499992</v>
      </c>
      <c r="R75" s="15">
        <v>0</v>
      </c>
      <c r="S75" s="15">
        <v>3087751.9416499995</v>
      </c>
      <c r="T75" s="15">
        <v>0</v>
      </c>
      <c r="U75" s="13" t="s">
        <v>54</v>
      </c>
      <c r="V75" s="15">
        <v>0</v>
      </c>
      <c r="W75" s="15">
        <v>737934.1399999999</v>
      </c>
      <c r="X75" s="13" t="s">
        <v>59</v>
      </c>
      <c r="Y75" s="15">
        <v>118069.46239999997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 x14ac:dyDescent="0.25">
      <c r="A76" s="13" t="s">
        <v>252</v>
      </c>
      <c r="B76" s="14" t="s">
        <v>244</v>
      </c>
      <c r="C76" s="13" t="s">
        <v>47</v>
      </c>
      <c r="D76" s="13" t="s">
        <v>81</v>
      </c>
      <c r="E76" s="13" t="s">
        <v>82</v>
      </c>
      <c r="F76" s="13" t="s">
        <v>323</v>
      </c>
      <c r="G76" s="13" t="s">
        <v>51</v>
      </c>
      <c r="H76" s="13" t="s">
        <v>253</v>
      </c>
      <c r="I76" s="15" t="s">
        <v>50</v>
      </c>
      <c r="J76" s="15" t="s">
        <v>50</v>
      </c>
      <c r="K76" s="15" t="s">
        <v>50</v>
      </c>
      <c r="L76" s="15" t="s">
        <v>50</v>
      </c>
      <c r="M76" s="15">
        <v>0</v>
      </c>
      <c r="N76" s="13" t="s">
        <v>50</v>
      </c>
      <c r="O76" s="13" t="s">
        <v>53</v>
      </c>
      <c r="P76" s="13" t="s">
        <v>50</v>
      </c>
      <c r="Q76" s="15">
        <f>SUM(S76:AP76)</f>
        <v>7497538.7975499965</v>
      </c>
      <c r="R76" s="15">
        <v>0</v>
      </c>
      <c r="S76" s="15">
        <v>5396298.2626999961</v>
      </c>
      <c r="T76" s="15">
        <v>0</v>
      </c>
      <c r="U76" s="13" t="s">
        <v>54</v>
      </c>
      <c r="V76" s="15">
        <v>0</v>
      </c>
      <c r="W76" s="15">
        <v>1811414.2541500004</v>
      </c>
      <c r="X76" s="13" t="s">
        <v>59</v>
      </c>
      <c r="Y76" s="15">
        <v>289826.28069999989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 x14ac:dyDescent="0.25">
      <c r="A77" s="13" t="s">
        <v>254</v>
      </c>
      <c r="B77" s="14" t="s">
        <v>244</v>
      </c>
      <c r="C77" s="13" t="s">
        <v>47</v>
      </c>
      <c r="D77" s="13" t="s">
        <v>85</v>
      </c>
      <c r="E77" s="13" t="s">
        <v>86</v>
      </c>
      <c r="F77" s="13" t="s">
        <v>312</v>
      </c>
      <c r="G77" s="13" t="s">
        <v>51</v>
      </c>
      <c r="H77" s="13" t="s">
        <v>255</v>
      </c>
      <c r="I77" s="15" t="s">
        <v>50</v>
      </c>
      <c r="J77" s="15" t="s">
        <v>50</v>
      </c>
      <c r="K77" s="15" t="s">
        <v>50</v>
      </c>
      <c r="L77" s="15" t="s">
        <v>50</v>
      </c>
      <c r="M77" s="15">
        <v>0</v>
      </c>
      <c r="N77" s="13" t="s">
        <v>50</v>
      </c>
      <c r="O77" s="13" t="s">
        <v>53</v>
      </c>
      <c r="P77" s="13" t="s">
        <v>50</v>
      </c>
      <c r="Q77" s="15">
        <f>SUM(S77:AP77)</f>
        <v>1740085.3006999996</v>
      </c>
      <c r="R77" s="15">
        <v>0</v>
      </c>
      <c r="S77" s="15">
        <v>1417522.9714999995</v>
      </c>
      <c r="T77" s="15">
        <v>0</v>
      </c>
      <c r="U77" s="13" t="s">
        <v>54</v>
      </c>
      <c r="V77" s="15">
        <v>0</v>
      </c>
      <c r="W77" s="15">
        <v>278070.97350000002</v>
      </c>
      <c r="X77" s="13" t="s">
        <v>54</v>
      </c>
      <c r="Y77" s="15">
        <v>44491.355699999993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 x14ac:dyDescent="0.25">
      <c r="A78" s="13" t="s">
        <v>256</v>
      </c>
      <c r="B78" s="14" t="s">
        <v>244</v>
      </c>
      <c r="C78" s="13" t="s">
        <v>47</v>
      </c>
      <c r="D78" s="13" t="s">
        <v>85</v>
      </c>
      <c r="E78" s="13" t="s">
        <v>86</v>
      </c>
      <c r="F78" s="13" t="s">
        <v>312</v>
      </c>
      <c r="G78" s="13" t="s">
        <v>51</v>
      </c>
      <c r="H78" s="13" t="s">
        <v>257</v>
      </c>
      <c r="I78" s="15" t="s">
        <v>50</v>
      </c>
      <c r="J78" s="15" t="s">
        <v>50</v>
      </c>
      <c r="K78" s="15" t="s">
        <v>50</v>
      </c>
      <c r="L78" s="15" t="s">
        <v>50</v>
      </c>
      <c r="M78" s="15">
        <v>0</v>
      </c>
      <c r="N78" s="13" t="s">
        <v>50</v>
      </c>
      <c r="O78" s="13" t="s">
        <v>258</v>
      </c>
      <c r="P78" s="13" t="s">
        <v>259</v>
      </c>
      <c r="Q78" s="15">
        <f>SUM(S78:AP78)</f>
        <v>43300.247600000002</v>
      </c>
      <c r="R78" s="15">
        <v>0</v>
      </c>
      <c r="S78" s="15">
        <v>11216.260000000002</v>
      </c>
      <c r="T78" s="15">
        <v>27658.61</v>
      </c>
      <c r="U78" s="13" t="s">
        <v>59</v>
      </c>
      <c r="V78" s="15">
        <v>4425.3775999999998</v>
      </c>
      <c r="W78" s="15">
        <v>0</v>
      </c>
      <c r="X78" s="13" t="s">
        <v>54</v>
      </c>
      <c r="Y78" s="15">
        <v>0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 x14ac:dyDescent="0.25">
      <c r="A79" s="13" t="s">
        <v>260</v>
      </c>
      <c r="B79" s="14" t="s">
        <v>244</v>
      </c>
      <c r="C79" s="13" t="s">
        <v>47</v>
      </c>
      <c r="D79" s="13" t="s">
        <v>85</v>
      </c>
      <c r="E79" s="13" t="s">
        <v>86</v>
      </c>
      <c r="F79" s="13" t="s">
        <v>312</v>
      </c>
      <c r="G79" s="13" t="s">
        <v>51</v>
      </c>
      <c r="H79" s="13" t="s">
        <v>261</v>
      </c>
      <c r="I79" s="15" t="s">
        <v>50</v>
      </c>
      <c r="J79" s="15" t="s">
        <v>50</v>
      </c>
      <c r="K79" s="15" t="s">
        <v>50</v>
      </c>
      <c r="L79" s="15" t="s">
        <v>50</v>
      </c>
      <c r="M79" s="15">
        <v>0</v>
      </c>
      <c r="N79" s="13" t="s">
        <v>50</v>
      </c>
      <c r="O79" s="13" t="s">
        <v>53</v>
      </c>
      <c r="P79" s="13" t="s">
        <v>50</v>
      </c>
      <c r="Q79" s="15">
        <f>SUM(S79:AP79)</f>
        <v>5418506.7593499999</v>
      </c>
      <c r="R79" s="15">
        <v>0</v>
      </c>
      <c r="S79" s="15">
        <v>3990021.3870999999</v>
      </c>
      <c r="T79" s="15">
        <v>0</v>
      </c>
      <c r="U79" s="13" t="s">
        <v>54</v>
      </c>
      <c r="V79" s="15">
        <v>0</v>
      </c>
      <c r="W79" s="15">
        <v>1231452.9071500001</v>
      </c>
      <c r="X79" s="13" t="s">
        <v>59</v>
      </c>
      <c r="Y79" s="15">
        <v>197032.46509999994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 x14ac:dyDescent="0.25">
      <c r="A80" s="13" t="s">
        <v>262</v>
      </c>
      <c r="B80" s="14" t="s">
        <v>244</v>
      </c>
      <c r="C80" s="13" t="s">
        <v>47</v>
      </c>
      <c r="D80" s="13" t="s">
        <v>102</v>
      </c>
      <c r="E80" s="13" t="s">
        <v>103</v>
      </c>
      <c r="F80" s="13" t="s">
        <v>336</v>
      </c>
      <c r="G80" s="13" t="s">
        <v>51</v>
      </c>
      <c r="H80" s="13" t="s">
        <v>263</v>
      </c>
      <c r="I80" s="15" t="s">
        <v>50</v>
      </c>
      <c r="J80" s="15" t="s">
        <v>50</v>
      </c>
      <c r="K80" s="15" t="s">
        <v>50</v>
      </c>
      <c r="L80" s="15" t="s">
        <v>50</v>
      </c>
      <c r="M80" s="15">
        <v>0</v>
      </c>
      <c r="N80" s="13" t="s">
        <v>50</v>
      </c>
      <c r="O80" s="13" t="s">
        <v>53</v>
      </c>
      <c r="P80" s="13" t="s">
        <v>50</v>
      </c>
      <c r="Q80" s="15">
        <f>SUM(S80:AP80)</f>
        <v>8086469.133750001</v>
      </c>
      <c r="R80" s="15">
        <v>0</v>
      </c>
      <c r="S80" s="15">
        <v>5659294.2761000004</v>
      </c>
      <c r="T80" s="15">
        <v>0</v>
      </c>
      <c r="U80" s="13" t="s">
        <v>54</v>
      </c>
      <c r="V80" s="15">
        <v>0</v>
      </c>
      <c r="W80" s="15">
        <v>2092392.1187499999</v>
      </c>
      <c r="X80" s="13" t="s">
        <v>54</v>
      </c>
      <c r="Y80" s="15">
        <v>334782.7389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 x14ac:dyDescent="0.25">
      <c r="A81" s="13" t="s">
        <v>264</v>
      </c>
      <c r="B81" s="14" t="s">
        <v>265</v>
      </c>
      <c r="C81" s="13" t="s">
        <v>47</v>
      </c>
      <c r="D81" s="13" t="s">
        <v>48</v>
      </c>
      <c r="E81" s="13" t="s">
        <v>49</v>
      </c>
      <c r="F81" s="13" t="s">
        <v>334</v>
      </c>
      <c r="G81" s="13" t="s">
        <v>51</v>
      </c>
      <c r="H81" s="13" t="s">
        <v>266</v>
      </c>
      <c r="I81" s="15" t="s">
        <v>50</v>
      </c>
      <c r="J81" s="15" t="s">
        <v>50</v>
      </c>
      <c r="K81" s="15" t="s">
        <v>50</v>
      </c>
      <c r="L81" s="15" t="s">
        <v>50</v>
      </c>
      <c r="M81" s="15">
        <v>0</v>
      </c>
      <c r="N81" s="13" t="s">
        <v>50</v>
      </c>
      <c r="O81" s="13" t="s">
        <v>53</v>
      </c>
      <c r="P81" s="13" t="s">
        <v>50</v>
      </c>
      <c r="Q81" s="15">
        <f>SUM(S81:AP81)</f>
        <v>7795307.9131999966</v>
      </c>
      <c r="R81" s="15">
        <v>0</v>
      </c>
      <c r="S81" s="15">
        <v>5683724.5449499972</v>
      </c>
      <c r="T81" s="15">
        <v>0</v>
      </c>
      <c r="U81" s="13" t="s">
        <v>54</v>
      </c>
      <c r="V81" s="15">
        <v>0</v>
      </c>
      <c r="W81" s="15">
        <v>1820330.4899499998</v>
      </c>
      <c r="X81" s="13" t="s">
        <v>54</v>
      </c>
      <c r="Y81" s="15">
        <v>291252.87830000004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 x14ac:dyDescent="0.25">
      <c r="A82" s="13" t="s">
        <v>267</v>
      </c>
      <c r="B82" s="14" t="s">
        <v>265</v>
      </c>
      <c r="C82" s="13" t="s">
        <v>47</v>
      </c>
      <c r="D82" s="13" t="s">
        <v>81</v>
      </c>
      <c r="E82" s="13" t="s">
        <v>82</v>
      </c>
      <c r="F82" s="13" t="s">
        <v>335</v>
      </c>
      <c r="G82" s="13" t="s">
        <v>51</v>
      </c>
      <c r="H82" s="13" t="s">
        <v>268</v>
      </c>
      <c r="I82" s="15" t="s">
        <v>50</v>
      </c>
      <c r="J82" s="15" t="s">
        <v>50</v>
      </c>
      <c r="K82" s="15" t="s">
        <v>50</v>
      </c>
      <c r="L82" s="15" t="s">
        <v>50</v>
      </c>
      <c r="M82" s="15">
        <v>0</v>
      </c>
      <c r="N82" s="13" t="s">
        <v>50</v>
      </c>
      <c r="O82" s="13" t="s">
        <v>53</v>
      </c>
      <c r="P82" s="13" t="s">
        <v>50</v>
      </c>
      <c r="Q82" s="15">
        <f>SUM(S82:AP82)</f>
        <v>6363365.5958999991</v>
      </c>
      <c r="R82" s="15">
        <v>0</v>
      </c>
      <c r="S82" s="15">
        <v>4587817.9940000009</v>
      </c>
      <c r="T82" s="15">
        <v>0</v>
      </c>
      <c r="U82" s="13" t="s">
        <v>54</v>
      </c>
      <c r="V82" s="15">
        <v>0</v>
      </c>
      <c r="W82" s="15">
        <v>1530644.4843999988</v>
      </c>
      <c r="X82" s="13" t="s">
        <v>54</v>
      </c>
      <c r="Y82" s="15">
        <v>244903.11750000005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6" customFormat="1" x14ac:dyDescent="0.25">
      <c r="A83" s="13" t="s">
        <v>269</v>
      </c>
      <c r="B83" s="14" t="s">
        <v>265</v>
      </c>
      <c r="C83" s="13" t="s">
        <v>47</v>
      </c>
      <c r="D83" s="13" t="s">
        <v>81</v>
      </c>
      <c r="E83" s="13" t="s">
        <v>82</v>
      </c>
      <c r="F83" s="13" t="s">
        <v>335</v>
      </c>
      <c r="G83" s="13" t="s">
        <v>112</v>
      </c>
      <c r="H83" s="13" t="s">
        <v>50</v>
      </c>
      <c r="I83" s="15" t="s">
        <v>270</v>
      </c>
      <c r="J83" s="15" t="s">
        <v>50</v>
      </c>
      <c r="K83" s="15" t="s">
        <v>271</v>
      </c>
      <c r="L83" s="15" t="s">
        <v>265</v>
      </c>
      <c r="M83" s="15">
        <v>152478.6</v>
      </c>
      <c r="N83" s="13" t="s">
        <v>115</v>
      </c>
      <c r="O83" s="13" t="s">
        <v>272</v>
      </c>
      <c r="P83" s="13" t="s">
        <v>273</v>
      </c>
      <c r="Q83" s="15">
        <f>SUM(S83:AP83)</f>
        <v>-20499.995599999998</v>
      </c>
      <c r="R83" s="15">
        <v>0</v>
      </c>
      <c r="S83" s="15">
        <v>0</v>
      </c>
      <c r="T83" s="15">
        <v>0</v>
      </c>
      <c r="U83" s="13" t="s">
        <v>54</v>
      </c>
      <c r="V83" s="15">
        <v>0</v>
      </c>
      <c r="W83" s="15">
        <v>-17672.41</v>
      </c>
      <c r="X83" s="13" t="s">
        <v>59</v>
      </c>
      <c r="Y83" s="15">
        <v>-2827.5855999999999</v>
      </c>
      <c r="Z83" s="15">
        <v>0</v>
      </c>
      <c r="AA83" s="13" t="s">
        <v>54</v>
      </c>
      <c r="AB83" s="15">
        <v>0</v>
      </c>
      <c r="AC83" s="15">
        <v>0</v>
      </c>
      <c r="AD83" s="13" t="s">
        <v>54</v>
      </c>
      <c r="AE83" s="15">
        <v>0</v>
      </c>
      <c r="AF83" s="13">
        <v>0</v>
      </c>
      <c r="AG83" s="13" t="s">
        <v>54</v>
      </c>
      <c r="AH83" s="15">
        <v>0</v>
      </c>
      <c r="AI83" s="15">
        <v>0</v>
      </c>
      <c r="AJ83" s="13" t="s">
        <v>54</v>
      </c>
      <c r="AK83" s="15">
        <v>0</v>
      </c>
      <c r="AL83" s="15">
        <v>0</v>
      </c>
      <c r="AM83" s="14" t="s">
        <v>50</v>
      </c>
      <c r="AN83" s="13" t="s">
        <v>50</v>
      </c>
      <c r="AO83" s="14" t="s">
        <v>50</v>
      </c>
      <c r="AP83" s="13" t="s">
        <v>50</v>
      </c>
    </row>
    <row r="84" spans="1:42" s="16" customFormat="1" x14ac:dyDescent="0.25">
      <c r="A84" s="13" t="s">
        <v>274</v>
      </c>
      <c r="B84" s="14" t="s">
        <v>265</v>
      </c>
      <c r="C84" s="13" t="s">
        <v>47</v>
      </c>
      <c r="D84" s="13" t="s">
        <v>85</v>
      </c>
      <c r="E84" s="13" t="s">
        <v>86</v>
      </c>
      <c r="F84" s="13" t="s">
        <v>313</v>
      </c>
      <c r="G84" s="13" t="s">
        <v>51</v>
      </c>
      <c r="H84" s="13" t="s">
        <v>275</v>
      </c>
      <c r="I84" s="15" t="s">
        <v>50</v>
      </c>
      <c r="J84" s="15" t="s">
        <v>50</v>
      </c>
      <c r="K84" s="15" t="s">
        <v>50</v>
      </c>
      <c r="L84" s="15" t="s">
        <v>50</v>
      </c>
      <c r="M84" s="15">
        <v>0</v>
      </c>
      <c r="N84" s="13" t="s">
        <v>50</v>
      </c>
      <c r="O84" s="13" t="s">
        <v>53</v>
      </c>
      <c r="P84" s="13" t="s">
        <v>50</v>
      </c>
      <c r="Q84" s="15">
        <f>SUM(S84:AP84)</f>
        <v>4997364.6727</v>
      </c>
      <c r="R84" s="15">
        <v>0</v>
      </c>
      <c r="S84" s="15">
        <v>3885595.6815499999</v>
      </c>
      <c r="T84" s="15">
        <v>0</v>
      </c>
      <c r="U84" s="13" t="s">
        <v>54</v>
      </c>
      <c r="V84" s="15">
        <v>0</v>
      </c>
      <c r="W84" s="15">
        <v>958421.54425000004</v>
      </c>
      <c r="X84" s="13" t="s">
        <v>59</v>
      </c>
      <c r="Y84" s="15">
        <v>153347.44690000004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6" customFormat="1" x14ac:dyDescent="0.25">
      <c r="A85" s="13" t="s">
        <v>276</v>
      </c>
      <c r="B85" s="14" t="s">
        <v>265</v>
      </c>
      <c r="C85" s="13" t="s">
        <v>47</v>
      </c>
      <c r="D85" s="13" t="s">
        <v>85</v>
      </c>
      <c r="E85" s="13" t="s">
        <v>86</v>
      </c>
      <c r="F85" s="13" t="s">
        <v>313</v>
      </c>
      <c r="G85" s="13" t="s">
        <v>51</v>
      </c>
      <c r="H85" s="13" t="s">
        <v>277</v>
      </c>
      <c r="I85" s="15" t="s">
        <v>50</v>
      </c>
      <c r="J85" s="15" t="s">
        <v>50</v>
      </c>
      <c r="K85" s="15" t="s">
        <v>50</v>
      </c>
      <c r="L85" s="15" t="s">
        <v>50</v>
      </c>
      <c r="M85" s="15">
        <v>0</v>
      </c>
      <c r="N85" s="13" t="s">
        <v>50</v>
      </c>
      <c r="O85" s="13" t="s">
        <v>278</v>
      </c>
      <c r="P85" s="13" t="s">
        <v>279</v>
      </c>
      <c r="Q85" s="15">
        <f>SUM(S85:AP85)</f>
        <v>8001.7727999999997</v>
      </c>
      <c r="R85" s="15">
        <v>0</v>
      </c>
      <c r="S85" s="15">
        <v>0</v>
      </c>
      <c r="T85" s="15">
        <v>6898.08</v>
      </c>
      <c r="U85" s="13" t="s">
        <v>59</v>
      </c>
      <c r="V85" s="15">
        <v>1103.6928</v>
      </c>
      <c r="W85" s="15">
        <v>0</v>
      </c>
      <c r="X85" s="13" t="s">
        <v>54</v>
      </c>
      <c r="Y85" s="15">
        <v>0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6" spans="1:42" s="16" customFormat="1" x14ac:dyDescent="0.25">
      <c r="A86" s="13" t="s">
        <v>280</v>
      </c>
      <c r="B86" s="14" t="s">
        <v>265</v>
      </c>
      <c r="C86" s="13" t="s">
        <v>47</v>
      </c>
      <c r="D86" s="13" t="s">
        <v>85</v>
      </c>
      <c r="E86" s="13" t="s">
        <v>86</v>
      </c>
      <c r="F86" s="13" t="s">
        <v>313</v>
      </c>
      <c r="G86" s="13" t="s">
        <v>51</v>
      </c>
      <c r="H86" s="13" t="s">
        <v>281</v>
      </c>
      <c r="I86" s="15" t="s">
        <v>50</v>
      </c>
      <c r="J86" s="15" t="s">
        <v>50</v>
      </c>
      <c r="K86" s="15" t="s">
        <v>50</v>
      </c>
      <c r="L86" s="15" t="s">
        <v>50</v>
      </c>
      <c r="M86" s="15">
        <v>0</v>
      </c>
      <c r="N86" s="13" t="s">
        <v>50</v>
      </c>
      <c r="O86" s="13" t="s">
        <v>53</v>
      </c>
      <c r="P86" s="13" t="s">
        <v>50</v>
      </c>
      <c r="Q86" s="15">
        <f>SUM(S86:AP86)</f>
        <v>421373.18300000002</v>
      </c>
      <c r="R86" s="15">
        <v>0</v>
      </c>
      <c r="S86" s="15">
        <v>198024.98500000004</v>
      </c>
      <c r="T86" s="15">
        <v>0</v>
      </c>
      <c r="U86" s="13" t="s">
        <v>54</v>
      </c>
      <c r="V86" s="15">
        <v>0</v>
      </c>
      <c r="W86" s="15">
        <v>192541.55</v>
      </c>
      <c r="X86" s="13" t="s">
        <v>59</v>
      </c>
      <c r="Y86" s="15">
        <v>30806.648000000001</v>
      </c>
      <c r="Z86" s="15">
        <v>0</v>
      </c>
      <c r="AA86" s="13" t="s">
        <v>54</v>
      </c>
      <c r="AB86" s="15">
        <v>0</v>
      </c>
      <c r="AC86" s="15">
        <v>0</v>
      </c>
      <c r="AD86" s="13" t="s">
        <v>54</v>
      </c>
      <c r="AE86" s="15">
        <v>0</v>
      </c>
      <c r="AF86" s="13">
        <v>0</v>
      </c>
      <c r="AG86" s="13" t="s">
        <v>54</v>
      </c>
      <c r="AH86" s="15">
        <v>0</v>
      </c>
      <c r="AI86" s="15">
        <v>0</v>
      </c>
      <c r="AJ86" s="13" t="s">
        <v>54</v>
      </c>
      <c r="AK86" s="15">
        <v>0</v>
      </c>
      <c r="AL86" s="15">
        <v>0</v>
      </c>
      <c r="AM86" s="14" t="s">
        <v>50</v>
      </c>
      <c r="AN86" s="13" t="s">
        <v>50</v>
      </c>
      <c r="AO86" s="14" t="s">
        <v>50</v>
      </c>
      <c r="AP86" s="13" t="s">
        <v>50</v>
      </c>
    </row>
    <row r="87" spans="1:42" s="16" customFormat="1" x14ac:dyDescent="0.25">
      <c r="A87" s="13" t="s">
        <v>282</v>
      </c>
      <c r="B87" s="14" t="s">
        <v>265</v>
      </c>
      <c r="C87" s="13" t="s">
        <v>47</v>
      </c>
      <c r="D87" s="13" t="s">
        <v>85</v>
      </c>
      <c r="E87" s="13" t="s">
        <v>86</v>
      </c>
      <c r="F87" s="13" t="s">
        <v>313</v>
      </c>
      <c r="G87" s="13" t="s">
        <v>112</v>
      </c>
      <c r="H87" s="13" t="s">
        <v>50</v>
      </c>
      <c r="I87" s="15" t="s">
        <v>216</v>
      </c>
      <c r="J87" s="15" t="s">
        <v>50</v>
      </c>
      <c r="K87" s="15" t="s">
        <v>283</v>
      </c>
      <c r="L87" s="15" t="s">
        <v>265</v>
      </c>
      <c r="M87" s="15">
        <v>30413.25</v>
      </c>
      <c r="N87" s="13" t="s">
        <v>115</v>
      </c>
      <c r="O87" s="13" t="s">
        <v>284</v>
      </c>
      <c r="P87" s="13" t="s">
        <v>285</v>
      </c>
      <c r="Q87" s="15">
        <f>SUM(S87:AP87)</f>
        <v>-17787</v>
      </c>
      <c r="R87" s="15">
        <v>0</v>
      </c>
      <c r="S87" s="15">
        <v>-17787</v>
      </c>
      <c r="T87" s="15">
        <v>0</v>
      </c>
      <c r="U87" s="13" t="s">
        <v>54</v>
      </c>
      <c r="V87" s="15">
        <v>0</v>
      </c>
      <c r="W87" s="15">
        <v>0</v>
      </c>
      <c r="X87" s="13" t="s">
        <v>54</v>
      </c>
      <c r="Y87" s="15">
        <v>0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6" customFormat="1" x14ac:dyDescent="0.25">
      <c r="A88" s="13" t="s">
        <v>286</v>
      </c>
      <c r="B88" s="14" t="s">
        <v>265</v>
      </c>
      <c r="C88" s="13" t="s">
        <v>47</v>
      </c>
      <c r="D88" s="13" t="s">
        <v>102</v>
      </c>
      <c r="E88" s="13" t="s">
        <v>103</v>
      </c>
      <c r="F88" s="13" t="s">
        <v>337</v>
      </c>
      <c r="G88" s="13" t="s">
        <v>51</v>
      </c>
      <c r="H88" s="13" t="s">
        <v>287</v>
      </c>
      <c r="I88" s="15" t="s">
        <v>50</v>
      </c>
      <c r="J88" s="15" t="s">
        <v>50</v>
      </c>
      <c r="K88" s="15" t="s">
        <v>50</v>
      </c>
      <c r="L88" s="15" t="s">
        <v>50</v>
      </c>
      <c r="M88" s="15">
        <v>0</v>
      </c>
      <c r="N88" s="13" t="s">
        <v>50</v>
      </c>
      <c r="O88" s="13" t="s">
        <v>53</v>
      </c>
      <c r="P88" s="13" t="s">
        <v>50</v>
      </c>
      <c r="Q88" s="15">
        <f>SUM(S88:AP88)</f>
        <v>819541.11535000009</v>
      </c>
      <c r="R88" s="15">
        <v>0</v>
      </c>
      <c r="S88" s="15">
        <v>632172.47409999999</v>
      </c>
      <c r="T88" s="15">
        <v>0</v>
      </c>
      <c r="U88" s="13" t="s">
        <v>54</v>
      </c>
      <c r="V88" s="15">
        <v>0</v>
      </c>
      <c r="W88" s="15">
        <v>161524.69075000001</v>
      </c>
      <c r="X88" s="13" t="s">
        <v>59</v>
      </c>
      <c r="Y88" s="15">
        <v>25843.950499999999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s="16" customFormat="1" x14ac:dyDescent="0.25">
      <c r="A89" s="13" t="s">
        <v>288</v>
      </c>
      <c r="B89" s="14" t="s">
        <v>265</v>
      </c>
      <c r="C89" s="13" t="s">
        <v>47</v>
      </c>
      <c r="D89" s="13" t="s">
        <v>102</v>
      </c>
      <c r="E89" s="13" t="s">
        <v>103</v>
      </c>
      <c r="F89" s="13" t="s">
        <v>337</v>
      </c>
      <c r="G89" s="13" t="s">
        <v>51</v>
      </c>
      <c r="H89" s="13" t="s">
        <v>289</v>
      </c>
      <c r="I89" s="15" t="s">
        <v>50</v>
      </c>
      <c r="J89" s="15" t="s">
        <v>50</v>
      </c>
      <c r="K89" s="15" t="s">
        <v>50</v>
      </c>
      <c r="L89" s="15" t="s">
        <v>50</v>
      </c>
      <c r="M89" s="15">
        <v>0</v>
      </c>
      <c r="N89" s="13" t="s">
        <v>50</v>
      </c>
      <c r="O89" s="13" t="s">
        <v>290</v>
      </c>
      <c r="P89" s="13" t="s">
        <v>291</v>
      </c>
      <c r="Q89" s="15">
        <f>SUM(S89:AP89)</f>
        <v>25834.835200000001</v>
      </c>
      <c r="R89" s="15">
        <v>0</v>
      </c>
      <c r="S89" s="15">
        <v>22499</v>
      </c>
      <c r="T89" s="15">
        <v>2875.72</v>
      </c>
      <c r="U89" s="13" t="s">
        <v>59</v>
      </c>
      <c r="V89" s="15">
        <v>460.11520000000002</v>
      </c>
      <c r="W89" s="15">
        <v>0</v>
      </c>
      <c r="X89" s="13" t="s">
        <v>54</v>
      </c>
      <c r="Y89" s="15">
        <v>0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s="16" customFormat="1" x14ac:dyDescent="0.25">
      <c r="A90" s="13" t="s">
        <v>292</v>
      </c>
      <c r="B90" s="14" t="s">
        <v>265</v>
      </c>
      <c r="C90" s="13" t="s">
        <v>47</v>
      </c>
      <c r="D90" s="13" t="s">
        <v>102</v>
      </c>
      <c r="E90" s="13" t="s">
        <v>103</v>
      </c>
      <c r="F90" s="13" t="s">
        <v>337</v>
      </c>
      <c r="G90" s="13" t="s">
        <v>51</v>
      </c>
      <c r="H90" s="13" t="s">
        <v>293</v>
      </c>
      <c r="I90" s="15" t="s">
        <v>50</v>
      </c>
      <c r="J90" s="15" t="s">
        <v>50</v>
      </c>
      <c r="K90" s="15" t="s">
        <v>50</v>
      </c>
      <c r="L90" s="15" t="s">
        <v>50</v>
      </c>
      <c r="M90" s="15">
        <v>0</v>
      </c>
      <c r="N90" s="13" t="s">
        <v>50</v>
      </c>
      <c r="O90" s="13" t="s">
        <v>53</v>
      </c>
      <c r="P90" s="13" t="s">
        <v>50</v>
      </c>
      <c r="Q90" s="15">
        <f>SUM(S90:AP90)</f>
        <v>436584.10379999992</v>
      </c>
      <c r="R90" s="15">
        <v>0</v>
      </c>
      <c r="S90" s="15">
        <v>164977.1449999999</v>
      </c>
      <c r="T90" s="15">
        <v>0</v>
      </c>
      <c r="U90" s="13" t="s">
        <v>54</v>
      </c>
      <c r="V90" s="15">
        <v>0</v>
      </c>
      <c r="W90" s="15">
        <v>234143.93</v>
      </c>
      <c r="X90" s="13" t="s">
        <v>54</v>
      </c>
      <c r="Y90" s="15">
        <v>37463.0288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s="16" customFormat="1" x14ac:dyDescent="0.25">
      <c r="A91" s="13" t="s">
        <v>294</v>
      </c>
      <c r="B91" s="14" t="s">
        <v>265</v>
      </c>
      <c r="C91" s="13" t="s">
        <v>47</v>
      </c>
      <c r="D91" s="13" t="s">
        <v>102</v>
      </c>
      <c r="E91" s="13" t="s">
        <v>103</v>
      </c>
      <c r="F91" s="13" t="s">
        <v>337</v>
      </c>
      <c r="G91" s="13" t="s">
        <v>51</v>
      </c>
      <c r="H91" s="13" t="s">
        <v>295</v>
      </c>
      <c r="I91" s="15" t="s">
        <v>50</v>
      </c>
      <c r="J91" s="15" t="s">
        <v>50</v>
      </c>
      <c r="K91" s="15" t="s">
        <v>50</v>
      </c>
      <c r="L91" s="15" t="s">
        <v>50</v>
      </c>
      <c r="M91" s="15">
        <v>0</v>
      </c>
      <c r="N91" s="13" t="s">
        <v>50</v>
      </c>
      <c r="O91" s="13" t="s">
        <v>70</v>
      </c>
      <c r="P91" s="13" t="s">
        <v>71</v>
      </c>
      <c r="Q91" s="15">
        <f>SUM(S91:AP91)</f>
        <v>542000</v>
      </c>
      <c r="R91" s="15">
        <v>0</v>
      </c>
      <c r="S91" s="15">
        <v>542000</v>
      </c>
      <c r="T91" s="15">
        <v>0</v>
      </c>
      <c r="U91" s="13" t="s">
        <v>54</v>
      </c>
      <c r="V91" s="15">
        <v>0</v>
      </c>
      <c r="W91" s="15">
        <v>0</v>
      </c>
      <c r="X91" s="13" t="s">
        <v>54</v>
      </c>
      <c r="Y91" s="15">
        <v>0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s="16" customFormat="1" x14ac:dyDescent="0.25">
      <c r="A92" s="13" t="s">
        <v>296</v>
      </c>
      <c r="B92" s="14" t="s">
        <v>265</v>
      </c>
      <c r="C92" s="13" t="s">
        <v>47</v>
      </c>
      <c r="D92" s="13" t="s">
        <v>102</v>
      </c>
      <c r="E92" s="13" t="s">
        <v>103</v>
      </c>
      <c r="F92" s="13" t="s">
        <v>337</v>
      </c>
      <c r="G92" s="13" t="s">
        <v>51</v>
      </c>
      <c r="H92" s="13" t="s">
        <v>297</v>
      </c>
      <c r="I92" s="15" t="s">
        <v>50</v>
      </c>
      <c r="J92" s="15" t="s">
        <v>50</v>
      </c>
      <c r="K92" s="15" t="s">
        <v>50</v>
      </c>
      <c r="L92" s="15" t="s">
        <v>50</v>
      </c>
      <c r="M92" s="15">
        <v>0</v>
      </c>
      <c r="N92" s="13" t="s">
        <v>50</v>
      </c>
      <c r="O92" s="13" t="s">
        <v>53</v>
      </c>
      <c r="P92" s="13" t="s">
        <v>50</v>
      </c>
      <c r="Q92" s="15">
        <f>SUM(S92:AP92)</f>
        <v>6260743.5780500006</v>
      </c>
      <c r="R92" s="15">
        <v>0</v>
      </c>
      <c r="S92" s="15">
        <v>4034261.9065500004</v>
      </c>
      <c r="T92" s="15">
        <v>0</v>
      </c>
      <c r="U92" s="13" t="s">
        <v>54</v>
      </c>
      <c r="V92" s="15">
        <v>0</v>
      </c>
      <c r="W92" s="15">
        <v>1919380.7512000001</v>
      </c>
      <c r="X92" s="13" t="s">
        <v>54</v>
      </c>
      <c r="Y92" s="15">
        <v>307100.92029999994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s="16" customFormat="1" x14ac:dyDescent="0.25">
      <c r="A93" s="13" t="s">
        <v>298</v>
      </c>
      <c r="B93" s="14" t="s">
        <v>265</v>
      </c>
      <c r="C93" s="13" t="s">
        <v>47</v>
      </c>
      <c r="D93" s="13" t="s">
        <v>102</v>
      </c>
      <c r="E93" s="13" t="s">
        <v>103</v>
      </c>
      <c r="F93" s="13" t="s">
        <v>337</v>
      </c>
      <c r="G93" s="13" t="s">
        <v>51</v>
      </c>
      <c r="H93" s="13" t="s">
        <v>299</v>
      </c>
      <c r="I93" s="15" t="s">
        <v>50</v>
      </c>
      <c r="J93" s="15" t="s">
        <v>50</v>
      </c>
      <c r="K93" s="15" t="s">
        <v>50</v>
      </c>
      <c r="L93" s="15" t="s">
        <v>50</v>
      </c>
      <c r="M93" s="15">
        <v>0</v>
      </c>
      <c r="N93" s="13" t="s">
        <v>50</v>
      </c>
      <c r="O93" s="13" t="s">
        <v>300</v>
      </c>
      <c r="P93" s="13" t="s">
        <v>301</v>
      </c>
      <c r="Q93" s="15">
        <f>SUM(S93:AP93)</f>
        <v>19423.0052</v>
      </c>
      <c r="R93" s="15">
        <v>0</v>
      </c>
      <c r="S93" s="15">
        <v>0</v>
      </c>
      <c r="T93" s="15">
        <v>16743.97</v>
      </c>
      <c r="U93" s="13" t="s">
        <v>59</v>
      </c>
      <c r="V93" s="15">
        <v>2679.0351999999998</v>
      </c>
      <c r="W93" s="15">
        <v>0</v>
      </c>
      <c r="X93" s="13" t="s">
        <v>54</v>
      </c>
      <c r="Y93" s="15">
        <v>0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5" spans="1:42" x14ac:dyDescent="0.25">
      <c r="Q95" s="8">
        <f>SUM(Q2:Q93)</f>
        <v>179162730.28349996</v>
      </c>
      <c r="R95" s="8">
        <f>SUM(R2:R93)</f>
        <v>0</v>
      </c>
      <c r="S95" s="8">
        <f>SUM(S2:S93)</f>
        <v>136408852.62189999</v>
      </c>
      <c r="T95" s="8">
        <f>SUM(T2:T93)</f>
        <v>287523.03944999992</v>
      </c>
      <c r="V95" s="8">
        <f>SUM(V2:V93)</f>
        <v>46003.686299999994</v>
      </c>
      <c r="W95" s="8">
        <f>SUM(W2:W93)</f>
        <v>36284583.508949995</v>
      </c>
      <c r="Y95" s="8">
        <f>SUM(Y2:Y93)</f>
        <v>5805533.3537000017</v>
      </c>
      <c r="Z95" s="8">
        <f>SUM(Z2:Z93)</f>
        <v>0</v>
      </c>
      <c r="AB95" s="8">
        <f>SUM(AB2:AB93)</f>
        <v>0</v>
      </c>
      <c r="AC95" s="8">
        <f>SUM(AC2:AC93)</f>
        <v>305772.29000000004</v>
      </c>
      <c r="AE95" s="8">
        <f>SUM(AE2:AE93)</f>
        <v>24461.783199999998</v>
      </c>
      <c r="AI95" s="8">
        <f>SUM(AI2:AI93)</f>
        <v>0</v>
      </c>
      <c r="AK95" s="8">
        <f>SUM(AK2:AK93)</f>
        <v>0</v>
      </c>
      <c r="AL95" s="8">
        <f>SUM(AL2:AL93)</f>
        <v>0</v>
      </c>
    </row>
    <row r="97" spans="9:13" x14ac:dyDescent="0.25">
      <c r="J97" s="7" t="s">
        <v>302</v>
      </c>
    </row>
    <row r="99" spans="9:13" x14ac:dyDescent="0.25">
      <c r="J99" s="7" t="s">
        <v>303</v>
      </c>
      <c r="K99" s="7" t="s">
        <v>304</v>
      </c>
      <c r="L99" s="7" t="s">
        <v>305</v>
      </c>
    </row>
    <row r="101" spans="9:13" x14ac:dyDescent="0.25">
      <c r="I101" s="7" t="s">
        <v>306</v>
      </c>
      <c r="J101" s="7">
        <f>S95</f>
        <v>136408852.62189999</v>
      </c>
    </row>
    <row r="103" spans="9:13" x14ac:dyDescent="0.25">
      <c r="I103" s="7" t="s">
        <v>307</v>
      </c>
      <c r="J103" s="7">
        <f>T95+W95</f>
        <v>36572106.548399992</v>
      </c>
      <c r="K103" s="7">
        <f>V95+Y95</f>
        <v>5851537.0400000019</v>
      </c>
    </row>
    <row r="105" spans="9:13" x14ac:dyDescent="0.25">
      <c r="I105" s="7" t="s">
        <v>308</v>
      </c>
      <c r="J105" s="7">
        <f>AC95</f>
        <v>305772.29000000004</v>
      </c>
      <c r="K105" s="7">
        <f>AE95</f>
        <v>24461.783199999998</v>
      </c>
      <c r="L105" s="7">
        <v>0</v>
      </c>
    </row>
    <row r="107" spans="9:13" x14ac:dyDescent="0.25">
      <c r="I107" s="7" t="s">
        <v>309</v>
      </c>
      <c r="J107" s="7">
        <v>0</v>
      </c>
      <c r="K107" s="7">
        <v>0</v>
      </c>
    </row>
    <row r="109" spans="9:13" x14ac:dyDescent="0.25">
      <c r="I109" s="7" t="s">
        <v>310</v>
      </c>
      <c r="J109" s="7">
        <f>J101+J103+J105</f>
        <v>173286731.46029997</v>
      </c>
      <c r="K109" s="7">
        <f>K103+K105</f>
        <v>5875998.8232000023</v>
      </c>
      <c r="L109" s="7">
        <v>0</v>
      </c>
      <c r="M109" s="7">
        <f>J109+K109</f>
        <v>179162730.28349996</v>
      </c>
    </row>
  </sheetData>
  <sortState ref="A8:AP93">
    <sortCondition ref="B8:B93"/>
    <sortCondition ref="D8:D9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2019-08-19T12:37:32Z</dcterms:created>
  <dcterms:modified xsi:type="dcterms:W3CDTF">2019-08-19T19:19:29Z</dcterms:modified>
</cp:coreProperties>
</file>