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8_{0CE65CF8-DD32-4EB9-9D7D-8BD5D19AD4A1}" xr6:coauthVersionLast="45" xr6:coauthVersionMax="45" xr10:uidLastSave="{00000000-0000-0000-0000-000000000000}"/>
  <bookViews>
    <workbookView xWindow="-120" yWindow="-120" windowWidth="21840" windowHeight="13290" xr2:uid="{34AC4D19-ED72-4FA2-9F0F-39467E9EB79E}"/>
  </bookViews>
  <sheets>
    <sheet name="Hoja1" sheetId="1" r:id="rId1"/>
  </sheets>
  <definedNames>
    <definedName name="_xlnm._FilterDatabase" localSheetId="0" hidden="1">Hoja1!$A$7:$AP$148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47" i="1" l="1"/>
  <c r="Q142" i="1"/>
  <c r="Q141" i="1"/>
  <c r="Q140" i="1"/>
  <c r="Q139" i="1"/>
  <c r="Q143" i="1"/>
  <c r="L164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44" i="1"/>
  <c r="Q145" i="1"/>
  <c r="Q146" i="1"/>
  <c r="Q147" i="1"/>
  <c r="Q148" i="1"/>
  <c r="Q8" i="1"/>
  <c r="AL150" i="1" l="1"/>
  <c r="AK150" i="1"/>
  <c r="AI150" i="1"/>
  <c r="AE150" i="1"/>
  <c r="AC150" i="1"/>
  <c r="AB150" i="1"/>
  <c r="Z150" i="1"/>
  <c r="Y150" i="1"/>
  <c r="W150" i="1"/>
  <c r="V150" i="1"/>
  <c r="T150" i="1"/>
  <c r="S150" i="1"/>
  <c r="J156" i="1" s="1"/>
  <c r="R150" i="1"/>
  <c r="Q150" i="1"/>
  <c r="K158" i="1" l="1"/>
  <c r="K164" i="1" s="1"/>
  <c r="J158" i="1"/>
  <c r="J164" i="1" s="1"/>
  <c r="M164" i="1" l="1"/>
</calcChain>
</file>

<file path=xl/sharedStrings.xml><?xml version="1.0" encoding="utf-8"?>
<sst xmlns="http://schemas.openxmlformats.org/spreadsheetml/2006/main" count="3570" uniqueCount="537">
  <si>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</si>
  <si>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</si>
  <si>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</si>
  <si>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</si>
  <si>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</si>
  <si>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</si>
  <si>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</si>
  <si>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</si>
  <si>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</si>
  <si>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</si>
  <si>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</si>
  <si>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</si>
  <si>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</si>
  <si>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</si>
  <si>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</si>
  <si>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</si>
  <si>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</si>
  <si>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</si>
  <si>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</si>
  <si>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</si>
  <si>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</si>
  <si>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</si>
  <si>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</si>
  <si>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</si>
  <si>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</si>
  <si>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</si>
  <si>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</si>
  <si>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</si>
  <si>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</si>
  <si>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</si>
  <si>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</si>
  <si>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</si>
  <si>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</si>
  <si>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</si>
  <si>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</si>
  <si>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</si>
  <si>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</si>
  <si>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</si>
  <si>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</si>
  <si>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</si>
  <si>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</si>
  <si>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</si>
  <si>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</si>
  <si>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</si>
  <si>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</si>
  <si>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</si>
  <si>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16/11/2020</t>
  </si>
  <si>
    <t>0301</t>
  </si>
  <si>
    <t>001</t>
  </si>
  <si>
    <t>Z1B8026797</t>
  </si>
  <si>
    <t>-</t>
  </si>
  <si>
    <t>FC</t>
  </si>
  <si>
    <t>00093130-00093133</t>
  </si>
  <si>
    <t/>
  </si>
  <si>
    <t>VENTAS NO CONTRIBUYENTES</t>
  </si>
  <si>
    <t>2</t>
  </si>
  <si>
    <t>00093134</t>
  </si>
  <si>
    <t>SAVA COSMETICS C.A</t>
  </si>
  <si>
    <t>J314139118</t>
  </si>
  <si>
    <t>3</t>
  </si>
  <si>
    <t>00093135-00093166</t>
  </si>
  <si>
    <t>16</t>
  </si>
  <si>
    <t>4</t>
  </si>
  <si>
    <t>00093167</t>
  </si>
  <si>
    <t>5</t>
  </si>
  <si>
    <t>00093168-00093171</t>
  </si>
  <si>
    <t>6</t>
  </si>
  <si>
    <t>002</t>
  </si>
  <si>
    <t>Z1B8026622</t>
  </si>
  <si>
    <t>00274833-00274888</t>
  </si>
  <si>
    <t>7</t>
  </si>
  <si>
    <t>NC</t>
  </si>
  <si>
    <t>00000210</t>
  </si>
  <si>
    <t>00274747</t>
  </si>
  <si>
    <t>14/11/2020</t>
  </si>
  <si>
    <t>VEN</t>
  </si>
  <si>
    <t>PAULA</t>
  </si>
  <si>
    <t>V14481016</t>
  </si>
  <si>
    <t>8</t>
  </si>
  <si>
    <t>003</t>
  </si>
  <si>
    <t>Z1B8027648</t>
  </si>
  <si>
    <t>00239665-00239718</t>
  </si>
  <si>
    <t>9</t>
  </si>
  <si>
    <t>004</t>
  </si>
  <si>
    <t>Z1B8026520</t>
  </si>
  <si>
    <t>00100814-00100822</t>
  </si>
  <si>
    <t>10</t>
  </si>
  <si>
    <t>00100823</t>
  </si>
  <si>
    <t>ANGEL GORRIN</t>
  </si>
  <si>
    <t>V270402929</t>
  </si>
  <si>
    <t>11</t>
  </si>
  <si>
    <t>00100824-00100860</t>
  </si>
  <si>
    <t>12</t>
  </si>
  <si>
    <t>005</t>
  </si>
  <si>
    <t>Z1B8026803</t>
  </si>
  <si>
    <t>00063126-00063178</t>
  </si>
  <si>
    <t>13</t>
  </si>
  <si>
    <t>17/11/2020</t>
  </si>
  <si>
    <t>00093172-00093219</t>
  </si>
  <si>
    <t>14</t>
  </si>
  <si>
    <t>00093220</t>
  </si>
  <si>
    <t>INVERCIONES ABOSOJUN</t>
  </si>
  <si>
    <t>J40635243-8</t>
  </si>
  <si>
    <t>15</t>
  </si>
  <si>
    <t>00093221-00093222</t>
  </si>
  <si>
    <t>00093223</t>
  </si>
  <si>
    <t>COSECHAS DE ORIGEN, C.A</t>
  </si>
  <si>
    <t>J41262705-8</t>
  </si>
  <si>
    <t>17</t>
  </si>
  <si>
    <t>00093224</t>
  </si>
  <si>
    <t>COSECHAS SAN JOSE C.A</t>
  </si>
  <si>
    <t>J29967448-6</t>
  </si>
  <si>
    <t>18</t>
  </si>
  <si>
    <t>00093225-00093243</t>
  </si>
  <si>
    <t>19</t>
  </si>
  <si>
    <t>00000163</t>
  </si>
  <si>
    <t>00093240</t>
  </si>
  <si>
    <t>EDUARDO MENDOZA</t>
  </si>
  <si>
    <t>V11042361</t>
  </si>
  <si>
    <t>20</t>
  </si>
  <si>
    <t>00274889-00274945</t>
  </si>
  <si>
    <t>21</t>
  </si>
  <si>
    <t>00239719-00239794</t>
  </si>
  <si>
    <t>22</t>
  </si>
  <si>
    <t>00239795</t>
  </si>
  <si>
    <t>INV. ADLAI</t>
  </si>
  <si>
    <t>J-405559080</t>
  </si>
  <si>
    <t>23</t>
  </si>
  <si>
    <t>00239796-00239811</t>
  </si>
  <si>
    <t>24</t>
  </si>
  <si>
    <t>00000200</t>
  </si>
  <si>
    <t>00239767</t>
  </si>
  <si>
    <t>FRANCISCO ARLEO</t>
  </si>
  <si>
    <t>V6842473</t>
  </si>
  <si>
    <t>25</t>
  </si>
  <si>
    <t>00100861-00100899</t>
  </si>
  <si>
    <t>26</t>
  </si>
  <si>
    <t>00063179-00063228</t>
  </si>
  <si>
    <t>27</t>
  </si>
  <si>
    <t>00000126</t>
  </si>
  <si>
    <t>00063211</t>
  </si>
  <si>
    <t>JOSE DURAN</t>
  </si>
  <si>
    <t>V12959831</t>
  </si>
  <si>
    <t>28</t>
  </si>
  <si>
    <t>18/11/2020</t>
  </si>
  <si>
    <t>00093244-00093251</t>
  </si>
  <si>
    <t>29</t>
  </si>
  <si>
    <t>00093252</t>
  </si>
  <si>
    <t>J-31413911-8</t>
  </si>
  <si>
    <t>30</t>
  </si>
  <si>
    <t>00093253-00093285</t>
  </si>
  <si>
    <t>31</t>
  </si>
  <si>
    <t>00274946-00275058</t>
  </si>
  <si>
    <t>32</t>
  </si>
  <si>
    <t>00239812-00239859</t>
  </si>
  <si>
    <t>33</t>
  </si>
  <si>
    <t>00100900-00100925</t>
  </si>
  <si>
    <t>34</t>
  </si>
  <si>
    <t>00100926</t>
  </si>
  <si>
    <t>INVERSIONES ALVUAN C.A</t>
  </si>
  <si>
    <t>J404702482</t>
  </si>
  <si>
    <t>35</t>
  </si>
  <si>
    <t>00100927</t>
  </si>
  <si>
    <t>36</t>
  </si>
  <si>
    <t>00100928-00100985</t>
  </si>
  <si>
    <t>37</t>
  </si>
  <si>
    <t>00000080</t>
  </si>
  <si>
    <t>00100863</t>
  </si>
  <si>
    <t>CARCOL PEREZ</t>
  </si>
  <si>
    <t>V1695784</t>
  </si>
  <si>
    <t>38</t>
  </si>
  <si>
    <t>00000081</t>
  </si>
  <si>
    <t>00100861</t>
  </si>
  <si>
    <t>39</t>
  </si>
  <si>
    <t>00063230-00063253</t>
  </si>
  <si>
    <t>40</t>
  </si>
  <si>
    <t>19/11/2020</t>
  </si>
  <si>
    <t>00093286-00093363</t>
  </si>
  <si>
    <t>41</t>
  </si>
  <si>
    <t>00275059-00275160</t>
  </si>
  <si>
    <t>42</t>
  </si>
  <si>
    <t>00000211</t>
  </si>
  <si>
    <t>00275133</t>
  </si>
  <si>
    <t>JULIAN GOMEZ</t>
  </si>
  <si>
    <t>V10582850</t>
  </si>
  <si>
    <t>43</t>
  </si>
  <si>
    <t>00239860-00239911</t>
  </si>
  <si>
    <t>44</t>
  </si>
  <si>
    <t>00100986-00101061</t>
  </si>
  <si>
    <t>45</t>
  </si>
  <si>
    <t>00063254-00063261</t>
  </si>
  <si>
    <t>46</t>
  </si>
  <si>
    <t>20/11/2020</t>
  </si>
  <si>
    <t>00093364</t>
  </si>
  <si>
    <t>FARUECA, C.A</t>
  </si>
  <si>
    <t>J307901640</t>
  </si>
  <si>
    <t>47</t>
  </si>
  <si>
    <t>00093365-00093374</t>
  </si>
  <si>
    <t>48</t>
  </si>
  <si>
    <t>00093375</t>
  </si>
  <si>
    <t>FUNERARIA LA QUINTA C.A</t>
  </si>
  <si>
    <t>J294133070</t>
  </si>
  <si>
    <t>49</t>
  </si>
  <si>
    <t>00093376-00093460</t>
  </si>
  <si>
    <t>50</t>
  </si>
  <si>
    <t>00275161-00275218</t>
  </si>
  <si>
    <t>51</t>
  </si>
  <si>
    <t>00000212</t>
  </si>
  <si>
    <t>00275193</t>
  </si>
  <si>
    <t>ESTELA NARVAEZ</t>
  </si>
  <si>
    <t>V18234657</t>
  </si>
  <si>
    <t>52</t>
  </si>
  <si>
    <t>00239912-00240012</t>
  </si>
  <si>
    <t>53</t>
  </si>
  <si>
    <t>00101062-00101128</t>
  </si>
  <si>
    <t>54</t>
  </si>
  <si>
    <t>00063262-00063310</t>
  </si>
  <si>
    <t>55</t>
  </si>
  <si>
    <t>21/11/2020</t>
  </si>
  <si>
    <t>00093461-00093558</t>
  </si>
  <si>
    <t>56</t>
  </si>
  <si>
    <t>00000164</t>
  </si>
  <si>
    <t>00093459</t>
  </si>
  <si>
    <t>JERRY ARMAS</t>
  </si>
  <si>
    <t>V20411218</t>
  </si>
  <si>
    <t>57</t>
  </si>
  <si>
    <t>00275219</t>
  </si>
  <si>
    <t>DANIEL CONZONO</t>
  </si>
  <si>
    <t>V18233226</t>
  </si>
  <si>
    <t>58</t>
  </si>
  <si>
    <t>00275220</t>
  </si>
  <si>
    <t>CORPORACION GALACTICA JARDINES DE LOS TEQUES C.A</t>
  </si>
  <si>
    <t>J-31456740-3</t>
  </si>
  <si>
    <t>59</t>
  </si>
  <si>
    <t>00275221-00275332</t>
  </si>
  <si>
    <t>60</t>
  </si>
  <si>
    <t>00240013-00240103</t>
  </si>
  <si>
    <t>61</t>
  </si>
  <si>
    <t>00000202</t>
  </si>
  <si>
    <t>00240058</t>
  </si>
  <si>
    <t>ROIMAN GONZALES</t>
  </si>
  <si>
    <t>V15327417</t>
  </si>
  <si>
    <t>62</t>
  </si>
  <si>
    <t>00101129-00101208</t>
  </si>
  <si>
    <t>63</t>
  </si>
  <si>
    <t>00063311-00063378</t>
  </si>
  <si>
    <t>64</t>
  </si>
  <si>
    <t>22/11/2020</t>
  </si>
  <si>
    <t>00093559-00093652</t>
  </si>
  <si>
    <t>65</t>
  </si>
  <si>
    <t>00000165</t>
  </si>
  <si>
    <t>00093610</t>
  </si>
  <si>
    <t>LUIS ANGELUCCI</t>
  </si>
  <si>
    <t>V3192245</t>
  </si>
  <si>
    <t>66</t>
  </si>
  <si>
    <t>00275333-00275432</t>
  </si>
  <si>
    <t>67</t>
  </si>
  <si>
    <t>00000213</t>
  </si>
  <si>
    <t>00275346</t>
  </si>
  <si>
    <t>JESUS TORRES</t>
  </si>
  <si>
    <t>V17744163</t>
  </si>
  <si>
    <t>68</t>
  </si>
  <si>
    <t>00000214</t>
  </si>
  <si>
    <t>00275404</t>
  </si>
  <si>
    <t>GESIBEL GIL</t>
  </si>
  <si>
    <t>V24464191</t>
  </si>
  <si>
    <t>69</t>
  </si>
  <si>
    <t>00240104-00240192</t>
  </si>
  <si>
    <t>70</t>
  </si>
  <si>
    <t>00000204</t>
  </si>
  <si>
    <t>00240016</t>
  </si>
  <si>
    <t>JOSE MARTICA</t>
  </si>
  <si>
    <t>V6355212</t>
  </si>
  <si>
    <t>71</t>
  </si>
  <si>
    <t>00101209-00101238</t>
  </si>
  <si>
    <t>72</t>
  </si>
  <si>
    <t>00063379-00063419</t>
  </si>
  <si>
    <t>73</t>
  </si>
  <si>
    <t>23/11/2020</t>
  </si>
  <si>
    <t>00093653-00093758</t>
  </si>
  <si>
    <t>74</t>
  </si>
  <si>
    <t>00275433-00275481</t>
  </si>
  <si>
    <t>75</t>
  </si>
  <si>
    <t>00240193-00240251</t>
  </si>
  <si>
    <t>76</t>
  </si>
  <si>
    <t>00101239-00101265</t>
  </si>
  <si>
    <t>77</t>
  </si>
  <si>
    <t>00063420-00063428</t>
  </si>
  <si>
    <t>78</t>
  </si>
  <si>
    <t>00063429</t>
  </si>
  <si>
    <t>PAULUS ATHAL</t>
  </si>
  <si>
    <t>V409234240</t>
  </si>
  <si>
    <t>79</t>
  </si>
  <si>
    <t>00063430-00063465</t>
  </si>
  <si>
    <t>80</t>
  </si>
  <si>
    <t>24/11/2020</t>
  </si>
  <si>
    <t>00093759-00093766</t>
  </si>
  <si>
    <t>81</t>
  </si>
  <si>
    <t>00093767</t>
  </si>
  <si>
    <t>82</t>
  </si>
  <si>
    <t>00093768-00093797</t>
  </si>
  <si>
    <t>83</t>
  </si>
  <si>
    <t>00000166</t>
  </si>
  <si>
    <t>00093786</t>
  </si>
  <si>
    <t>ANDRES SOLANO</t>
  </si>
  <si>
    <t>V22666481</t>
  </si>
  <si>
    <t>84</t>
  </si>
  <si>
    <t>00275482-00275524</t>
  </si>
  <si>
    <t>85</t>
  </si>
  <si>
    <t>00240252-00240313</t>
  </si>
  <si>
    <t>86</t>
  </si>
  <si>
    <t>00240314</t>
  </si>
  <si>
    <t>CRISTIAN GOMEZ</t>
  </si>
  <si>
    <t>V11202283-6</t>
  </si>
  <si>
    <t>87</t>
  </si>
  <si>
    <t>00240315-00240321</t>
  </si>
  <si>
    <t>88</t>
  </si>
  <si>
    <t>00240322</t>
  </si>
  <si>
    <t>AARON CICCOLELLA</t>
  </si>
  <si>
    <t>V142022350</t>
  </si>
  <si>
    <t>89</t>
  </si>
  <si>
    <t>00240323-00240337</t>
  </si>
  <si>
    <t>90</t>
  </si>
  <si>
    <t>00101266-00101297</t>
  </si>
  <si>
    <t>91</t>
  </si>
  <si>
    <t>00101298</t>
  </si>
  <si>
    <t>ALVAREZ MIGUEL</t>
  </si>
  <si>
    <t>V147772733</t>
  </si>
  <si>
    <t>92</t>
  </si>
  <si>
    <t>00101299-00101331</t>
  </si>
  <si>
    <t>93</t>
  </si>
  <si>
    <t>00063466-00063518</t>
  </si>
  <si>
    <t>94</t>
  </si>
  <si>
    <t>25/11/2020</t>
  </si>
  <si>
    <t>00093798-00093874</t>
  </si>
  <si>
    <t>95</t>
  </si>
  <si>
    <t>00275525-00275607</t>
  </si>
  <si>
    <t>96</t>
  </si>
  <si>
    <t>00275608</t>
  </si>
  <si>
    <t>PANADERIA LA TEQUENSE</t>
  </si>
  <si>
    <t>J305005702</t>
  </si>
  <si>
    <t>97</t>
  </si>
  <si>
    <t>00275609-00275641</t>
  </si>
  <si>
    <t>98</t>
  </si>
  <si>
    <t>00275642</t>
  </si>
  <si>
    <t>INVERCIONES ADLAY C.A</t>
  </si>
  <si>
    <t>J405559080</t>
  </si>
  <si>
    <t>99</t>
  </si>
  <si>
    <t>00275643-00275648</t>
  </si>
  <si>
    <t>100</t>
  </si>
  <si>
    <t>00240338-00240374</t>
  </si>
  <si>
    <t>101</t>
  </si>
  <si>
    <t>00000206</t>
  </si>
  <si>
    <t>00240126</t>
  </si>
  <si>
    <t>JOSE</t>
  </si>
  <si>
    <t>V6518657</t>
  </si>
  <si>
    <t>102</t>
  </si>
  <si>
    <t>00101332-00101382</t>
  </si>
  <si>
    <t>103</t>
  </si>
  <si>
    <t>00101383</t>
  </si>
  <si>
    <t>ALIMENTOS COMARCA C.A</t>
  </si>
  <si>
    <t>J407069675</t>
  </si>
  <si>
    <t>104</t>
  </si>
  <si>
    <t>00101384-00101385</t>
  </si>
  <si>
    <t>105</t>
  </si>
  <si>
    <t>00063519-00063535</t>
  </si>
  <si>
    <t>106</t>
  </si>
  <si>
    <t>26/11/2020</t>
  </si>
  <si>
    <t>00093875-00093981</t>
  </si>
  <si>
    <t>107</t>
  </si>
  <si>
    <t>00000167</t>
  </si>
  <si>
    <t>00093971</t>
  </si>
  <si>
    <t>SUSANA MONTENEGRO</t>
  </si>
  <si>
    <t>V13231192</t>
  </si>
  <si>
    <t>108</t>
  </si>
  <si>
    <t>00275649-00275693</t>
  </si>
  <si>
    <t>109</t>
  </si>
  <si>
    <t>00275694</t>
  </si>
  <si>
    <t>110</t>
  </si>
  <si>
    <t>00275695-00275716</t>
  </si>
  <si>
    <t>111</t>
  </si>
  <si>
    <t>00240375-00240384</t>
  </si>
  <si>
    <t>112</t>
  </si>
  <si>
    <t>00240385</t>
  </si>
  <si>
    <t>GRUPO CORPORATIVO MANUBERCA</t>
  </si>
  <si>
    <t>J-40982131-5</t>
  </si>
  <si>
    <t>113</t>
  </si>
  <si>
    <t>00240386-00240434</t>
  </si>
  <si>
    <t>114</t>
  </si>
  <si>
    <t>00101386</t>
  </si>
  <si>
    <t>YORYINA CORDERO</t>
  </si>
  <si>
    <t>V3008642</t>
  </si>
  <si>
    <t>115</t>
  </si>
  <si>
    <t>00101387</t>
  </si>
  <si>
    <t>MULTISERVICIOS JEDA CARS, C.A.</t>
  </si>
  <si>
    <t>J40317781-3</t>
  </si>
  <si>
    <t>116</t>
  </si>
  <si>
    <t>00101388-00101428</t>
  </si>
  <si>
    <t>117</t>
  </si>
  <si>
    <t>00063536-00063581</t>
  </si>
  <si>
    <t>118</t>
  </si>
  <si>
    <t>27/11/2020</t>
  </si>
  <si>
    <t>00093982-00094025</t>
  </si>
  <si>
    <t>119</t>
  </si>
  <si>
    <t>00094026</t>
  </si>
  <si>
    <t>MATADERO MAELLA, C.A</t>
  </si>
  <si>
    <t>J000713820</t>
  </si>
  <si>
    <t>120</t>
  </si>
  <si>
    <t>00094027-00094102</t>
  </si>
  <si>
    <t>121</t>
  </si>
  <si>
    <t>00275717-00275800</t>
  </si>
  <si>
    <t>122</t>
  </si>
  <si>
    <t>00240435-00240487</t>
  </si>
  <si>
    <t>123</t>
  </si>
  <si>
    <t>00101429-00101514</t>
  </si>
  <si>
    <t>124</t>
  </si>
  <si>
    <t>00000082</t>
  </si>
  <si>
    <t>00101483</t>
  </si>
  <si>
    <t>JOSE REYES</t>
  </si>
  <si>
    <t>V6341658</t>
  </si>
  <si>
    <t>125</t>
  </si>
  <si>
    <t>00063582-00063647</t>
  </si>
  <si>
    <t>126</t>
  </si>
  <si>
    <t>28/11/2020</t>
  </si>
  <si>
    <t>00094103-00094204</t>
  </si>
  <si>
    <t>127</t>
  </si>
  <si>
    <t>00275801-00275935</t>
  </si>
  <si>
    <t>128</t>
  </si>
  <si>
    <t>00240488-00240567</t>
  </si>
  <si>
    <t>129</t>
  </si>
  <si>
    <t>00101515-00101598</t>
  </si>
  <si>
    <t>130</t>
  </si>
  <si>
    <t>00063648-00063732</t>
  </si>
  <si>
    <t>131</t>
  </si>
  <si>
    <t>29/11/2020</t>
  </si>
  <si>
    <t>00094205-00094302</t>
  </si>
  <si>
    <t>132</t>
  </si>
  <si>
    <t>00000168</t>
  </si>
  <si>
    <t>00094247</t>
  </si>
  <si>
    <t>JEIMY DIAZ</t>
  </si>
  <si>
    <t>V14058340</t>
  </si>
  <si>
    <t>133</t>
  </si>
  <si>
    <t>00275936-00276031</t>
  </si>
  <si>
    <t>134</t>
  </si>
  <si>
    <t>00240568-00240637</t>
  </si>
  <si>
    <t>135</t>
  </si>
  <si>
    <t>00101599-00101673</t>
  </si>
  <si>
    <t>136</t>
  </si>
  <si>
    <t>00063733-00063784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</si>
  <si>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</si>
  <si>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</si>
  <si>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</si>
  <si>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</si>
  <si>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</si>
  <si>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</si>
  <si>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</si>
  <si>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</si>
  <si>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</si>
  <si>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16-11-20 HASTA 30-11-20</t>
  </si>
  <si>
    <t>0792</t>
  </si>
  <si>
    <t>0793</t>
  </si>
  <si>
    <t>0794</t>
  </si>
  <si>
    <t>0796</t>
  </si>
  <si>
    <t>0797</t>
  </si>
  <si>
    <t>0799</t>
  </si>
  <si>
    <t>0798</t>
  </si>
  <si>
    <t>0795</t>
  </si>
  <si>
    <t>0800</t>
  </si>
  <si>
    <t>0801</t>
  </si>
  <si>
    <t>0802</t>
  </si>
  <si>
    <t>0803</t>
  </si>
  <si>
    <t>0804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</si>
  <si>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</si>
  <si>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</si>
  <si>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</si>
  <si>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</si>
  <si>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</si>
  <si>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</si>
  <si>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</si>
  <si>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</si>
  <si>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</si>
  <si>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</si>
  <si>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</si>
  <si>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</si>
  <si>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</si>
  <si>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</si>
  <si>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</si>
  <si>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</si>
  <si>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</si>
  <si>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</si>
  <si>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</si>
  <si>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</si>
  <si>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</si>
  <si>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</si>
  <si>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</si>
  <si>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</si>
  <si>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</si>
  <si>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</si>
  <si>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</si>
  <si>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</si>
  <si>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</si>
  <si>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</si>
  <si>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</si>
  <si>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</si>
  <si>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</si>
  <si>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</si>
  <si>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</si>
  <si>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</si>
  <si>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</si>
  <si>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</si>
  <si>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</si>
  <si>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0805</t>
  </si>
  <si>
    <t>0806</t>
  </si>
  <si>
    <t>0807</t>
  </si>
  <si>
    <t>0808</t>
  </si>
  <si>
    <t>0809</t>
  </si>
  <si>
    <t>0810</t>
  </si>
  <si>
    <t>0811</t>
  </si>
  <si>
    <t>0812</t>
  </si>
  <si>
    <t>1764</t>
  </si>
  <si>
    <t>1883</t>
  </si>
  <si>
    <t>1651</t>
  </si>
  <si>
    <t>0813</t>
  </si>
  <si>
    <t>0814</t>
  </si>
  <si>
    <t>00063785-00063840</t>
  </si>
  <si>
    <t>00094303-00094391</t>
  </si>
  <si>
    <t>1765</t>
  </si>
  <si>
    <t>00276032-00276058</t>
  </si>
  <si>
    <t>1884</t>
  </si>
  <si>
    <t>00240638-00240715</t>
  </si>
  <si>
    <t>1652</t>
  </si>
  <si>
    <t>00101674-00101755</t>
  </si>
  <si>
    <t>137</t>
  </si>
  <si>
    <t>138</t>
  </si>
  <si>
    <t>139</t>
  </si>
  <si>
    <t>140</t>
  </si>
  <si>
    <t>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</si>
</sst>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CD57-7FEF-4696-91CF-557B0FEAC96B}">
  <dimension ref="A2:AP164"/>
  <sheetViews>
    <sheetView tabSelected="1" workbookViewId="0">
      <selection activeCell="A8" sqref="A8:A1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458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459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11569770.843600001</v>
      </c>
      <c r="R8" s="18">
        <v>0</v>
      </c>
      <c r="S8" s="18">
        <v>9064130</v>
      </c>
      <c r="T8" s="18">
        <v>0</v>
      </c>
      <c r="U8" s="16" t="s">
        <v>50</v>
      </c>
      <c r="V8" s="18">
        <v>0</v>
      </c>
      <c r="W8" s="18">
        <v>2160035.21</v>
      </c>
      <c r="X8" s="16" t="s">
        <v>50</v>
      </c>
      <c r="Y8" s="18">
        <v>345605.6336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459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 t="shared" si="0"/>
        <v>1581770</v>
      </c>
      <c r="R9" s="18">
        <v>0</v>
      </c>
      <c r="S9" s="18">
        <v>1581770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59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459</v>
      </c>
      <c r="G10" s="16" t="s">
        <v>51</v>
      </c>
      <c r="H10" s="16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56320695.886399999</v>
      </c>
      <c r="R10" s="18">
        <v>0</v>
      </c>
      <c r="S10" s="18">
        <v>40809989</v>
      </c>
      <c r="T10" s="18">
        <v>0</v>
      </c>
      <c r="U10" s="16" t="s">
        <v>50</v>
      </c>
      <c r="V10" s="18">
        <v>0</v>
      </c>
      <c r="W10" s="18">
        <v>13371299.039999999</v>
      </c>
      <c r="X10" s="16" t="s">
        <v>61</v>
      </c>
      <c r="Y10" s="18">
        <v>2139407.8463999997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459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57</v>
      </c>
      <c r="P11" s="16" t="s">
        <v>58</v>
      </c>
      <c r="Q11" s="18">
        <f t="shared" si="0"/>
        <v>10750334.199999999</v>
      </c>
      <c r="R11" s="18">
        <v>0</v>
      </c>
      <c r="S11" s="18">
        <v>6875215</v>
      </c>
      <c r="T11" s="18">
        <v>3340620</v>
      </c>
      <c r="U11" s="16" t="s">
        <v>61</v>
      </c>
      <c r="V11" s="18">
        <v>534499.19999999995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64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459</v>
      </c>
      <c r="G12" s="16" t="s">
        <v>51</v>
      </c>
      <c r="H12" s="16" t="s">
        <v>65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12752771.598000001</v>
      </c>
      <c r="R12" s="18">
        <v>0</v>
      </c>
      <c r="S12" s="18">
        <v>3008300</v>
      </c>
      <c r="T12" s="18">
        <v>0</v>
      </c>
      <c r="U12" s="16" t="s">
        <v>50</v>
      </c>
      <c r="V12" s="18">
        <v>0</v>
      </c>
      <c r="W12" s="18">
        <v>8400406.5500000007</v>
      </c>
      <c r="X12" s="16" t="s">
        <v>61</v>
      </c>
      <c r="Y12" s="18">
        <v>1344065.048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66</v>
      </c>
      <c r="B13" s="17" t="s">
        <v>46</v>
      </c>
      <c r="C13" s="16" t="s">
        <v>47</v>
      </c>
      <c r="D13" s="16" t="s">
        <v>67</v>
      </c>
      <c r="E13" s="16" t="s">
        <v>68</v>
      </c>
      <c r="F13" s="16" t="s">
        <v>472</v>
      </c>
      <c r="G13" s="16" t="s">
        <v>51</v>
      </c>
      <c r="H13" s="16" t="s">
        <v>69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 t="shared" si="0"/>
        <v>145887007.8168</v>
      </c>
      <c r="R13" s="18">
        <v>0</v>
      </c>
      <c r="S13" s="18">
        <v>105282879.11</v>
      </c>
      <c r="T13" s="18">
        <v>0</v>
      </c>
      <c r="U13" s="16" t="s">
        <v>50</v>
      </c>
      <c r="V13" s="18">
        <v>0</v>
      </c>
      <c r="W13" s="18">
        <v>35003559.230000004</v>
      </c>
      <c r="X13" s="16" t="s">
        <v>61</v>
      </c>
      <c r="Y13" s="18">
        <v>5600569.4767999994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70</v>
      </c>
      <c r="B14" s="17" t="s">
        <v>46</v>
      </c>
      <c r="C14" s="16" t="s">
        <v>47</v>
      </c>
      <c r="D14" s="16" t="s">
        <v>67</v>
      </c>
      <c r="E14" s="16" t="s">
        <v>68</v>
      </c>
      <c r="F14" s="16" t="s">
        <v>472</v>
      </c>
      <c r="G14" s="16" t="s">
        <v>71</v>
      </c>
      <c r="H14" s="16" t="s">
        <v>53</v>
      </c>
      <c r="I14" s="18" t="s">
        <v>72</v>
      </c>
      <c r="J14" s="18" t="s">
        <v>53</v>
      </c>
      <c r="K14" s="18" t="s">
        <v>73</v>
      </c>
      <c r="L14" s="18" t="s">
        <v>74</v>
      </c>
      <c r="M14" s="18">
        <v>2337996</v>
      </c>
      <c r="N14" s="16" t="s">
        <v>75</v>
      </c>
      <c r="O14" s="16" t="s">
        <v>76</v>
      </c>
      <c r="P14" s="16" t="s">
        <v>77</v>
      </c>
      <c r="Q14" s="18">
        <f t="shared" si="0"/>
        <v>-624312</v>
      </c>
      <c r="R14" s="18">
        <v>0</v>
      </c>
      <c r="S14" s="18">
        <v>0</v>
      </c>
      <c r="T14" s="18">
        <v>0</v>
      </c>
      <c r="U14" s="16" t="s">
        <v>50</v>
      </c>
      <c r="V14" s="18">
        <v>0</v>
      </c>
      <c r="W14" s="18">
        <v>-538200</v>
      </c>
      <c r="X14" s="16" t="s">
        <v>61</v>
      </c>
      <c r="Y14" s="18">
        <v>-86112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23" customFormat="1" x14ac:dyDescent="0.25">
      <c r="A15" s="16" t="s">
        <v>78</v>
      </c>
      <c r="B15" s="21" t="s">
        <v>46</v>
      </c>
      <c r="C15" s="20" t="s">
        <v>47</v>
      </c>
      <c r="D15" s="20" t="s">
        <v>79</v>
      </c>
      <c r="E15" s="20" t="s">
        <v>80</v>
      </c>
      <c r="F15" s="20" t="s">
        <v>485</v>
      </c>
      <c r="G15" s="20" t="s">
        <v>51</v>
      </c>
      <c r="H15" s="20" t="s">
        <v>81</v>
      </c>
      <c r="I15" s="22" t="s">
        <v>53</v>
      </c>
      <c r="J15" s="22" t="s">
        <v>53</v>
      </c>
      <c r="K15" s="22" t="s">
        <v>53</v>
      </c>
      <c r="L15" s="22" t="s">
        <v>53</v>
      </c>
      <c r="M15" s="22">
        <v>0</v>
      </c>
      <c r="N15" s="20" t="s">
        <v>53</v>
      </c>
      <c r="O15" s="20" t="s">
        <v>54</v>
      </c>
      <c r="P15" s="20" t="s">
        <v>53</v>
      </c>
      <c r="Q15" s="22">
        <f t="shared" si="0"/>
        <v>128484903.37359999</v>
      </c>
      <c r="R15" s="22">
        <v>0</v>
      </c>
      <c r="S15" s="22">
        <v>94921635.389999986</v>
      </c>
      <c r="T15" s="22">
        <v>0</v>
      </c>
      <c r="U15" s="20" t="s">
        <v>50</v>
      </c>
      <c r="V15" s="22">
        <v>0</v>
      </c>
      <c r="W15" s="22">
        <v>28933851.710000001</v>
      </c>
      <c r="X15" s="20" t="s">
        <v>50</v>
      </c>
      <c r="Y15" s="22">
        <v>4629416.2736</v>
      </c>
      <c r="Z15" s="22">
        <v>0</v>
      </c>
      <c r="AA15" s="20" t="s">
        <v>50</v>
      </c>
      <c r="AB15" s="22">
        <v>0</v>
      </c>
      <c r="AC15" s="22">
        <v>0</v>
      </c>
      <c r="AD15" s="20" t="s">
        <v>50</v>
      </c>
      <c r="AE15" s="22">
        <v>0</v>
      </c>
      <c r="AF15" s="20">
        <v>0</v>
      </c>
      <c r="AG15" s="20" t="s">
        <v>50</v>
      </c>
      <c r="AH15" s="22">
        <v>0</v>
      </c>
      <c r="AI15" s="22">
        <v>0</v>
      </c>
      <c r="AJ15" s="20" t="s">
        <v>50</v>
      </c>
      <c r="AK15" s="22">
        <v>0</v>
      </c>
      <c r="AL15" s="22">
        <v>0</v>
      </c>
      <c r="AM15" s="21" t="s">
        <v>53</v>
      </c>
      <c r="AN15" s="20" t="s">
        <v>53</v>
      </c>
      <c r="AO15" s="21" t="s">
        <v>53</v>
      </c>
      <c r="AP15" s="20" t="s">
        <v>53</v>
      </c>
    </row>
    <row r="16" spans="1:42" s="19" customFormat="1" x14ac:dyDescent="0.25">
      <c r="A16" s="16" t="s">
        <v>82</v>
      </c>
      <c r="B16" s="17" t="s">
        <v>46</v>
      </c>
      <c r="C16" s="16" t="s">
        <v>47</v>
      </c>
      <c r="D16" s="16" t="s">
        <v>83</v>
      </c>
      <c r="E16" s="16" t="s">
        <v>84</v>
      </c>
      <c r="F16" s="16" t="s">
        <v>498</v>
      </c>
      <c r="G16" s="16" t="s">
        <v>51</v>
      </c>
      <c r="H16" s="16" t="s">
        <v>85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24801805.517200001</v>
      </c>
      <c r="R16" s="18">
        <v>0</v>
      </c>
      <c r="S16" s="18">
        <v>20894778</v>
      </c>
      <c r="T16" s="18">
        <v>0</v>
      </c>
      <c r="U16" s="16" t="s">
        <v>50</v>
      </c>
      <c r="V16" s="18">
        <v>0</v>
      </c>
      <c r="W16" s="18">
        <v>3368127.17</v>
      </c>
      <c r="X16" s="16" t="s">
        <v>61</v>
      </c>
      <c r="Y16" s="18">
        <v>538900.34719999996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86</v>
      </c>
      <c r="B17" s="17" t="s">
        <v>46</v>
      </c>
      <c r="C17" s="16" t="s">
        <v>47</v>
      </c>
      <c r="D17" s="16" t="s">
        <v>83</v>
      </c>
      <c r="E17" s="16" t="s">
        <v>84</v>
      </c>
      <c r="F17" s="16" t="s">
        <v>498</v>
      </c>
      <c r="G17" s="16" t="s">
        <v>51</v>
      </c>
      <c r="H17" s="16" t="s">
        <v>87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88</v>
      </c>
      <c r="P17" s="16" t="s">
        <v>89</v>
      </c>
      <c r="Q17" s="18">
        <f t="shared" si="0"/>
        <v>1485423.5</v>
      </c>
      <c r="R17" s="18">
        <v>0</v>
      </c>
      <c r="S17" s="18">
        <v>1485423.5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90</v>
      </c>
      <c r="B18" s="17" t="s">
        <v>46</v>
      </c>
      <c r="C18" s="16" t="s">
        <v>47</v>
      </c>
      <c r="D18" s="16" t="s">
        <v>83</v>
      </c>
      <c r="E18" s="16" t="s">
        <v>84</v>
      </c>
      <c r="F18" s="16" t="s">
        <v>498</v>
      </c>
      <c r="G18" s="16" t="s">
        <v>51</v>
      </c>
      <c r="H18" s="16" t="s">
        <v>91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 t="shared" si="0"/>
        <v>85471223.411200002</v>
      </c>
      <c r="R18" s="18">
        <v>0</v>
      </c>
      <c r="S18" s="18">
        <v>76766844.620000005</v>
      </c>
      <c r="T18" s="18">
        <v>0</v>
      </c>
      <c r="U18" s="16" t="s">
        <v>50</v>
      </c>
      <c r="V18" s="18">
        <v>0</v>
      </c>
      <c r="W18" s="18">
        <v>7503774.8200000003</v>
      </c>
      <c r="X18" s="16" t="s">
        <v>61</v>
      </c>
      <c r="Y18" s="18">
        <v>1200603.9712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92</v>
      </c>
      <c r="B19" s="17" t="s">
        <v>46</v>
      </c>
      <c r="C19" s="16" t="s">
        <v>47</v>
      </c>
      <c r="D19" s="16" t="s">
        <v>93</v>
      </c>
      <c r="E19" s="16" t="s">
        <v>94</v>
      </c>
      <c r="F19" s="16" t="s">
        <v>464</v>
      </c>
      <c r="G19" s="16" t="s">
        <v>51</v>
      </c>
      <c r="H19" s="16" t="s">
        <v>95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148602559.73159999</v>
      </c>
      <c r="R19" s="18">
        <v>0</v>
      </c>
      <c r="S19" s="18">
        <v>98660814.36999999</v>
      </c>
      <c r="T19" s="18">
        <v>0</v>
      </c>
      <c r="U19" s="16" t="s">
        <v>50</v>
      </c>
      <c r="V19" s="18">
        <v>0</v>
      </c>
      <c r="W19" s="18">
        <v>43053228.760000005</v>
      </c>
      <c r="X19" s="16" t="s">
        <v>50</v>
      </c>
      <c r="Y19" s="18">
        <v>6888516.6015999997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96</v>
      </c>
      <c r="B20" s="17" t="s">
        <v>97</v>
      </c>
      <c r="C20" s="16" t="s">
        <v>47</v>
      </c>
      <c r="D20" s="16" t="s">
        <v>48</v>
      </c>
      <c r="E20" s="16" t="s">
        <v>49</v>
      </c>
      <c r="F20" s="16" t="s">
        <v>460</v>
      </c>
      <c r="G20" s="16" t="s">
        <v>51</v>
      </c>
      <c r="H20" s="16" t="s">
        <v>98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77410161.069999993</v>
      </c>
      <c r="R20" s="18">
        <v>0</v>
      </c>
      <c r="S20" s="18">
        <v>52796519.819999993</v>
      </c>
      <c r="T20" s="18">
        <v>0</v>
      </c>
      <c r="U20" s="16" t="s">
        <v>50</v>
      </c>
      <c r="V20" s="18">
        <v>0</v>
      </c>
      <c r="W20" s="18">
        <v>21218656.25</v>
      </c>
      <c r="X20" s="16" t="s">
        <v>61</v>
      </c>
      <c r="Y20" s="18">
        <v>3394985.0000000005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99</v>
      </c>
      <c r="B21" s="17" t="s">
        <v>97</v>
      </c>
      <c r="C21" s="16" t="s">
        <v>47</v>
      </c>
      <c r="D21" s="16" t="s">
        <v>48</v>
      </c>
      <c r="E21" s="16" t="s">
        <v>49</v>
      </c>
      <c r="F21" s="16" t="s">
        <v>460</v>
      </c>
      <c r="G21" s="16" t="s">
        <v>51</v>
      </c>
      <c r="H21" s="16" t="s">
        <v>100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101</v>
      </c>
      <c r="P21" s="16" t="s">
        <v>102</v>
      </c>
      <c r="Q21" s="18">
        <f t="shared" si="0"/>
        <v>7541520</v>
      </c>
      <c r="R21" s="18">
        <v>0</v>
      </c>
      <c r="S21" s="18">
        <v>7541520</v>
      </c>
      <c r="T21" s="18">
        <v>0</v>
      </c>
      <c r="U21" s="16" t="s">
        <v>50</v>
      </c>
      <c r="V21" s="18">
        <v>0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103</v>
      </c>
      <c r="B22" s="17" t="s">
        <v>97</v>
      </c>
      <c r="C22" s="16" t="s">
        <v>47</v>
      </c>
      <c r="D22" s="16" t="s">
        <v>48</v>
      </c>
      <c r="E22" s="16" t="s">
        <v>49</v>
      </c>
      <c r="F22" s="16" t="s">
        <v>460</v>
      </c>
      <c r="G22" s="16" t="s">
        <v>51</v>
      </c>
      <c r="H22" s="16" t="s">
        <v>104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3376960.4435999999</v>
      </c>
      <c r="R22" s="18">
        <v>0</v>
      </c>
      <c r="S22" s="18">
        <v>2343000</v>
      </c>
      <c r="T22" s="18">
        <v>0</v>
      </c>
      <c r="U22" s="16" t="s">
        <v>50</v>
      </c>
      <c r="V22" s="18">
        <v>0</v>
      </c>
      <c r="W22" s="18">
        <v>891345.21</v>
      </c>
      <c r="X22" s="16" t="s">
        <v>61</v>
      </c>
      <c r="Y22" s="18">
        <v>142615.23360000001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61</v>
      </c>
      <c r="B23" s="17" t="s">
        <v>97</v>
      </c>
      <c r="C23" s="16" t="s">
        <v>47</v>
      </c>
      <c r="D23" s="16" t="s">
        <v>48</v>
      </c>
      <c r="E23" s="16" t="s">
        <v>49</v>
      </c>
      <c r="F23" s="16" t="s">
        <v>460</v>
      </c>
      <c r="G23" s="16" t="s">
        <v>51</v>
      </c>
      <c r="H23" s="16" t="s">
        <v>105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106</v>
      </c>
      <c r="P23" s="16" t="s">
        <v>107</v>
      </c>
      <c r="Q23" s="18">
        <f t="shared" si="0"/>
        <v>6147652</v>
      </c>
      <c r="R23" s="18">
        <v>0</v>
      </c>
      <c r="S23" s="18">
        <v>0</v>
      </c>
      <c r="T23" s="18">
        <v>5299700</v>
      </c>
      <c r="U23" s="16" t="s">
        <v>61</v>
      </c>
      <c r="V23" s="18">
        <v>847952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108</v>
      </c>
      <c r="B24" s="17" t="s">
        <v>97</v>
      </c>
      <c r="C24" s="16" t="s">
        <v>47</v>
      </c>
      <c r="D24" s="16" t="s">
        <v>48</v>
      </c>
      <c r="E24" s="16" t="s">
        <v>49</v>
      </c>
      <c r="F24" s="16" t="s">
        <v>460</v>
      </c>
      <c r="G24" s="16" t="s">
        <v>51</v>
      </c>
      <c r="H24" s="16" t="s">
        <v>109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110</v>
      </c>
      <c r="P24" s="16" t="s">
        <v>111</v>
      </c>
      <c r="Q24" s="18">
        <f t="shared" si="0"/>
        <v>3080820.8</v>
      </c>
      <c r="R24" s="18">
        <v>0</v>
      </c>
      <c r="S24" s="18">
        <v>0</v>
      </c>
      <c r="T24" s="18">
        <v>2655880</v>
      </c>
      <c r="U24" s="16" t="s">
        <v>61</v>
      </c>
      <c r="V24" s="18">
        <v>424940.79999999999</v>
      </c>
      <c r="W24" s="18">
        <v>0</v>
      </c>
      <c r="X24" s="16" t="s">
        <v>50</v>
      </c>
      <c r="Y24" s="18">
        <v>0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112</v>
      </c>
      <c r="B25" s="17" t="s">
        <v>97</v>
      </c>
      <c r="C25" s="16" t="s">
        <v>47</v>
      </c>
      <c r="D25" s="16" t="s">
        <v>48</v>
      </c>
      <c r="E25" s="16" t="s">
        <v>49</v>
      </c>
      <c r="F25" s="16" t="s">
        <v>460</v>
      </c>
      <c r="G25" s="16" t="s">
        <v>51</v>
      </c>
      <c r="H25" s="16" t="s">
        <v>113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47411778.277199998</v>
      </c>
      <c r="R25" s="18">
        <v>0</v>
      </c>
      <c r="S25" s="18">
        <v>37294731.07</v>
      </c>
      <c r="T25" s="18">
        <v>0</v>
      </c>
      <c r="U25" s="16" t="s">
        <v>50</v>
      </c>
      <c r="V25" s="18">
        <v>0</v>
      </c>
      <c r="W25" s="18">
        <v>8721592.4199999999</v>
      </c>
      <c r="X25" s="16" t="s">
        <v>61</v>
      </c>
      <c r="Y25" s="18">
        <v>1395454.7871999999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114</v>
      </c>
      <c r="B26" s="17" t="s">
        <v>97</v>
      </c>
      <c r="C26" s="16" t="s">
        <v>47</v>
      </c>
      <c r="D26" s="16" t="s">
        <v>48</v>
      </c>
      <c r="E26" s="16" t="s">
        <v>49</v>
      </c>
      <c r="F26" s="16" t="s">
        <v>460</v>
      </c>
      <c r="G26" s="16" t="s">
        <v>71</v>
      </c>
      <c r="H26" s="16" t="s">
        <v>53</v>
      </c>
      <c r="I26" s="18" t="s">
        <v>115</v>
      </c>
      <c r="J26" s="18" t="s">
        <v>53</v>
      </c>
      <c r="K26" s="18" t="s">
        <v>116</v>
      </c>
      <c r="L26" s="18" t="s">
        <v>97</v>
      </c>
      <c r="M26" s="18">
        <v>6342220</v>
      </c>
      <c r="N26" s="16" t="s">
        <v>75</v>
      </c>
      <c r="O26" s="16" t="s">
        <v>117</v>
      </c>
      <c r="P26" s="16" t="s">
        <v>118</v>
      </c>
      <c r="Q26" s="18">
        <f t="shared" si="0"/>
        <v>-6342220</v>
      </c>
      <c r="R26" s="18">
        <v>0</v>
      </c>
      <c r="S26" s="18">
        <v>-6342220</v>
      </c>
      <c r="T26" s="18">
        <v>0</v>
      </c>
      <c r="U26" s="16" t="s">
        <v>50</v>
      </c>
      <c r="V26" s="18">
        <v>0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119</v>
      </c>
      <c r="B27" s="17" t="s">
        <v>97</v>
      </c>
      <c r="C27" s="16" t="s">
        <v>47</v>
      </c>
      <c r="D27" s="16" t="s">
        <v>67</v>
      </c>
      <c r="E27" s="16" t="s">
        <v>68</v>
      </c>
      <c r="F27" s="16" t="s">
        <v>473</v>
      </c>
      <c r="G27" s="16" t="s">
        <v>51</v>
      </c>
      <c r="H27" s="16" t="s">
        <v>120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0"/>
        <v>176741989.692</v>
      </c>
      <c r="R27" s="18">
        <v>0</v>
      </c>
      <c r="S27" s="18">
        <v>109843089.77000001</v>
      </c>
      <c r="T27" s="18">
        <v>0</v>
      </c>
      <c r="U27" s="16" t="s">
        <v>50</v>
      </c>
      <c r="V27" s="18">
        <v>0</v>
      </c>
      <c r="W27" s="18">
        <v>57671465.449999996</v>
      </c>
      <c r="X27" s="16" t="s">
        <v>61</v>
      </c>
      <c r="Y27" s="18">
        <v>9227434.472000001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23" customFormat="1" x14ac:dyDescent="0.25">
      <c r="A28" s="16" t="s">
        <v>121</v>
      </c>
      <c r="B28" s="21" t="s">
        <v>97</v>
      </c>
      <c r="C28" s="20" t="s">
        <v>47</v>
      </c>
      <c r="D28" s="20" t="s">
        <v>79</v>
      </c>
      <c r="E28" s="20" t="s">
        <v>80</v>
      </c>
      <c r="F28" s="20" t="s">
        <v>486</v>
      </c>
      <c r="G28" s="20" t="s">
        <v>51</v>
      </c>
      <c r="H28" s="20" t="s">
        <v>122</v>
      </c>
      <c r="I28" s="22" t="s">
        <v>53</v>
      </c>
      <c r="J28" s="22" t="s">
        <v>53</v>
      </c>
      <c r="K28" s="22" t="s">
        <v>53</v>
      </c>
      <c r="L28" s="22" t="s">
        <v>53</v>
      </c>
      <c r="M28" s="22">
        <v>0</v>
      </c>
      <c r="N28" s="20" t="s">
        <v>53</v>
      </c>
      <c r="O28" s="20" t="s">
        <v>54</v>
      </c>
      <c r="P28" s="20" t="s">
        <v>53</v>
      </c>
      <c r="Q28" s="22">
        <f t="shared" si="0"/>
        <v>234386652.72119999</v>
      </c>
      <c r="R28" s="22">
        <v>0</v>
      </c>
      <c r="S28" s="22">
        <v>168112396.41999999</v>
      </c>
      <c r="T28" s="22">
        <v>0</v>
      </c>
      <c r="U28" s="20" t="s">
        <v>50</v>
      </c>
      <c r="V28" s="22">
        <v>0</v>
      </c>
      <c r="W28" s="22">
        <v>57132979.57</v>
      </c>
      <c r="X28" s="20" t="s">
        <v>61</v>
      </c>
      <c r="Y28" s="22">
        <v>9141276.731200004</v>
      </c>
      <c r="Z28" s="22">
        <v>0</v>
      </c>
      <c r="AA28" s="20" t="s">
        <v>50</v>
      </c>
      <c r="AB28" s="22">
        <v>0</v>
      </c>
      <c r="AC28" s="22">
        <v>0</v>
      </c>
      <c r="AD28" s="20" t="s">
        <v>50</v>
      </c>
      <c r="AE28" s="22">
        <v>0</v>
      </c>
      <c r="AF28" s="20">
        <v>0</v>
      </c>
      <c r="AG28" s="20" t="s">
        <v>50</v>
      </c>
      <c r="AH28" s="22">
        <v>0</v>
      </c>
      <c r="AI28" s="22">
        <v>0</v>
      </c>
      <c r="AJ28" s="20" t="s">
        <v>50</v>
      </c>
      <c r="AK28" s="22">
        <v>0</v>
      </c>
      <c r="AL28" s="22">
        <v>0</v>
      </c>
      <c r="AM28" s="21" t="s">
        <v>53</v>
      </c>
      <c r="AN28" s="20" t="s">
        <v>53</v>
      </c>
      <c r="AO28" s="21" t="s">
        <v>53</v>
      </c>
      <c r="AP28" s="20" t="s">
        <v>53</v>
      </c>
    </row>
    <row r="29" spans="1:42" s="23" customFormat="1" x14ac:dyDescent="0.25">
      <c r="A29" s="16" t="s">
        <v>123</v>
      </c>
      <c r="B29" s="21" t="s">
        <v>97</v>
      </c>
      <c r="C29" s="20" t="s">
        <v>47</v>
      </c>
      <c r="D29" s="20" t="s">
        <v>79</v>
      </c>
      <c r="E29" s="20" t="s">
        <v>80</v>
      </c>
      <c r="F29" s="20" t="s">
        <v>486</v>
      </c>
      <c r="G29" s="20" t="s">
        <v>51</v>
      </c>
      <c r="H29" s="20" t="s">
        <v>124</v>
      </c>
      <c r="I29" s="22" t="s">
        <v>53</v>
      </c>
      <c r="J29" s="22" t="s">
        <v>53</v>
      </c>
      <c r="K29" s="22" t="s">
        <v>53</v>
      </c>
      <c r="L29" s="22" t="s">
        <v>53</v>
      </c>
      <c r="M29" s="22">
        <v>0</v>
      </c>
      <c r="N29" s="20" t="s">
        <v>53</v>
      </c>
      <c r="O29" s="20" t="s">
        <v>125</v>
      </c>
      <c r="P29" s="20" t="s">
        <v>126</v>
      </c>
      <c r="Q29" s="22">
        <f t="shared" si="0"/>
        <v>1305696</v>
      </c>
      <c r="R29" s="22">
        <v>0</v>
      </c>
      <c r="S29" s="22">
        <v>0</v>
      </c>
      <c r="T29" s="22">
        <v>1125600</v>
      </c>
      <c r="U29" s="20" t="s">
        <v>61</v>
      </c>
      <c r="V29" s="22">
        <v>180096</v>
      </c>
      <c r="W29" s="22">
        <v>0</v>
      </c>
      <c r="X29" s="20" t="s">
        <v>50</v>
      </c>
      <c r="Y29" s="22">
        <v>0</v>
      </c>
      <c r="Z29" s="22">
        <v>0</v>
      </c>
      <c r="AA29" s="20" t="s">
        <v>50</v>
      </c>
      <c r="AB29" s="22">
        <v>0</v>
      </c>
      <c r="AC29" s="22">
        <v>0</v>
      </c>
      <c r="AD29" s="20" t="s">
        <v>50</v>
      </c>
      <c r="AE29" s="22">
        <v>0</v>
      </c>
      <c r="AF29" s="20">
        <v>0</v>
      </c>
      <c r="AG29" s="20" t="s">
        <v>50</v>
      </c>
      <c r="AH29" s="22">
        <v>0</v>
      </c>
      <c r="AI29" s="22">
        <v>0</v>
      </c>
      <c r="AJ29" s="20" t="s">
        <v>50</v>
      </c>
      <c r="AK29" s="22">
        <v>0</v>
      </c>
      <c r="AL29" s="22">
        <v>0</v>
      </c>
      <c r="AM29" s="21" t="s">
        <v>53</v>
      </c>
      <c r="AN29" s="20" t="s">
        <v>53</v>
      </c>
      <c r="AO29" s="21" t="s">
        <v>53</v>
      </c>
      <c r="AP29" s="20" t="s">
        <v>53</v>
      </c>
    </row>
    <row r="30" spans="1:42" s="23" customFormat="1" x14ac:dyDescent="0.25">
      <c r="A30" s="16" t="s">
        <v>127</v>
      </c>
      <c r="B30" s="21" t="s">
        <v>97</v>
      </c>
      <c r="C30" s="20" t="s">
        <v>47</v>
      </c>
      <c r="D30" s="20" t="s">
        <v>79</v>
      </c>
      <c r="E30" s="20" t="s">
        <v>80</v>
      </c>
      <c r="F30" s="20" t="s">
        <v>486</v>
      </c>
      <c r="G30" s="20" t="s">
        <v>51</v>
      </c>
      <c r="H30" s="20" t="s">
        <v>128</v>
      </c>
      <c r="I30" s="22" t="s">
        <v>53</v>
      </c>
      <c r="J30" s="22" t="s">
        <v>53</v>
      </c>
      <c r="K30" s="22" t="s">
        <v>53</v>
      </c>
      <c r="L30" s="22" t="s">
        <v>53</v>
      </c>
      <c r="M30" s="22">
        <v>0</v>
      </c>
      <c r="N30" s="20" t="s">
        <v>53</v>
      </c>
      <c r="O30" s="20" t="s">
        <v>54</v>
      </c>
      <c r="P30" s="20" t="s">
        <v>53</v>
      </c>
      <c r="Q30" s="22">
        <f t="shared" si="0"/>
        <v>72674039.367200002</v>
      </c>
      <c r="R30" s="22">
        <v>0</v>
      </c>
      <c r="S30" s="22">
        <v>64397479.480000004</v>
      </c>
      <c r="T30" s="22">
        <v>0</v>
      </c>
      <c r="U30" s="20" t="s">
        <v>50</v>
      </c>
      <c r="V30" s="22">
        <v>0</v>
      </c>
      <c r="W30" s="22">
        <v>7134965.4199999999</v>
      </c>
      <c r="X30" s="20" t="s">
        <v>50</v>
      </c>
      <c r="Y30" s="22">
        <v>1141594.4672000001</v>
      </c>
      <c r="Z30" s="22">
        <v>0</v>
      </c>
      <c r="AA30" s="20" t="s">
        <v>50</v>
      </c>
      <c r="AB30" s="22">
        <v>0</v>
      </c>
      <c r="AC30" s="22">
        <v>0</v>
      </c>
      <c r="AD30" s="20" t="s">
        <v>50</v>
      </c>
      <c r="AE30" s="22">
        <v>0</v>
      </c>
      <c r="AF30" s="20">
        <v>0</v>
      </c>
      <c r="AG30" s="20" t="s">
        <v>50</v>
      </c>
      <c r="AH30" s="22">
        <v>0</v>
      </c>
      <c r="AI30" s="22">
        <v>0</v>
      </c>
      <c r="AJ30" s="20" t="s">
        <v>50</v>
      </c>
      <c r="AK30" s="22">
        <v>0</v>
      </c>
      <c r="AL30" s="22">
        <v>0</v>
      </c>
      <c r="AM30" s="21" t="s">
        <v>53</v>
      </c>
      <c r="AN30" s="20" t="s">
        <v>53</v>
      </c>
      <c r="AO30" s="21" t="s">
        <v>53</v>
      </c>
      <c r="AP30" s="20" t="s">
        <v>53</v>
      </c>
    </row>
    <row r="31" spans="1:42" s="23" customFormat="1" x14ac:dyDescent="0.25">
      <c r="A31" s="16" t="s">
        <v>129</v>
      </c>
      <c r="B31" s="21" t="s">
        <v>97</v>
      </c>
      <c r="C31" s="20" t="s">
        <v>47</v>
      </c>
      <c r="D31" s="20" t="s">
        <v>79</v>
      </c>
      <c r="E31" s="20" t="s">
        <v>80</v>
      </c>
      <c r="F31" s="20" t="s">
        <v>486</v>
      </c>
      <c r="G31" s="20" t="s">
        <v>71</v>
      </c>
      <c r="H31" s="20" t="s">
        <v>53</v>
      </c>
      <c r="I31" s="22" t="s">
        <v>130</v>
      </c>
      <c r="J31" s="22" t="s">
        <v>53</v>
      </c>
      <c r="K31" s="22" t="s">
        <v>131</v>
      </c>
      <c r="L31" s="22" t="s">
        <v>97</v>
      </c>
      <c r="M31" s="22">
        <v>2934600</v>
      </c>
      <c r="N31" s="20" t="s">
        <v>75</v>
      </c>
      <c r="O31" s="20" t="s">
        <v>132</v>
      </c>
      <c r="P31" s="20" t="s">
        <v>133</v>
      </c>
      <c r="Q31" s="22">
        <f t="shared" si="0"/>
        <v>-2934600</v>
      </c>
      <c r="R31" s="22">
        <v>0</v>
      </c>
      <c r="S31" s="22">
        <v>-2934600</v>
      </c>
      <c r="T31" s="22">
        <v>0</v>
      </c>
      <c r="U31" s="20" t="s">
        <v>50</v>
      </c>
      <c r="V31" s="22">
        <v>0</v>
      </c>
      <c r="W31" s="22">
        <v>0</v>
      </c>
      <c r="X31" s="20" t="s">
        <v>50</v>
      </c>
      <c r="Y31" s="22">
        <v>0</v>
      </c>
      <c r="Z31" s="22">
        <v>0</v>
      </c>
      <c r="AA31" s="20" t="s">
        <v>50</v>
      </c>
      <c r="AB31" s="22">
        <v>0</v>
      </c>
      <c r="AC31" s="22">
        <v>0</v>
      </c>
      <c r="AD31" s="20" t="s">
        <v>50</v>
      </c>
      <c r="AE31" s="22">
        <v>0</v>
      </c>
      <c r="AF31" s="20">
        <v>0</v>
      </c>
      <c r="AG31" s="20" t="s">
        <v>50</v>
      </c>
      <c r="AH31" s="22">
        <v>0</v>
      </c>
      <c r="AI31" s="22">
        <v>0</v>
      </c>
      <c r="AJ31" s="20" t="s">
        <v>50</v>
      </c>
      <c r="AK31" s="22">
        <v>0</v>
      </c>
      <c r="AL31" s="22">
        <v>0</v>
      </c>
      <c r="AM31" s="21" t="s">
        <v>53</v>
      </c>
      <c r="AN31" s="20" t="s">
        <v>53</v>
      </c>
      <c r="AO31" s="21" t="s">
        <v>53</v>
      </c>
      <c r="AP31" s="20" t="s">
        <v>53</v>
      </c>
    </row>
    <row r="32" spans="1:42" s="19" customFormat="1" x14ac:dyDescent="0.25">
      <c r="A32" s="16" t="s">
        <v>134</v>
      </c>
      <c r="B32" s="17" t="s">
        <v>97</v>
      </c>
      <c r="C32" s="16" t="s">
        <v>47</v>
      </c>
      <c r="D32" s="16" t="s">
        <v>83</v>
      </c>
      <c r="E32" s="16" t="s">
        <v>84</v>
      </c>
      <c r="F32" s="16" t="s">
        <v>499</v>
      </c>
      <c r="G32" s="16" t="s">
        <v>51</v>
      </c>
      <c r="H32" s="16" t="s">
        <v>135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 t="shared" si="0"/>
        <v>136716461.3924</v>
      </c>
      <c r="R32" s="18">
        <v>0</v>
      </c>
      <c r="S32" s="18">
        <v>105056518.58999999</v>
      </c>
      <c r="T32" s="18">
        <v>0</v>
      </c>
      <c r="U32" s="16" t="s">
        <v>50</v>
      </c>
      <c r="V32" s="18">
        <v>0</v>
      </c>
      <c r="W32" s="18">
        <v>27293054.140000001</v>
      </c>
      <c r="X32" s="16" t="s">
        <v>61</v>
      </c>
      <c r="Y32" s="18">
        <v>4366888.6623999989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136</v>
      </c>
      <c r="B33" s="17" t="s">
        <v>97</v>
      </c>
      <c r="C33" s="16" t="s">
        <v>47</v>
      </c>
      <c r="D33" s="16" t="s">
        <v>93</v>
      </c>
      <c r="E33" s="16" t="s">
        <v>94</v>
      </c>
      <c r="F33" s="16" t="s">
        <v>467</v>
      </c>
      <c r="G33" s="16" t="s">
        <v>51</v>
      </c>
      <c r="H33" s="16" t="s">
        <v>137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18">
        <f t="shared" si="0"/>
        <v>119067525.2448</v>
      </c>
      <c r="R33" s="18">
        <v>0</v>
      </c>
      <c r="S33" s="18">
        <v>76303784.459999993</v>
      </c>
      <c r="T33" s="18">
        <v>0</v>
      </c>
      <c r="U33" s="16" t="s">
        <v>50</v>
      </c>
      <c r="V33" s="18">
        <v>0</v>
      </c>
      <c r="W33" s="18">
        <v>36865293.780000001</v>
      </c>
      <c r="X33" s="16" t="s">
        <v>61</v>
      </c>
      <c r="Y33" s="18">
        <v>5898447.0048000002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138</v>
      </c>
      <c r="B34" s="17" t="s">
        <v>97</v>
      </c>
      <c r="C34" s="16" t="s">
        <v>47</v>
      </c>
      <c r="D34" s="16" t="s">
        <v>93</v>
      </c>
      <c r="E34" s="16" t="s">
        <v>94</v>
      </c>
      <c r="F34" s="16" t="s">
        <v>467</v>
      </c>
      <c r="G34" s="16" t="s">
        <v>71</v>
      </c>
      <c r="H34" s="16" t="s">
        <v>53</v>
      </c>
      <c r="I34" s="18" t="s">
        <v>139</v>
      </c>
      <c r="J34" s="18" t="s">
        <v>53</v>
      </c>
      <c r="K34" s="18" t="s">
        <v>140</v>
      </c>
      <c r="L34" s="18" t="s">
        <v>97</v>
      </c>
      <c r="M34" s="18">
        <v>3628746.8</v>
      </c>
      <c r="N34" s="16" t="s">
        <v>75</v>
      </c>
      <c r="O34" s="16" t="s">
        <v>141</v>
      </c>
      <c r="P34" s="16" t="s">
        <v>142</v>
      </c>
      <c r="Q34" s="18">
        <f t="shared" si="0"/>
        <v>-606216</v>
      </c>
      <c r="R34" s="18">
        <v>0</v>
      </c>
      <c r="S34" s="18">
        <v>0</v>
      </c>
      <c r="T34" s="18">
        <v>0</v>
      </c>
      <c r="U34" s="16" t="s">
        <v>50</v>
      </c>
      <c r="V34" s="18">
        <v>0</v>
      </c>
      <c r="W34" s="18">
        <v>-522600</v>
      </c>
      <c r="X34" s="16" t="s">
        <v>61</v>
      </c>
      <c r="Y34" s="18">
        <v>-83616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143</v>
      </c>
      <c r="B35" s="17" t="s">
        <v>144</v>
      </c>
      <c r="C35" s="16" t="s">
        <v>47</v>
      </c>
      <c r="D35" s="16" t="s">
        <v>48</v>
      </c>
      <c r="E35" s="16" t="s">
        <v>49</v>
      </c>
      <c r="F35" s="16" t="s">
        <v>461</v>
      </c>
      <c r="G35" s="16" t="s">
        <v>51</v>
      </c>
      <c r="H35" s="16" t="s">
        <v>145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25152441.895199999</v>
      </c>
      <c r="R35" s="18">
        <v>0</v>
      </c>
      <c r="S35" s="18">
        <v>20382430</v>
      </c>
      <c r="T35" s="18">
        <v>0</v>
      </c>
      <c r="U35" s="16" t="s">
        <v>50</v>
      </c>
      <c r="V35" s="18">
        <v>0</v>
      </c>
      <c r="W35" s="18">
        <v>4112079.2199999997</v>
      </c>
      <c r="X35" s="16" t="s">
        <v>61</v>
      </c>
      <c r="Y35" s="18">
        <v>657932.67520000006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146</v>
      </c>
      <c r="B36" s="17" t="s">
        <v>144</v>
      </c>
      <c r="C36" s="16" t="s">
        <v>47</v>
      </c>
      <c r="D36" s="16" t="s">
        <v>48</v>
      </c>
      <c r="E36" s="16" t="s">
        <v>49</v>
      </c>
      <c r="F36" s="16" t="s">
        <v>461</v>
      </c>
      <c r="G36" s="16" t="s">
        <v>51</v>
      </c>
      <c r="H36" s="16" t="s">
        <v>147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57</v>
      </c>
      <c r="P36" s="16" t="s">
        <v>148</v>
      </c>
      <c r="Q36" s="18">
        <f t="shared" si="0"/>
        <v>3378186</v>
      </c>
      <c r="R36" s="18">
        <v>0</v>
      </c>
      <c r="S36" s="18">
        <v>2731370</v>
      </c>
      <c r="T36" s="18">
        <v>557600</v>
      </c>
      <c r="U36" s="16" t="s">
        <v>61</v>
      </c>
      <c r="V36" s="18">
        <v>89216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149</v>
      </c>
      <c r="B37" s="17" t="s">
        <v>144</v>
      </c>
      <c r="C37" s="16" t="s">
        <v>47</v>
      </c>
      <c r="D37" s="16" t="s">
        <v>48</v>
      </c>
      <c r="E37" s="16" t="s">
        <v>49</v>
      </c>
      <c r="F37" s="16" t="s">
        <v>461</v>
      </c>
      <c r="G37" s="16" t="s">
        <v>51</v>
      </c>
      <c r="H37" s="16" t="s">
        <v>150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57420460.902800009</v>
      </c>
      <c r="R37" s="18">
        <v>0</v>
      </c>
      <c r="S37" s="18">
        <v>48168140.440000013</v>
      </c>
      <c r="T37" s="18">
        <v>0</v>
      </c>
      <c r="U37" s="16" t="s">
        <v>50</v>
      </c>
      <c r="V37" s="18">
        <v>0</v>
      </c>
      <c r="W37" s="18">
        <v>7976138.3300000001</v>
      </c>
      <c r="X37" s="16" t="s">
        <v>61</v>
      </c>
      <c r="Y37" s="18">
        <v>1276182.1328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151</v>
      </c>
      <c r="B38" s="17" t="s">
        <v>144</v>
      </c>
      <c r="C38" s="16" t="s">
        <v>47</v>
      </c>
      <c r="D38" s="16" t="s">
        <v>67</v>
      </c>
      <c r="E38" s="16" t="s">
        <v>68</v>
      </c>
      <c r="F38" s="16" t="s">
        <v>474</v>
      </c>
      <c r="G38" s="16" t="s">
        <v>51</v>
      </c>
      <c r="H38" s="16" t="s">
        <v>152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344655643.34479994</v>
      </c>
      <c r="R38" s="18">
        <v>0</v>
      </c>
      <c r="S38" s="18">
        <v>261090424.76999995</v>
      </c>
      <c r="T38" s="18">
        <v>0</v>
      </c>
      <c r="U38" s="16" t="s">
        <v>50</v>
      </c>
      <c r="V38" s="18">
        <v>0</v>
      </c>
      <c r="W38" s="18">
        <v>72038981.530000001</v>
      </c>
      <c r="X38" s="16" t="s">
        <v>50</v>
      </c>
      <c r="Y38" s="18">
        <v>11526237.0448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23" customFormat="1" x14ac:dyDescent="0.25">
      <c r="A39" s="16" t="s">
        <v>153</v>
      </c>
      <c r="B39" s="21" t="s">
        <v>144</v>
      </c>
      <c r="C39" s="20" t="s">
        <v>47</v>
      </c>
      <c r="D39" s="20" t="s">
        <v>79</v>
      </c>
      <c r="E39" s="20" t="s">
        <v>80</v>
      </c>
      <c r="F39" s="20" t="s">
        <v>487</v>
      </c>
      <c r="G39" s="20" t="s">
        <v>51</v>
      </c>
      <c r="H39" s="20" t="s">
        <v>154</v>
      </c>
      <c r="I39" s="22" t="s">
        <v>53</v>
      </c>
      <c r="J39" s="22" t="s">
        <v>53</v>
      </c>
      <c r="K39" s="22" t="s">
        <v>53</v>
      </c>
      <c r="L39" s="22" t="s">
        <v>53</v>
      </c>
      <c r="M39" s="22">
        <v>0</v>
      </c>
      <c r="N39" s="20" t="s">
        <v>53</v>
      </c>
      <c r="O39" s="20" t="s">
        <v>54</v>
      </c>
      <c r="P39" s="20" t="s">
        <v>53</v>
      </c>
      <c r="Q39" s="22">
        <f t="shared" si="0"/>
        <v>153691387.72839999</v>
      </c>
      <c r="R39" s="22">
        <v>0</v>
      </c>
      <c r="S39" s="22">
        <v>119365293.84999999</v>
      </c>
      <c r="T39" s="22">
        <v>0</v>
      </c>
      <c r="U39" s="20" t="s">
        <v>50</v>
      </c>
      <c r="V39" s="22">
        <v>0</v>
      </c>
      <c r="W39" s="22">
        <v>29591460.240000002</v>
      </c>
      <c r="X39" s="20" t="s">
        <v>50</v>
      </c>
      <c r="Y39" s="22">
        <v>4734633.6384000005</v>
      </c>
      <c r="Z39" s="22">
        <v>0</v>
      </c>
      <c r="AA39" s="20" t="s">
        <v>50</v>
      </c>
      <c r="AB39" s="22">
        <v>0</v>
      </c>
      <c r="AC39" s="22">
        <v>0</v>
      </c>
      <c r="AD39" s="20" t="s">
        <v>50</v>
      </c>
      <c r="AE39" s="22">
        <v>0</v>
      </c>
      <c r="AF39" s="20">
        <v>0</v>
      </c>
      <c r="AG39" s="20" t="s">
        <v>50</v>
      </c>
      <c r="AH39" s="22">
        <v>0</v>
      </c>
      <c r="AI39" s="22">
        <v>0</v>
      </c>
      <c r="AJ39" s="20" t="s">
        <v>50</v>
      </c>
      <c r="AK39" s="22">
        <v>0</v>
      </c>
      <c r="AL39" s="22">
        <v>0</v>
      </c>
      <c r="AM39" s="21" t="s">
        <v>53</v>
      </c>
      <c r="AN39" s="20" t="s">
        <v>53</v>
      </c>
      <c r="AO39" s="21" t="s">
        <v>53</v>
      </c>
      <c r="AP39" s="20" t="s">
        <v>53</v>
      </c>
    </row>
    <row r="40" spans="1:42" s="19" customFormat="1" x14ac:dyDescent="0.25">
      <c r="A40" s="16" t="s">
        <v>155</v>
      </c>
      <c r="B40" s="17" t="s">
        <v>144</v>
      </c>
      <c r="C40" s="16" t="s">
        <v>47</v>
      </c>
      <c r="D40" s="16" t="s">
        <v>83</v>
      </c>
      <c r="E40" s="16" t="s">
        <v>84</v>
      </c>
      <c r="F40" s="16" t="s">
        <v>500</v>
      </c>
      <c r="G40" s="16" t="s">
        <v>51</v>
      </c>
      <c r="H40" s="16" t="s">
        <v>156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ref="Q40:Q71" si="1">SUM(S40:AP40)</f>
        <v>47927688.879600003</v>
      </c>
      <c r="R40" s="18">
        <v>0</v>
      </c>
      <c r="S40" s="18">
        <v>37961575.780000001</v>
      </c>
      <c r="T40" s="18">
        <v>0</v>
      </c>
      <c r="U40" s="16" t="s">
        <v>50</v>
      </c>
      <c r="V40" s="18">
        <v>0</v>
      </c>
      <c r="W40" s="18">
        <v>8591476.8100000005</v>
      </c>
      <c r="X40" s="16" t="s">
        <v>50</v>
      </c>
      <c r="Y40" s="18">
        <v>1374636.2896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157</v>
      </c>
      <c r="B41" s="17" t="s">
        <v>144</v>
      </c>
      <c r="C41" s="16" t="s">
        <v>47</v>
      </c>
      <c r="D41" s="16" t="s">
        <v>83</v>
      </c>
      <c r="E41" s="16" t="s">
        <v>84</v>
      </c>
      <c r="F41" s="16" t="s">
        <v>500</v>
      </c>
      <c r="G41" s="16" t="s">
        <v>51</v>
      </c>
      <c r="H41" s="16" t="s">
        <v>158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159</v>
      </c>
      <c r="P41" s="16" t="s">
        <v>160</v>
      </c>
      <c r="Q41" s="18">
        <f t="shared" si="1"/>
        <v>682080</v>
      </c>
      <c r="R41" s="18">
        <v>0</v>
      </c>
      <c r="S41" s="18">
        <v>0</v>
      </c>
      <c r="T41" s="18">
        <v>588000</v>
      </c>
      <c r="U41" s="16" t="s">
        <v>61</v>
      </c>
      <c r="V41" s="18">
        <v>94080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161</v>
      </c>
      <c r="B42" s="17" t="s">
        <v>144</v>
      </c>
      <c r="C42" s="16" t="s">
        <v>47</v>
      </c>
      <c r="D42" s="16" t="s">
        <v>83</v>
      </c>
      <c r="E42" s="16" t="s">
        <v>84</v>
      </c>
      <c r="F42" s="16" t="s">
        <v>500</v>
      </c>
      <c r="G42" s="16" t="s">
        <v>51</v>
      </c>
      <c r="H42" s="16" t="s">
        <v>162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159</v>
      </c>
      <c r="P42" s="16" t="s">
        <v>160</v>
      </c>
      <c r="Q42" s="18">
        <f t="shared" si="1"/>
        <v>1878968</v>
      </c>
      <c r="R42" s="18">
        <v>0</v>
      </c>
      <c r="S42" s="18">
        <v>0</v>
      </c>
      <c r="T42" s="18">
        <v>1619800</v>
      </c>
      <c r="U42" s="16" t="s">
        <v>61</v>
      </c>
      <c r="V42" s="18">
        <v>259168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163</v>
      </c>
      <c r="B43" s="17" t="s">
        <v>144</v>
      </c>
      <c r="C43" s="16" t="s">
        <v>47</v>
      </c>
      <c r="D43" s="16" t="s">
        <v>83</v>
      </c>
      <c r="E43" s="16" t="s">
        <v>84</v>
      </c>
      <c r="F43" s="16" t="s">
        <v>500</v>
      </c>
      <c r="G43" s="16" t="s">
        <v>51</v>
      </c>
      <c r="H43" s="16" t="s">
        <v>164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1"/>
        <v>212054678.29800001</v>
      </c>
      <c r="R43" s="18">
        <v>0</v>
      </c>
      <c r="S43" s="18">
        <v>158023508.03999999</v>
      </c>
      <c r="T43" s="18">
        <v>0</v>
      </c>
      <c r="U43" s="16" t="s">
        <v>50</v>
      </c>
      <c r="V43" s="18">
        <v>0</v>
      </c>
      <c r="W43" s="18">
        <v>46578595.050000004</v>
      </c>
      <c r="X43" s="16" t="s">
        <v>61</v>
      </c>
      <c r="Y43" s="18">
        <v>7452575.2079999987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165</v>
      </c>
      <c r="B44" s="17" t="s">
        <v>144</v>
      </c>
      <c r="C44" s="16" t="s">
        <v>47</v>
      </c>
      <c r="D44" s="16" t="s">
        <v>83</v>
      </c>
      <c r="E44" s="16" t="s">
        <v>84</v>
      </c>
      <c r="F44" s="16" t="s">
        <v>500</v>
      </c>
      <c r="G44" s="16" t="s">
        <v>71</v>
      </c>
      <c r="H44" s="16" t="s">
        <v>53</v>
      </c>
      <c r="I44" s="18" t="s">
        <v>166</v>
      </c>
      <c r="J44" s="18" t="s">
        <v>53</v>
      </c>
      <c r="K44" s="18" t="s">
        <v>167</v>
      </c>
      <c r="L44" s="18" t="s">
        <v>97</v>
      </c>
      <c r="M44" s="18">
        <v>9799350.2300000004</v>
      </c>
      <c r="N44" s="16" t="s">
        <v>75</v>
      </c>
      <c r="O44" s="16" t="s">
        <v>168</v>
      </c>
      <c r="P44" s="16" t="s">
        <v>169</v>
      </c>
      <c r="Q44" s="18">
        <f t="shared" si="1"/>
        <v>-9799350.2272000015</v>
      </c>
      <c r="R44" s="18">
        <v>0</v>
      </c>
      <c r="S44" s="18">
        <v>-8793946.7100000009</v>
      </c>
      <c r="T44" s="18">
        <v>0</v>
      </c>
      <c r="U44" s="16" t="s">
        <v>50</v>
      </c>
      <c r="V44" s="18">
        <v>0</v>
      </c>
      <c r="W44" s="18">
        <v>-866727.17</v>
      </c>
      <c r="X44" s="16" t="s">
        <v>61</v>
      </c>
      <c r="Y44" s="18">
        <v>-138676.34719999999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170</v>
      </c>
      <c r="B45" s="17" t="s">
        <v>144</v>
      </c>
      <c r="C45" s="16" t="s">
        <v>47</v>
      </c>
      <c r="D45" s="16" t="s">
        <v>83</v>
      </c>
      <c r="E45" s="16" t="s">
        <v>84</v>
      </c>
      <c r="F45" s="16" t="s">
        <v>500</v>
      </c>
      <c r="G45" s="16" t="s">
        <v>71</v>
      </c>
      <c r="H45" s="16" t="s">
        <v>53</v>
      </c>
      <c r="I45" s="18" t="s">
        <v>171</v>
      </c>
      <c r="J45" s="18" t="s">
        <v>53</v>
      </c>
      <c r="K45" s="18" t="s">
        <v>172</v>
      </c>
      <c r="L45" s="18" t="s">
        <v>97</v>
      </c>
      <c r="M45" s="18">
        <v>25242990.300000001</v>
      </c>
      <c r="N45" s="16" t="s">
        <v>75</v>
      </c>
      <c r="O45" s="16" t="s">
        <v>168</v>
      </c>
      <c r="P45" s="16" t="s">
        <v>169</v>
      </c>
      <c r="Q45" s="18">
        <f t="shared" si="1"/>
        <v>-25242990.300000001</v>
      </c>
      <c r="R45" s="18">
        <v>0</v>
      </c>
      <c r="S45" s="18">
        <v>-19157514.300000001</v>
      </c>
      <c r="T45" s="18">
        <v>0</v>
      </c>
      <c r="U45" s="16" t="s">
        <v>50</v>
      </c>
      <c r="V45" s="18">
        <v>0</v>
      </c>
      <c r="W45" s="18">
        <v>-5246100</v>
      </c>
      <c r="X45" s="16" t="s">
        <v>61</v>
      </c>
      <c r="Y45" s="18">
        <v>-839376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173</v>
      </c>
      <c r="B46" s="17" t="s">
        <v>144</v>
      </c>
      <c r="C46" s="16" t="s">
        <v>47</v>
      </c>
      <c r="D46" s="16" t="s">
        <v>93</v>
      </c>
      <c r="E46" s="16" t="s">
        <v>94</v>
      </c>
      <c r="F46" s="16" t="s">
        <v>469</v>
      </c>
      <c r="G46" s="16" t="s">
        <v>51</v>
      </c>
      <c r="H46" s="16" t="s">
        <v>174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54</v>
      </c>
      <c r="P46" s="16" t="s">
        <v>53</v>
      </c>
      <c r="Q46" s="18">
        <f t="shared" si="1"/>
        <v>70547199.562399998</v>
      </c>
      <c r="R46" s="18">
        <v>0</v>
      </c>
      <c r="S46" s="18">
        <v>57982874</v>
      </c>
      <c r="T46" s="18">
        <v>0</v>
      </c>
      <c r="U46" s="16" t="s">
        <v>50</v>
      </c>
      <c r="V46" s="18">
        <v>0</v>
      </c>
      <c r="W46" s="18">
        <v>10831315.140000001</v>
      </c>
      <c r="X46" s="16" t="s">
        <v>61</v>
      </c>
      <c r="Y46" s="18">
        <v>1733010.4223999998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175</v>
      </c>
      <c r="B47" s="17" t="s">
        <v>176</v>
      </c>
      <c r="C47" s="16" t="s">
        <v>47</v>
      </c>
      <c r="D47" s="16" t="s">
        <v>48</v>
      </c>
      <c r="E47" s="16" t="s">
        <v>49</v>
      </c>
      <c r="F47" s="16" t="s">
        <v>466</v>
      </c>
      <c r="G47" s="16" t="s">
        <v>51</v>
      </c>
      <c r="H47" s="16" t="s">
        <v>177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241838306.36399999</v>
      </c>
      <c r="R47" s="18">
        <v>0</v>
      </c>
      <c r="S47" s="18">
        <v>168966759.34999999</v>
      </c>
      <c r="T47" s="18">
        <v>0</v>
      </c>
      <c r="U47" s="16" t="s">
        <v>50</v>
      </c>
      <c r="V47" s="18">
        <v>0</v>
      </c>
      <c r="W47" s="18">
        <v>62820299.150000006</v>
      </c>
      <c r="X47" s="16" t="s">
        <v>50</v>
      </c>
      <c r="Y47" s="18">
        <v>10051247.864000004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178</v>
      </c>
      <c r="B48" s="17" t="s">
        <v>176</v>
      </c>
      <c r="C48" s="16" t="s">
        <v>47</v>
      </c>
      <c r="D48" s="16" t="s">
        <v>67</v>
      </c>
      <c r="E48" s="16" t="s">
        <v>68</v>
      </c>
      <c r="F48" s="16" t="s">
        <v>475</v>
      </c>
      <c r="G48" s="16" t="s">
        <v>51</v>
      </c>
      <c r="H48" s="16" t="s">
        <v>179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265183081.12200001</v>
      </c>
      <c r="R48" s="18">
        <v>0</v>
      </c>
      <c r="S48" s="18">
        <v>191856932.95000002</v>
      </c>
      <c r="T48" s="18">
        <v>0</v>
      </c>
      <c r="U48" s="16" t="s">
        <v>50</v>
      </c>
      <c r="V48" s="18">
        <v>0</v>
      </c>
      <c r="W48" s="18">
        <v>63212196.699999996</v>
      </c>
      <c r="X48" s="16" t="s">
        <v>50</v>
      </c>
      <c r="Y48" s="18">
        <v>10113951.472000003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180</v>
      </c>
      <c r="B49" s="17" t="s">
        <v>176</v>
      </c>
      <c r="C49" s="16" t="s">
        <v>47</v>
      </c>
      <c r="D49" s="16" t="s">
        <v>67</v>
      </c>
      <c r="E49" s="16" t="s">
        <v>68</v>
      </c>
      <c r="F49" s="16" t="s">
        <v>475</v>
      </c>
      <c r="G49" s="16" t="s">
        <v>71</v>
      </c>
      <c r="H49" s="16" t="s">
        <v>53</v>
      </c>
      <c r="I49" s="18" t="s">
        <v>181</v>
      </c>
      <c r="J49" s="18" t="s">
        <v>53</v>
      </c>
      <c r="K49" s="18" t="s">
        <v>182</v>
      </c>
      <c r="L49" s="18" t="s">
        <v>176</v>
      </c>
      <c r="M49" s="18">
        <v>1284360</v>
      </c>
      <c r="N49" s="16" t="s">
        <v>75</v>
      </c>
      <c r="O49" s="16" t="s">
        <v>183</v>
      </c>
      <c r="P49" s="16" t="s">
        <v>184</v>
      </c>
      <c r="Q49" s="18">
        <f t="shared" si="1"/>
        <v>-616000</v>
      </c>
      <c r="R49" s="18">
        <v>0</v>
      </c>
      <c r="S49" s="18">
        <v>-616000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23" customFormat="1" x14ac:dyDescent="0.25">
      <c r="A50" s="16" t="s">
        <v>185</v>
      </c>
      <c r="B50" s="21" t="s">
        <v>176</v>
      </c>
      <c r="C50" s="20" t="s">
        <v>47</v>
      </c>
      <c r="D50" s="20" t="s">
        <v>79</v>
      </c>
      <c r="E50" s="20" t="s">
        <v>80</v>
      </c>
      <c r="F50" s="20" t="s">
        <v>488</v>
      </c>
      <c r="G50" s="20" t="s">
        <v>51</v>
      </c>
      <c r="H50" s="20" t="s">
        <v>186</v>
      </c>
      <c r="I50" s="22" t="s">
        <v>53</v>
      </c>
      <c r="J50" s="22" t="s">
        <v>53</v>
      </c>
      <c r="K50" s="22" t="s">
        <v>53</v>
      </c>
      <c r="L50" s="22" t="s">
        <v>53</v>
      </c>
      <c r="M50" s="22">
        <v>0</v>
      </c>
      <c r="N50" s="20" t="s">
        <v>53</v>
      </c>
      <c r="O50" s="20" t="s">
        <v>54</v>
      </c>
      <c r="P50" s="20" t="s">
        <v>53</v>
      </c>
      <c r="Q50" s="22">
        <f t="shared" si="1"/>
        <v>163596228.36320001</v>
      </c>
      <c r="R50" s="22">
        <v>0</v>
      </c>
      <c r="S50" s="22">
        <v>125985332.00000001</v>
      </c>
      <c r="T50" s="22">
        <v>0</v>
      </c>
      <c r="U50" s="20" t="s">
        <v>50</v>
      </c>
      <c r="V50" s="22">
        <v>0</v>
      </c>
      <c r="W50" s="22">
        <v>32423186.519999996</v>
      </c>
      <c r="X50" s="20" t="s">
        <v>61</v>
      </c>
      <c r="Y50" s="22">
        <v>5187709.8432</v>
      </c>
      <c r="Z50" s="22">
        <v>0</v>
      </c>
      <c r="AA50" s="20" t="s">
        <v>50</v>
      </c>
      <c r="AB50" s="22">
        <v>0</v>
      </c>
      <c r="AC50" s="22">
        <v>0</v>
      </c>
      <c r="AD50" s="20" t="s">
        <v>50</v>
      </c>
      <c r="AE50" s="22">
        <v>0</v>
      </c>
      <c r="AF50" s="20">
        <v>0</v>
      </c>
      <c r="AG50" s="20" t="s">
        <v>50</v>
      </c>
      <c r="AH50" s="22">
        <v>0</v>
      </c>
      <c r="AI50" s="22">
        <v>0</v>
      </c>
      <c r="AJ50" s="20" t="s">
        <v>50</v>
      </c>
      <c r="AK50" s="22">
        <v>0</v>
      </c>
      <c r="AL50" s="22">
        <v>0</v>
      </c>
      <c r="AM50" s="21" t="s">
        <v>53</v>
      </c>
      <c r="AN50" s="20" t="s">
        <v>53</v>
      </c>
      <c r="AO50" s="21" t="s">
        <v>53</v>
      </c>
      <c r="AP50" s="20" t="s">
        <v>53</v>
      </c>
    </row>
    <row r="51" spans="1:42" s="19" customFormat="1" x14ac:dyDescent="0.25">
      <c r="A51" s="16" t="s">
        <v>187</v>
      </c>
      <c r="B51" s="17" t="s">
        <v>176</v>
      </c>
      <c r="C51" s="16" t="s">
        <v>47</v>
      </c>
      <c r="D51" s="16" t="s">
        <v>83</v>
      </c>
      <c r="E51" s="16" t="s">
        <v>84</v>
      </c>
      <c r="F51" s="16" t="s">
        <v>501</v>
      </c>
      <c r="G51" s="16" t="s">
        <v>51</v>
      </c>
      <c r="H51" s="16" t="s">
        <v>188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 t="shared" si="1"/>
        <v>209117593.41119996</v>
      </c>
      <c r="R51" s="18">
        <v>0</v>
      </c>
      <c r="S51" s="18">
        <v>157059015.59999996</v>
      </c>
      <c r="T51" s="18">
        <v>0</v>
      </c>
      <c r="U51" s="16" t="s">
        <v>50</v>
      </c>
      <c r="V51" s="18">
        <v>0</v>
      </c>
      <c r="W51" s="18">
        <v>44878084.320000008</v>
      </c>
      <c r="X51" s="16" t="s">
        <v>50</v>
      </c>
      <c r="Y51" s="18">
        <v>7180493.4912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189</v>
      </c>
      <c r="B52" s="17" t="s">
        <v>176</v>
      </c>
      <c r="C52" s="16" t="s">
        <v>47</v>
      </c>
      <c r="D52" s="16" t="s">
        <v>93</v>
      </c>
      <c r="E52" s="16" t="s">
        <v>94</v>
      </c>
      <c r="F52" s="16" t="s">
        <v>470</v>
      </c>
      <c r="G52" s="16" t="s">
        <v>51</v>
      </c>
      <c r="H52" s="16" t="s">
        <v>190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1"/>
        <v>28573858.550000001</v>
      </c>
      <c r="R52" s="18">
        <v>0</v>
      </c>
      <c r="S52" s="18">
        <v>26385518.550000001</v>
      </c>
      <c r="T52" s="18">
        <v>0</v>
      </c>
      <c r="U52" s="16" t="s">
        <v>50</v>
      </c>
      <c r="V52" s="18">
        <v>0</v>
      </c>
      <c r="W52" s="18">
        <v>1886500</v>
      </c>
      <c r="X52" s="16" t="s">
        <v>61</v>
      </c>
      <c r="Y52" s="18">
        <v>301840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191</v>
      </c>
      <c r="B53" s="17" t="s">
        <v>192</v>
      </c>
      <c r="C53" s="16" t="s">
        <v>47</v>
      </c>
      <c r="D53" s="16" t="s">
        <v>48</v>
      </c>
      <c r="E53" s="16" t="s">
        <v>49</v>
      </c>
      <c r="F53" s="16" t="s">
        <v>462</v>
      </c>
      <c r="G53" s="16" t="s">
        <v>51</v>
      </c>
      <c r="H53" s="16" t="s">
        <v>193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194</v>
      </c>
      <c r="P53" s="16" t="s">
        <v>195</v>
      </c>
      <c r="Q53" s="18">
        <f t="shared" si="1"/>
        <v>2299220</v>
      </c>
      <c r="R53" s="18">
        <v>0</v>
      </c>
      <c r="S53" s="18">
        <v>780780</v>
      </c>
      <c r="T53" s="18">
        <v>1309000</v>
      </c>
      <c r="U53" s="16" t="s">
        <v>61</v>
      </c>
      <c r="V53" s="18">
        <v>209440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196</v>
      </c>
      <c r="B54" s="17" t="s">
        <v>192</v>
      </c>
      <c r="C54" s="16" t="s">
        <v>47</v>
      </c>
      <c r="D54" s="16" t="s">
        <v>48</v>
      </c>
      <c r="E54" s="16" t="s">
        <v>49</v>
      </c>
      <c r="F54" s="16" t="s">
        <v>462</v>
      </c>
      <c r="G54" s="16" t="s">
        <v>51</v>
      </c>
      <c r="H54" s="16" t="s">
        <v>197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1"/>
        <v>24589779.199999999</v>
      </c>
      <c r="R54" s="18">
        <v>0</v>
      </c>
      <c r="S54" s="18">
        <v>16701930</v>
      </c>
      <c r="T54" s="18">
        <v>0</v>
      </c>
      <c r="U54" s="16" t="s">
        <v>50</v>
      </c>
      <c r="V54" s="18">
        <v>0</v>
      </c>
      <c r="W54" s="18">
        <v>6799870</v>
      </c>
      <c r="X54" s="16" t="s">
        <v>61</v>
      </c>
      <c r="Y54" s="18">
        <v>1087979.2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198</v>
      </c>
      <c r="B55" s="17" t="s">
        <v>192</v>
      </c>
      <c r="C55" s="16" t="s">
        <v>47</v>
      </c>
      <c r="D55" s="16" t="s">
        <v>48</v>
      </c>
      <c r="E55" s="16" t="s">
        <v>49</v>
      </c>
      <c r="F55" s="16" t="s">
        <v>462</v>
      </c>
      <c r="G55" s="16" t="s">
        <v>51</v>
      </c>
      <c r="H55" s="16" t="s">
        <v>199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200</v>
      </c>
      <c r="P55" s="16" t="s">
        <v>201</v>
      </c>
      <c r="Q55" s="18">
        <f t="shared" si="1"/>
        <v>955724</v>
      </c>
      <c r="R55" s="18">
        <v>0</v>
      </c>
      <c r="S55" s="18">
        <v>0</v>
      </c>
      <c r="T55" s="18">
        <v>823900</v>
      </c>
      <c r="U55" s="16" t="s">
        <v>61</v>
      </c>
      <c r="V55" s="18">
        <v>131824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202</v>
      </c>
      <c r="B56" s="17" t="s">
        <v>192</v>
      </c>
      <c r="C56" s="16" t="s">
        <v>47</v>
      </c>
      <c r="D56" s="16" t="s">
        <v>48</v>
      </c>
      <c r="E56" s="16" t="s">
        <v>49</v>
      </c>
      <c r="F56" s="16" t="s">
        <v>462</v>
      </c>
      <c r="G56" s="16" t="s">
        <v>51</v>
      </c>
      <c r="H56" s="16" t="s">
        <v>203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 t="shared" si="1"/>
        <v>331549648.14500004</v>
      </c>
      <c r="R56" s="18">
        <v>0</v>
      </c>
      <c r="S56" s="18">
        <v>229986272.12500006</v>
      </c>
      <c r="T56" s="18">
        <v>0</v>
      </c>
      <c r="U56" s="16" t="s">
        <v>50</v>
      </c>
      <c r="V56" s="18">
        <v>0</v>
      </c>
      <c r="W56" s="18">
        <v>87554634.5</v>
      </c>
      <c r="X56" s="16" t="s">
        <v>61</v>
      </c>
      <c r="Y56" s="18">
        <v>14008741.520000001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204</v>
      </c>
      <c r="B57" s="17" t="s">
        <v>192</v>
      </c>
      <c r="C57" s="16" t="s">
        <v>47</v>
      </c>
      <c r="D57" s="16" t="s">
        <v>67</v>
      </c>
      <c r="E57" s="16" t="s">
        <v>68</v>
      </c>
      <c r="F57" s="16" t="s">
        <v>476</v>
      </c>
      <c r="G57" s="16" t="s">
        <v>51</v>
      </c>
      <c r="H57" s="16" t="s">
        <v>205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18">
        <f t="shared" si="1"/>
        <v>259750785.41999999</v>
      </c>
      <c r="R57" s="18">
        <v>0</v>
      </c>
      <c r="S57" s="18">
        <v>199446034.19999999</v>
      </c>
      <c r="T57" s="18">
        <v>0</v>
      </c>
      <c r="U57" s="16" t="s">
        <v>50</v>
      </c>
      <c r="V57" s="18">
        <v>0</v>
      </c>
      <c r="W57" s="18">
        <v>51986854.5</v>
      </c>
      <c r="X57" s="16" t="s">
        <v>61</v>
      </c>
      <c r="Y57" s="18">
        <v>8317896.7199999988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206</v>
      </c>
      <c r="B58" s="17" t="s">
        <v>192</v>
      </c>
      <c r="C58" s="16" t="s">
        <v>47</v>
      </c>
      <c r="D58" s="16" t="s">
        <v>67</v>
      </c>
      <c r="E58" s="16" t="s">
        <v>68</v>
      </c>
      <c r="F58" s="16" t="s">
        <v>476</v>
      </c>
      <c r="G58" s="16" t="s">
        <v>71</v>
      </c>
      <c r="H58" s="16" t="s">
        <v>53</v>
      </c>
      <c r="I58" s="18" t="s">
        <v>207</v>
      </c>
      <c r="J58" s="18" t="s">
        <v>53</v>
      </c>
      <c r="K58" s="18" t="s">
        <v>208</v>
      </c>
      <c r="L58" s="18" t="s">
        <v>192</v>
      </c>
      <c r="M58" s="18">
        <v>14577681.6</v>
      </c>
      <c r="N58" s="16" t="s">
        <v>75</v>
      </c>
      <c r="O58" s="16" t="s">
        <v>209</v>
      </c>
      <c r="P58" s="16" t="s">
        <v>210</v>
      </c>
      <c r="Q58" s="18">
        <f t="shared" si="1"/>
        <v>-773604</v>
      </c>
      <c r="R58" s="18">
        <v>0</v>
      </c>
      <c r="S58" s="18">
        <v>0</v>
      </c>
      <c r="T58" s="18">
        <v>0</v>
      </c>
      <c r="U58" s="16" t="s">
        <v>50</v>
      </c>
      <c r="V58" s="18">
        <v>0</v>
      </c>
      <c r="W58" s="18">
        <v>-666900</v>
      </c>
      <c r="X58" s="16" t="s">
        <v>61</v>
      </c>
      <c r="Y58" s="18">
        <v>-106704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23" customFormat="1" x14ac:dyDescent="0.25">
      <c r="A59" s="16" t="s">
        <v>211</v>
      </c>
      <c r="B59" s="21" t="s">
        <v>192</v>
      </c>
      <c r="C59" s="20" t="s">
        <v>47</v>
      </c>
      <c r="D59" s="20" t="s">
        <v>79</v>
      </c>
      <c r="E59" s="20" t="s">
        <v>80</v>
      </c>
      <c r="F59" s="20" t="s">
        <v>489</v>
      </c>
      <c r="G59" s="20" t="s">
        <v>51</v>
      </c>
      <c r="H59" s="20" t="s">
        <v>212</v>
      </c>
      <c r="I59" s="22" t="s">
        <v>53</v>
      </c>
      <c r="J59" s="22" t="s">
        <v>53</v>
      </c>
      <c r="K59" s="22" t="s">
        <v>53</v>
      </c>
      <c r="L59" s="22" t="s">
        <v>53</v>
      </c>
      <c r="M59" s="22">
        <v>0</v>
      </c>
      <c r="N59" s="20" t="s">
        <v>53</v>
      </c>
      <c r="O59" s="20" t="s">
        <v>54</v>
      </c>
      <c r="P59" s="20" t="s">
        <v>53</v>
      </c>
      <c r="Q59" s="22">
        <f t="shared" si="1"/>
        <v>403962679.7392</v>
      </c>
      <c r="R59" s="22">
        <v>0</v>
      </c>
      <c r="S59" s="22">
        <v>269933742.10000002</v>
      </c>
      <c r="T59" s="22">
        <v>0</v>
      </c>
      <c r="U59" s="20" t="s">
        <v>50</v>
      </c>
      <c r="V59" s="22">
        <v>0</v>
      </c>
      <c r="W59" s="22">
        <v>115542187.61999999</v>
      </c>
      <c r="X59" s="20" t="s">
        <v>61</v>
      </c>
      <c r="Y59" s="22">
        <v>18486750.019199997</v>
      </c>
      <c r="Z59" s="22">
        <v>0</v>
      </c>
      <c r="AA59" s="20" t="s">
        <v>50</v>
      </c>
      <c r="AB59" s="22">
        <v>0</v>
      </c>
      <c r="AC59" s="22">
        <v>0</v>
      </c>
      <c r="AD59" s="20" t="s">
        <v>50</v>
      </c>
      <c r="AE59" s="22">
        <v>0</v>
      </c>
      <c r="AF59" s="20">
        <v>0</v>
      </c>
      <c r="AG59" s="20" t="s">
        <v>50</v>
      </c>
      <c r="AH59" s="22">
        <v>0</v>
      </c>
      <c r="AI59" s="22">
        <v>0</v>
      </c>
      <c r="AJ59" s="20" t="s">
        <v>50</v>
      </c>
      <c r="AK59" s="22">
        <v>0</v>
      </c>
      <c r="AL59" s="22">
        <v>0</v>
      </c>
      <c r="AM59" s="21" t="s">
        <v>53</v>
      </c>
      <c r="AN59" s="20" t="s">
        <v>53</v>
      </c>
      <c r="AO59" s="21" t="s">
        <v>53</v>
      </c>
      <c r="AP59" s="20" t="s">
        <v>53</v>
      </c>
    </row>
    <row r="60" spans="1:42" s="19" customFormat="1" x14ac:dyDescent="0.25">
      <c r="A60" s="16" t="s">
        <v>213</v>
      </c>
      <c r="B60" s="17" t="s">
        <v>192</v>
      </c>
      <c r="C60" s="16" t="s">
        <v>47</v>
      </c>
      <c r="D60" s="16" t="s">
        <v>83</v>
      </c>
      <c r="E60" s="16" t="s">
        <v>84</v>
      </c>
      <c r="F60" s="16" t="s">
        <v>502</v>
      </c>
      <c r="G60" s="16" t="s">
        <v>51</v>
      </c>
      <c r="H60" s="16" t="s">
        <v>214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1"/>
        <v>323541286.51840001</v>
      </c>
      <c r="R60" s="18">
        <v>0</v>
      </c>
      <c r="S60" s="18">
        <v>269698913</v>
      </c>
      <c r="T60" s="18">
        <v>0</v>
      </c>
      <c r="U60" s="16" t="s">
        <v>50</v>
      </c>
      <c r="V60" s="18">
        <v>0</v>
      </c>
      <c r="W60" s="18">
        <v>46415839.239999995</v>
      </c>
      <c r="X60" s="16" t="s">
        <v>61</v>
      </c>
      <c r="Y60" s="18">
        <v>7426534.2784000011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215</v>
      </c>
      <c r="B61" s="17" t="s">
        <v>192</v>
      </c>
      <c r="C61" s="16" t="s">
        <v>47</v>
      </c>
      <c r="D61" s="16" t="s">
        <v>93</v>
      </c>
      <c r="E61" s="16" t="s">
        <v>94</v>
      </c>
      <c r="F61" s="16" t="s">
        <v>471</v>
      </c>
      <c r="G61" s="16" t="s">
        <v>51</v>
      </c>
      <c r="H61" s="16" t="s">
        <v>216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 t="shared" si="1"/>
        <v>241778692.69560003</v>
      </c>
      <c r="R61" s="18">
        <v>0</v>
      </c>
      <c r="S61" s="18">
        <v>195433584.00000003</v>
      </c>
      <c r="T61" s="18">
        <v>0</v>
      </c>
      <c r="U61" s="16" t="s">
        <v>50</v>
      </c>
      <c r="V61" s="18">
        <v>0</v>
      </c>
      <c r="W61" s="18">
        <v>39952679.909999996</v>
      </c>
      <c r="X61" s="16" t="s">
        <v>61</v>
      </c>
      <c r="Y61" s="18">
        <v>6392428.7856000001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217</v>
      </c>
      <c r="B62" s="17" t="s">
        <v>218</v>
      </c>
      <c r="C62" s="16" t="s">
        <v>47</v>
      </c>
      <c r="D62" s="16" t="s">
        <v>48</v>
      </c>
      <c r="E62" s="16" t="s">
        <v>49</v>
      </c>
      <c r="F62" s="16" t="s">
        <v>463</v>
      </c>
      <c r="G62" s="16" t="s">
        <v>51</v>
      </c>
      <c r="H62" s="16" t="s">
        <v>219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 t="shared" si="1"/>
        <v>388411688.70840001</v>
      </c>
      <c r="R62" s="18">
        <v>0</v>
      </c>
      <c r="S62" s="18">
        <v>288131072.60000002</v>
      </c>
      <c r="T62" s="18">
        <v>0</v>
      </c>
      <c r="U62" s="16" t="s">
        <v>50</v>
      </c>
      <c r="V62" s="18">
        <v>0</v>
      </c>
      <c r="W62" s="18">
        <v>86448806.98999998</v>
      </c>
      <c r="X62" s="16" t="s">
        <v>61</v>
      </c>
      <c r="Y62" s="18">
        <v>13831809.118399998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220</v>
      </c>
      <c r="B63" s="17" t="s">
        <v>218</v>
      </c>
      <c r="C63" s="16" t="s">
        <v>47</v>
      </c>
      <c r="D63" s="16" t="s">
        <v>48</v>
      </c>
      <c r="E63" s="16" t="s">
        <v>49</v>
      </c>
      <c r="F63" s="16" t="s">
        <v>463</v>
      </c>
      <c r="G63" s="16" t="s">
        <v>71</v>
      </c>
      <c r="H63" s="16" t="s">
        <v>53</v>
      </c>
      <c r="I63" s="18" t="s">
        <v>221</v>
      </c>
      <c r="J63" s="18" t="s">
        <v>53</v>
      </c>
      <c r="K63" s="18" t="s">
        <v>222</v>
      </c>
      <c r="L63" s="18" t="s">
        <v>192</v>
      </c>
      <c r="M63" s="18">
        <v>31944058.75</v>
      </c>
      <c r="N63" s="16" t="s">
        <v>75</v>
      </c>
      <c r="O63" s="16" t="s">
        <v>223</v>
      </c>
      <c r="P63" s="16" t="s">
        <v>224</v>
      </c>
      <c r="Q63" s="18">
        <f t="shared" si="1"/>
        <v>-1174318.75</v>
      </c>
      <c r="R63" s="18">
        <v>0</v>
      </c>
      <c r="S63" s="18">
        <v>-1174318.75</v>
      </c>
      <c r="T63" s="18">
        <v>0</v>
      </c>
      <c r="U63" s="16" t="s">
        <v>50</v>
      </c>
      <c r="V63" s="18">
        <v>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225</v>
      </c>
      <c r="B64" s="17" t="s">
        <v>218</v>
      </c>
      <c r="C64" s="16" t="s">
        <v>47</v>
      </c>
      <c r="D64" s="16" t="s">
        <v>67</v>
      </c>
      <c r="E64" s="16" t="s">
        <v>68</v>
      </c>
      <c r="F64" s="16" t="s">
        <v>477</v>
      </c>
      <c r="G64" s="16" t="s">
        <v>51</v>
      </c>
      <c r="H64" s="16" t="s">
        <v>226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227</v>
      </c>
      <c r="P64" s="16" t="s">
        <v>228</v>
      </c>
      <c r="Q64" s="18">
        <f t="shared" si="1"/>
        <v>3892490.1</v>
      </c>
      <c r="R64" s="18">
        <v>0</v>
      </c>
      <c r="S64" s="18">
        <v>3840916.5</v>
      </c>
      <c r="T64" s="18">
        <v>0</v>
      </c>
      <c r="U64" s="16" t="s">
        <v>50</v>
      </c>
      <c r="V64" s="18">
        <v>0</v>
      </c>
      <c r="W64" s="18">
        <v>44460</v>
      </c>
      <c r="X64" s="16" t="s">
        <v>61</v>
      </c>
      <c r="Y64" s="18">
        <v>7113.6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229</v>
      </c>
      <c r="B65" s="17" t="s">
        <v>218</v>
      </c>
      <c r="C65" s="16" t="s">
        <v>47</v>
      </c>
      <c r="D65" s="16" t="s">
        <v>67</v>
      </c>
      <c r="E65" s="16" t="s">
        <v>68</v>
      </c>
      <c r="F65" s="16" t="s">
        <v>477</v>
      </c>
      <c r="G65" s="16" t="s">
        <v>51</v>
      </c>
      <c r="H65" s="16" t="s">
        <v>230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231</v>
      </c>
      <c r="P65" s="16" t="s">
        <v>232</v>
      </c>
      <c r="Q65" s="18">
        <f t="shared" si="1"/>
        <v>5891292</v>
      </c>
      <c r="R65" s="18">
        <v>0</v>
      </c>
      <c r="S65" s="18">
        <v>0</v>
      </c>
      <c r="T65" s="18">
        <v>5078700</v>
      </c>
      <c r="U65" s="16" t="s">
        <v>61</v>
      </c>
      <c r="V65" s="18">
        <v>812592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233</v>
      </c>
      <c r="B66" s="17" t="s">
        <v>218</v>
      </c>
      <c r="C66" s="16" t="s">
        <v>47</v>
      </c>
      <c r="D66" s="16" t="s">
        <v>67</v>
      </c>
      <c r="E66" s="16" t="s">
        <v>68</v>
      </c>
      <c r="F66" s="16" t="s">
        <v>477</v>
      </c>
      <c r="G66" s="16" t="s">
        <v>51</v>
      </c>
      <c r="H66" s="16" t="s">
        <v>234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 t="shared" si="1"/>
        <v>468489115.6206001</v>
      </c>
      <c r="R66" s="18">
        <v>0</v>
      </c>
      <c r="S66" s="18">
        <v>345624585.17500013</v>
      </c>
      <c r="T66" s="18">
        <v>0</v>
      </c>
      <c r="U66" s="16" t="s">
        <v>50</v>
      </c>
      <c r="V66" s="18">
        <v>0</v>
      </c>
      <c r="W66" s="18">
        <v>105917698.65999998</v>
      </c>
      <c r="X66" s="16" t="s">
        <v>61</v>
      </c>
      <c r="Y66" s="18">
        <v>16946831.785599999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23" customFormat="1" x14ac:dyDescent="0.25">
      <c r="A67" s="16" t="s">
        <v>235</v>
      </c>
      <c r="B67" s="21" t="s">
        <v>218</v>
      </c>
      <c r="C67" s="20" t="s">
        <v>47</v>
      </c>
      <c r="D67" s="20" t="s">
        <v>79</v>
      </c>
      <c r="E67" s="20" t="s">
        <v>80</v>
      </c>
      <c r="F67" s="20" t="s">
        <v>490</v>
      </c>
      <c r="G67" s="20" t="s">
        <v>51</v>
      </c>
      <c r="H67" s="20" t="s">
        <v>236</v>
      </c>
      <c r="I67" s="22" t="s">
        <v>53</v>
      </c>
      <c r="J67" s="22" t="s">
        <v>53</v>
      </c>
      <c r="K67" s="22" t="s">
        <v>53</v>
      </c>
      <c r="L67" s="22" t="s">
        <v>53</v>
      </c>
      <c r="M67" s="22">
        <v>0</v>
      </c>
      <c r="N67" s="20" t="s">
        <v>53</v>
      </c>
      <c r="O67" s="20" t="s">
        <v>54</v>
      </c>
      <c r="P67" s="20" t="s">
        <v>53</v>
      </c>
      <c r="Q67" s="22">
        <f t="shared" si="1"/>
        <v>389812215.80360007</v>
      </c>
      <c r="R67" s="22">
        <v>0</v>
      </c>
      <c r="S67" s="22">
        <v>310092320.75</v>
      </c>
      <c r="T67" s="22">
        <v>0</v>
      </c>
      <c r="U67" s="20" t="s">
        <v>50</v>
      </c>
      <c r="V67" s="22">
        <v>0</v>
      </c>
      <c r="W67" s="22">
        <v>68724047.460000008</v>
      </c>
      <c r="X67" s="20" t="s">
        <v>61</v>
      </c>
      <c r="Y67" s="22">
        <v>10995847.593600005</v>
      </c>
      <c r="Z67" s="22">
        <v>0</v>
      </c>
      <c r="AA67" s="20" t="s">
        <v>50</v>
      </c>
      <c r="AB67" s="22">
        <v>0</v>
      </c>
      <c r="AC67" s="22">
        <v>0</v>
      </c>
      <c r="AD67" s="20" t="s">
        <v>50</v>
      </c>
      <c r="AE67" s="22">
        <v>0</v>
      </c>
      <c r="AF67" s="20">
        <v>0</v>
      </c>
      <c r="AG67" s="20" t="s">
        <v>50</v>
      </c>
      <c r="AH67" s="22">
        <v>0</v>
      </c>
      <c r="AI67" s="22">
        <v>0</v>
      </c>
      <c r="AJ67" s="20" t="s">
        <v>50</v>
      </c>
      <c r="AK67" s="22">
        <v>0</v>
      </c>
      <c r="AL67" s="22">
        <v>0</v>
      </c>
      <c r="AM67" s="21" t="s">
        <v>53</v>
      </c>
      <c r="AN67" s="20" t="s">
        <v>53</v>
      </c>
      <c r="AO67" s="21" t="s">
        <v>53</v>
      </c>
      <c r="AP67" s="20" t="s">
        <v>53</v>
      </c>
    </row>
    <row r="68" spans="1:42" s="23" customFormat="1" x14ac:dyDescent="0.25">
      <c r="A68" s="16" t="s">
        <v>237</v>
      </c>
      <c r="B68" s="21" t="s">
        <v>218</v>
      </c>
      <c r="C68" s="20" t="s">
        <v>47</v>
      </c>
      <c r="D68" s="20" t="s">
        <v>79</v>
      </c>
      <c r="E68" s="20" t="s">
        <v>80</v>
      </c>
      <c r="F68" s="20" t="s">
        <v>490</v>
      </c>
      <c r="G68" s="20" t="s">
        <v>71</v>
      </c>
      <c r="H68" s="20" t="s">
        <v>53</v>
      </c>
      <c r="I68" s="22" t="s">
        <v>238</v>
      </c>
      <c r="J68" s="22" t="s">
        <v>53</v>
      </c>
      <c r="K68" s="22" t="s">
        <v>239</v>
      </c>
      <c r="L68" s="22" t="s">
        <v>218</v>
      </c>
      <c r="M68" s="22">
        <v>12553045.609999999</v>
      </c>
      <c r="N68" s="20" t="s">
        <v>75</v>
      </c>
      <c r="O68" s="20" t="s">
        <v>240</v>
      </c>
      <c r="P68" s="20" t="s">
        <v>241</v>
      </c>
      <c r="Q68" s="22">
        <f t="shared" si="1"/>
        <v>-3880913.4</v>
      </c>
      <c r="R68" s="22">
        <v>0</v>
      </c>
      <c r="S68" s="22">
        <v>0</v>
      </c>
      <c r="T68" s="22">
        <v>0</v>
      </c>
      <c r="U68" s="20" t="s">
        <v>50</v>
      </c>
      <c r="V68" s="22">
        <v>0</v>
      </c>
      <c r="W68" s="22">
        <v>-3345615</v>
      </c>
      <c r="X68" s="20" t="s">
        <v>61</v>
      </c>
      <c r="Y68" s="22">
        <v>-535298.4</v>
      </c>
      <c r="Z68" s="22">
        <v>0</v>
      </c>
      <c r="AA68" s="20" t="s">
        <v>50</v>
      </c>
      <c r="AB68" s="22">
        <v>0</v>
      </c>
      <c r="AC68" s="22">
        <v>0</v>
      </c>
      <c r="AD68" s="20" t="s">
        <v>50</v>
      </c>
      <c r="AE68" s="22">
        <v>0</v>
      </c>
      <c r="AF68" s="20">
        <v>0</v>
      </c>
      <c r="AG68" s="20" t="s">
        <v>50</v>
      </c>
      <c r="AH68" s="22">
        <v>0</v>
      </c>
      <c r="AI68" s="22">
        <v>0</v>
      </c>
      <c r="AJ68" s="20" t="s">
        <v>50</v>
      </c>
      <c r="AK68" s="22">
        <v>0</v>
      </c>
      <c r="AL68" s="22">
        <v>0</v>
      </c>
      <c r="AM68" s="21" t="s">
        <v>53</v>
      </c>
      <c r="AN68" s="20" t="s">
        <v>53</v>
      </c>
      <c r="AO68" s="21" t="s">
        <v>53</v>
      </c>
      <c r="AP68" s="20" t="s">
        <v>53</v>
      </c>
    </row>
    <row r="69" spans="1:42" s="19" customFormat="1" x14ac:dyDescent="0.25">
      <c r="A69" s="16" t="s">
        <v>242</v>
      </c>
      <c r="B69" s="17" t="s">
        <v>218</v>
      </c>
      <c r="C69" s="16" t="s">
        <v>47</v>
      </c>
      <c r="D69" s="16" t="s">
        <v>83</v>
      </c>
      <c r="E69" s="16" t="s">
        <v>84</v>
      </c>
      <c r="F69" s="16" t="s">
        <v>503</v>
      </c>
      <c r="G69" s="16" t="s">
        <v>51</v>
      </c>
      <c r="H69" s="16" t="s">
        <v>243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1"/>
        <v>320907659.48119998</v>
      </c>
      <c r="R69" s="18">
        <v>0</v>
      </c>
      <c r="S69" s="18">
        <v>231730488.75</v>
      </c>
      <c r="T69" s="18">
        <v>0</v>
      </c>
      <c r="U69" s="16" t="s">
        <v>50</v>
      </c>
      <c r="V69" s="18">
        <v>0</v>
      </c>
      <c r="W69" s="18">
        <v>76876871.319999993</v>
      </c>
      <c r="X69" s="16" t="s">
        <v>61</v>
      </c>
      <c r="Y69" s="18">
        <v>12300299.411199998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244</v>
      </c>
      <c r="B70" s="17" t="s">
        <v>218</v>
      </c>
      <c r="C70" s="16" t="s">
        <v>47</v>
      </c>
      <c r="D70" s="16" t="s">
        <v>93</v>
      </c>
      <c r="E70" s="16" t="s">
        <v>94</v>
      </c>
      <c r="F70" s="16" t="s">
        <v>511</v>
      </c>
      <c r="G70" s="16" t="s">
        <v>51</v>
      </c>
      <c r="H70" s="16" t="s">
        <v>245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 t="shared" si="1"/>
        <v>268264866.65239999</v>
      </c>
      <c r="R70" s="18">
        <v>0</v>
      </c>
      <c r="S70" s="18">
        <v>220605664.44999999</v>
      </c>
      <c r="T70" s="18">
        <v>0</v>
      </c>
      <c r="U70" s="16" t="s">
        <v>50</v>
      </c>
      <c r="V70" s="18">
        <v>0</v>
      </c>
      <c r="W70" s="18">
        <v>41085519.140000001</v>
      </c>
      <c r="X70" s="16" t="s">
        <v>50</v>
      </c>
      <c r="Y70" s="18">
        <v>6573683.062400002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246</v>
      </c>
      <c r="B71" s="17" t="s">
        <v>247</v>
      </c>
      <c r="C71" s="16" t="s">
        <v>47</v>
      </c>
      <c r="D71" s="16" t="s">
        <v>48</v>
      </c>
      <c r="E71" s="16" t="s">
        <v>49</v>
      </c>
      <c r="F71" s="16" t="s">
        <v>465</v>
      </c>
      <c r="G71" s="16" t="s">
        <v>51</v>
      </c>
      <c r="H71" s="16" t="s">
        <v>248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1"/>
        <v>327390539.96259999</v>
      </c>
      <c r="R71" s="18">
        <v>0</v>
      </c>
      <c r="S71" s="18">
        <v>232650941.82500002</v>
      </c>
      <c r="T71" s="18">
        <v>0</v>
      </c>
      <c r="U71" s="16" t="s">
        <v>50</v>
      </c>
      <c r="V71" s="18">
        <v>0</v>
      </c>
      <c r="W71" s="18">
        <v>81672067.359999985</v>
      </c>
      <c r="X71" s="16" t="s">
        <v>61</v>
      </c>
      <c r="Y71" s="18">
        <v>13067530.777600003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249</v>
      </c>
      <c r="B72" s="17" t="s">
        <v>247</v>
      </c>
      <c r="C72" s="16" t="s">
        <v>47</v>
      </c>
      <c r="D72" s="16" t="s">
        <v>48</v>
      </c>
      <c r="E72" s="16" t="s">
        <v>49</v>
      </c>
      <c r="F72" s="16" t="s">
        <v>465</v>
      </c>
      <c r="G72" s="16" t="s">
        <v>71</v>
      </c>
      <c r="H72" s="16" t="s">
        <v>53</v>
      </c>
      <c r="I72" s="18" t="s">
        <v>250</v>
      </c>
      <c r="J72" s="18" t="s">
        <v>53</v>
      </c>
      <c r="K72" s="18" t="s">
        <v>251</v>
      </c>
      <c r="L72" s="18" t="s">
        <v>247</v>
      </c>
      <c r="M72" s="18">
        <v>5860755.4100000001</v>
      </c>
      <c r="N72" s="16" t="s">
        <v>75</v>
      </c>
      <c r="O72" s="16" t="s">
        <v>252</v>
      </c>
      <c r="P72" s="16" t="s">
        <v>253</v>
      </c>
      <c r="Q72" s="18">
        <f t="shared" ref="Q72:Q103" si="2">SUM(S72:AP72)</f>
        <v>-455152.70319999999</v>
      </c>
      <c r="R72" s="18">
        <v>0</v>
      </c>
      <c r="S72" s="18">
        <v>0</v>
      </c>
      <c r="T72" s="18">
        <v>0</v>
      </c>
      <c r="U72" s="16" t="s">
        <v>50</v>
      </c>
      <c r="V72" s="18">
        <v>0</v>
      </c>
      <c r="W72" s="18">
        <v>-392373.02</v>
      </c>
      <c r="X72" s="16" t="s">
        <v>61</v>
      </c>
      <c r="Y72" s="18">
        <v>-62779.683199999999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254</v>
      </c>
      <c r="B73" s="17" t="s">
        <v>247</v>
      </c>
      <c r="C73" s="16" t="s">
        <v>47</v>
      </c>
      <c r="D73" s="16" t="s">
        <v>67</v>
      </c>
      <c r="E73" s="16" t="s">
        <v>68</v>
      </c>
      <c r="F73" s="16" t="s">
        <v>478</v>
      </c>
      <c r="G73" s="16" t="s">
        <v>51</v>
      </c>
      <c r="H73" s="16" t="s">
        <v>255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18">
        <f t="shared" si="2"/>
        <v>369122577.26800007</v>
      </c>
      <c r="R73" s="18">
        <v>0</v>
      </c>
      <c r="S73" s="18">
        <v>278953602.50000012</v>
      </c>
      <c r="T73" s="18">
        <v>0</v>
      </c>
      <c r="U73" s="16" t="s">
        <v>50</v>
      </c>
      <c r="V73" s="18">
        <v>0</v>
      </c>
      <c r="W73" s="18">
        <v>77731874.799999982</v>
      </c>
      <c r="X73" s="16" t="s">
        <v>50</v>
      </c>
      <c r="Y73" s="18">
        <v>12437099.968000002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256</v>
      </c>
      <c r="B74" s="17" t="s">
        <v>247</v>
      </c>
      <c r="C74" s="16" t="s">
        <v>47</v>
      </c>
      <c r="D74" s="16" t="s">
        <v>67</v>
      </c>
      <c r="E74" s="16" t="s">
        <v>68</v>
      </c>
      <c r="F74" s="16" t="s">
        <v>478</v>
      </c>
      <c r="G74" s="16" t="s">
        <v>71</v>
      </c>
      <c r="H74" s="16" t="s">
        <v>53</v>
      </c>
      <c r="I74" s="18" t="s">
        <v>257</v>
      </c>
      <c r="J74" s="18" t="s">
        <v>53</v>
      </c>
      <c r="K74" s="18" t="s">
        <v>258</v>
      </c>
      <c r="L74" s="18" t="s">
        <v>247</v>
      </c>
      <c r="M74" s="18">
        <v>7740486</v>
      </c>
      <c r="N74" s="16" t="s">
        <v>75</v>
      </c>
      <c r="O74" s="16" t="s">
        <v>259</v>
      </c>
      <c r="P74" s="16" t="s">
        <v>260</v>
      </c>
      <c r="Q74" s="18">
        <f t="shared" si="2"/>
        <v>-7740486</v>
      </c>
      <c r="R74" s="18">
        <v>0</v>
      </c>
      <c r="S74" s="18">
        <v>-6580080</v>
      </c>
      <c r="T74" s="18">
        <v>0</v>
      </c>
      <c r="U74" s="16" t="s">
        <v>50</v>
      </c>
      <c r="V74" s="18">
        <v>0</v>
      </c>
      <c r="W74" s="18">
        <v>-1000350</v>
      </c>
      <c r="X74" s="16" t="s">
        <v>61</v>
      </c>
      <c r="Y74" s="18">
        <v>-160056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261</v>
      </c>
      <c r="B75" s="17" t="s">
        <v>247</v>
      </c>
      <c r="C75" s="16" t="s">
        <v>47</v>
      </c>
      <c r="D75" s="16" t="s">
        <v>67</v>
      </c>
      <c r="E75" s="16" t="s">
        <v>68</v>
      </c>
      <c r="F75" s="16" t="s">
        <v>478</v>
      </c>
      <c r="G75" s="16" t="s">
        <v>71</v>
      </c>
      <c r="H75" s="16" t="s">
        <v>53</v>
      </c>
      <c r="I75" s="18" t="s">
        <v>262</v>
      </c>
      <c r="J75" s="18" t="s">
        <v>53</v>
      </c>
      <c r="K75" s="18" t="s">
        <v>263</v>
      </c>
      <c r="L75" s="18" t="s">
        <v>247</v>
      </c>
      <c r="M75" s="18">
        <v>773604</v>
      </c>
      <c r="N75" s="16" t="s">
        <v>75</v>
      </c>
      <c r="O75" s="16" t="s">
        <v>264</v>
      </c>
      <c r="P75" s="16" t="s">
        <v>265</v>
      </c>
      <c r="Q75" s="18">
        <f t="shared" si="2"/>
        <v>-773604</v>
      </c>
      <c r="R75" s="18">
        <v>0</v>
      </c>
      <c r="S75" s="18">
        <v>0</v>
      </c>
      <c r="T75" s="18">
        <v>0</v>
      </c>
      <c r="U75" s="16" t="s">
        <v>50</v>
      </c>
      <c r="V75" s="18">
        <v>0</v>
      </c>
      <c r="W75" s="18">
        <v>-666900</v>
      </c>
      <c r="X75" s="16" t="s">
        <v>61</v>
      </c>
      <c r="Y75" s="18">
        <v>-106704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23" customFormat="1" x14ac:dyDescent="0.25">
      <c r="A76" s="16" t="s">
        <v>266</v>
      </c>
      <c r="B76" s="21" t="s">
        <v>247</v>
      </c>
      <c r="C76" s="20" t="s">
        <v>47</v>
      </c>
      <c r="D76" s="20" t="s">
        <v>79</v>
      </c>
      <c r="E76" s="20" t="s">
        <v>80</v>
      </c>
      <c r="F76" s="20" t="s">
        <v>491</v>
      </c>
      <c r="G76" s="20" t="s">
        <v>51</v>
      </c>
      <c r="H76" s="20" t="s">
        <v>267</v>
      </c>
      <c r="I76" s="22" t="s">
        <v>53</v>
      </c>
      <c r="J76" s="22" t="s">
        <v>53</v>
      </c>
      <c r="K76" s="22" t="s">
        <v>53</v>
      </c>
      <c r="L76" s="22" t="s">
        <v>53</v>
      </c>
      <c r="M76" s="22">
        <v>0</v>
      </c>
      <c r="N76" s="20" t="s">
        <v>53</v>
      </c>
      <c r="O76" s="20" t="s">
        <v>54</v>
      </c>
      <c r="P76" s="20" t="s">
        <v>53</v>
      </c>
      <c r="Q76" s="22">
        <f t="shared" si="2"/>
        <v>332522126.09160006</v>
      </c>
      <c r="R76" s="22">
        <v>0</v>
      </c>
      <c r="S76" s="22">
        <v>259139830.08000004</v>
      </c>
      <c r="T76" s="22">
        <v>0</v>
      </c>
      <c r="U76" s="20" t="s">
        <v>50</v>
      </c>
      <c r="V76" s="22">
        <v>0</v>
      </c>
      <c r="W76" s="22">
        <v>63260600.010000005</v>
      </c>
      <c r="X76" s="20" t="s">
        <v>61</v>
      </c>
      <c r="Y76" s="22">
        <v>10121696.001600001</v>
      </c>
      <c r="Z76" s="22">
        <v>0</v>
      </c>
      <c r="AA76" s="20" t="s">
        <v>50</v>
      </c>
      <c r="AB76" s="22">
        <v>0</v>
      </c>
      <c r="AC76" s="22">
        <v>0</v>
      </c>
      <c r="AD76" s="20" t="s">
        <v>50</v>
      </c>
      <c r="AE76" s="22">
        <v>0</v>
      </c>
      <c r="AF76" s="20">
        <v>0</v>
      </c>
      <c r="AG76" s="20" t="s">
        <v>50</v>
      </c>
      <c r="AH76" s="22">
        <v>0</v>
      </c>
      <c r="AI76" s="22">
        <v>0</v>
      </c>
      <c r="AJ76" s="20" t="s">
        <v>50</v>
      </c>
      <c r="AK76" s="22">
        <v>0</v>
      </c>
      <c r="AL76" s="22">
        <v>0</v>
      </c>
      <c r="AM76" s="21" t="s">
        <v>53</v>
      </c>
      <c r="AN76" s="20" t="s">
        <v>53</v>
      </c>
      <c r="AO76" s="21" t="s">
        <v>53</v>
      </c>
      <c r="AP76" s="20" t="s">
        <v>53</v>
      </c>
    </row>
    <row r="77" spans="1:42" s="23" customFormat="1" x14ac:dyDescent="0.25">
      <c r="A77" s="16" t="s">
        <v>268</v>
      </c>
      <c r="B77" s="21" t="s">
        <v>247</v>
      </c>
      <c r="C77" s="20" t="s">
        <v>47</v>
      </c>
      <c r="D77" s="20" t="s">
        <v>79</v>
      </c>
      <c r="E77" s="20" t="s">
        <v>80</v>
      </c>
      <c r="F77" s="20" t="s">
        <v>491</v>
      </c>
      <c r="G77" s="20" t="s">
        <v>71</v>
      </c>
      <c r="H77" s="20" t="s">
        <v>53</v>
      </c>
      <c r="I77" s="22" t="s">
        <v>269</v>
      </c>
      <c r="J77" s="22" t="s">
        <v>53</v>
      </c>
      <c r="K77" s="22" t="s">
        <v>270</v>
      </c>
      <c r="L77" s="22" t="s">
        <v>218</v>
      </c>
      <c r="M77" s="22">
        <v>6871207.5</v>
      </c>
      <c r="N77" s="20" t="s">
        <v>75</v>
      </c>
      <c r="O77" s="20" t="s">
        <v>271</v>
      </c>
      <c r="P77" s="20" t="s">
        <v>272</v>
      </c>
      <c r="Q77" s="22">
        <f t="shared" si="2"/>
        <v>-516847.5</v>
      </c>
      <c r="R77" s="22">
        <v>0</v>
      </c>
      <c r="S77" s="22">
        <v>-516847.5</v>
      </c>
      <c r="T77" s="22">
        <v>0</v>
      </c>
      <c r="U77" s="20" t="s">
        <v>50</v>
      </c>
      <c r="V77" s="22">
        <v>0</v>
      </c>
      <c r="W77" s="22">
        <v>0</v>
      </c>
      <c r="X77" s="20" t="s">
        <v>50</v>
      </c>
      <c r="Y77" s="22">
        <v>0</v>
      </c>
      <c r="Z77" s="22">
        <v>0</v>
      </c>
      <c r="AA77" s="20" t="s">
        <v>50</v>
      </c>
      <c r="AB77" s="22">
        <v>0</v>
      </c>
      <c r="AC77" s="22">
        <v>0</v>
      </c>
      <c r="AD77" s="20" t="s">
        <v>50</v>
      </c>
      <c r="AE77" s="22">
        <v>0</v>
      </c>
      <c r="AF77" s="20">
        <v>0</v>
      </c>
      <c r="AG77" s="20" t="s">
        <v>50</v>
      </c>
      <c r="AH77" s="22">
        <v>0</v>
      </c>
      <c r="AI77" s="22">
        <v>0</v>
      </c>
      <c r="AJ77" s="20" t="s">
        <v>50</v>
      </c>
      <c r="AK77" s="22">
        <v>0</v>
      </c>
      <c r="AL77" s="22">
        <v>0</v>
      </c>
      <c r="AM77" s="21" t="s">
        <v>53</v>
      </c>
      <c r="AN77" s="20" t="s">
        <v>53</v>
      </c>
      <c r="AO77" s="21" t="s">
        <v>53</v>
      </c>
      <c r="AP77" s="20" t="s">
        <v>53</v>
      </c>
    </row>
    <row r="78" spans="1:42" s="19" customFormat="1" x14ac:dyDescent="0.25">
      <c r="A78" s="16" t="s">
        <v>273</v>
      </c>
      <c r="B78" s="17" t="s">
        <v>247</v>
      </c>
      <c r="C78" s="16" t="s">
        <v>47</v>
      </c>
      <c r="D78" s="16" t="s">
        <v>83</v>
      </c>
      <c r="E78" s="16" t="s">
        <v>84</v>
      </c>
      <c r="F78" s="16" t="s">
        <v>504</v>
      </c>
      <c r="G78" s="16" t="s">
        <v>51</v>
      </c>
      <c r="H78" s="16" t="s">
        <v>274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 t="shared" si="2"/>
        <v>123286680.9064</v>
      </c>
      <c r="R78" s="18">
        <v>0</v>
      </c>
      <c r="S78" s="18">
        <v>83959981.25</v>
      </c>
      <c r="T78" s="18">
        <v>0</v>
      </c>
      <c r="U78" s="16" t="s">
        <v>50</v>
      </c>
      <c r="V78" s="18">
        <v>0</v>
      </c>
      <c r="W78" s="18">
        <v>33902327.289999999</v>
      </c>
      <c r="X78" s="16" t="s">
        <v>50</v>
      </c>
      <c r="Y78" s="18">
        <v>5424372.3664000006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275</v>
      </c>
      <c r="B79" s="17" t="s">
        <v>247</v>
      </c>
      <c r="C79" s="16" t="s">
        <v>47</v>
      </c>
      <c r="D79" s="16" t="s">
        <v>93</v>
      </c>
      <c r="E79" s="16" t="s">
        <v>94</v>
      </c>
      <c r="F79" s="16" t="s">
        <v>512</v>
      </c>
      <c r="G79" s="16" t="s">
        <v>51</v>
      </c>
      <c r="H79" s="16" t="s">
        <v>276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237536799.38059998</v>
      </c>
      <c r="R79" s="18">
        <v>0</v>
      </c>
      <c r="S79" s="18">
        <v>187077491.42499998</v>
      </c>
      <c r="T79" s="18">
        <v>0</v>
      </c>
      <c r="U79" s="16" t="s">
        <v>50</v>
      </c>
      <c r="V79" s="18">
        <v>0</v>
      </c>
      <c r="W79" s="18">
        <v>43499403.409999996</v>
      </c>
      <c r="X79" s="16" t="s">
        <v>61</v>
      </c>
      <c r="Y79" s="18">
        <v>6959904.5455999989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277</v>
      </c>
      <c r="B80" s="17" t="s">
        <v>278</v>
      </c>
      <c r="C80" s="16" t="s">
        <v>47</v>
      </c>
      <c r="D80" s="16" t="s">
        <v>48</v>
      </c>
      <c r="E80" s="16" t="s">
        <v>49</v>
      </c>
      <c r="F80" s="16" t="s">
        <v>464</v>
      </c>
      <c r="G80" s="16" t="s">
        <v>51</v>
      </c>
      <c r="H80" s="16" t="s">
        <v>279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54</v>
      </c>
      <c r="P80" s="16" t="s">
        <v>53</v>
      </c>
      <c r="Q80" s="18">
        <f t="shared" si="2"/>
        <v>389639490.41100001</v>
      </c>
      <c r="R80" s="18">
        <v>0</v>
      </c>
      <c r="S80" s="18">
        <v>300159918.375</v>
      </c>
      <c r="T80" s="18">
        <v>0</v>
      </c>
      <c r="U80" s="16" t="s">
        <v>50</v>
      </c>
      <c r="V80" s="18">
        <v>0</v>
      </c>
      <c r="W80" s="18">
        <v>77137562.099999994</v>
      </c>
      <c r="X80" s="16" t="s">
        <v>50</v>
      </c>
      <c r="Y80" s="18">
        <v>12342009.935999997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280</v>
      </c>
      <c r="B81" s="17" t="s">
        <v>278</v>
      </c>
      <c r="C81" s="16" t="s">
        <v>47</v>
      </c>
      <c r="D81" s="16" t="s">
        <v>67</v>
      </c>
      <c r="E81" s="16" t="s">
        <v>68</v>
      </c>
      <c r="F81" s="16" t="s">
        <v>479</v>
      </c>
      <c r="G81" s="16" t="s">
        <v>51</v>
      </c>
      <c r="H81" s="16" t="s">
        <v>281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2"/>
        <v>122377168.5</v>
      </c>
      <c r="R81" s="18">
        <v>0</v>
      </c>
      <c r="S81" s="18">
        <v>97631874.5</v>
      </c>
      <c r="T81" s="18">
        <v>0</v>
      </c>
      <c r="U81" s="16" t="s">
        <v>50</v>
      </c>
      <c r="V81" s="18">
        <v>0</v>
      </c>
      <c r="W81" s="18">
        <v>21332150</v>
      </c>
      <c r="X81" s="16" t="s">
        <v>50</v>
      </c>
      <c r="Y81" s="18">
        <v>3413144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23" customFormat="1" x14ac:dyDescent="0.25">
      <c r="A82" s="16" t="s">
        <v>282</v>
      </c>
      <c r="B82" s="21" t="s">
        <v>278</v>
      </c>
      <c r="C82" s="20" t="s">
        <v>47</v>
      </c>
      <c r="D82" s="20" t="s">
        <v>79</v>
      </c>
      <c r="E82" s="20" t="s">
        <v>80</v>
      </c>
      <c r="F82" s="20" t="s">
        <v>492</v>
      </c>
      <c r="G82" s="20" t="s">
        <v>51</v>
      </c>
      <c r="H82" s="20" t="s">
        <v>283</v>
      </c>
      <c r="I82" s="22" t="s">
        <v>53</v>
      </c>
      <c r="J82" s="22" t="s">
        <v>53</v>
      </c>
      <c r="K82" s="22" t="s">
        <v>53</v>
      </c>
      <c r="L82" s="22" t="s">
        <v>53</v>
      </c>
      <c r="M82" s="22">
        <v>0</v>
      </c>
      <c r="N82" s="20" t="s">
        <v>53</v>
      </c>
      <c r="O82" s="20" t="s">
        <v>54</v>
      </c>
      <c r="P82" s="20" t="s">
        <v>53</v>
      </c>
      <c r="Q82" s="22">
        <f t="shared" si="2"/>
        <v>200301688.59639999</v>
      </c>
      <c r="R82" s="22">
        <v>0</v>
      </c>
      <c r="S82" s="22">
        <v>147785227.5</v>
      </c>
      <c r="T82" s="22">
        <v>0</v>
      </c>
      <c r="U82" s="20" t="s">
        <v>50</v>
      </c>
      <c r="V82" s="22">
        <v>0</v>
      </c>
      <c r="W82" s="22">
        <v>45272811.289999992</v>
      </c>
      <c r="X82" s="20" t="s">
        <v>61</v>
      </c>
      <c r="Y82" s="22">
        <v>7243649.8064000001</v>
      </c>
      <c r="Z82" s="22">
        <v>0</v>
      </c>
      <c r="AA82" s="20" t="s">
        <v>50</v>
      </c>
      <c r="AB82" s="22">
        <v>0</v>
      </c>
      <c r="AC82" s="22">
        <v>0</v>
      </c>
      <c r="AD82" s="20" t="s">
        <v>50</v>
      </c>
      <c r="AE82" s="22">
        <v>0</v>
      </c>
      <c r="AF82" s="20">
        <v>0</v>
      </c>
      <c r="AG82" s="20" t="s">
        <v>50</v>
      </c>
      <c r="AH82" s="22">
        <v>0</v>
      </c>
      <c r="AI82" s="22">
        <v>0</v>
      </c>
      <c r="AJ82" s="20" t="s">
        <v>50</v>
      </c>
      <c r="AK82" s="22">
        <v>0</v>
      </c>
      <c r="AL82" s="22">
        <v>0</v>
      </c>
      <c r="AM82" s="21" t="s">
        <v>53</v>
      </c>
      <c r="AN82" s="20" t="s">
        <v>53</v>
      </c>
      <c r="AO82" s="21" t="s">
        <v>53</v>
      </c>
      <c r="AP82" s="20" t="s">
        <v>53</v>
      </c>
    </row>
    <row r="83" spans="1:42" s="19" customFormat="1" x14ac:dyDescent="0.25">
      <c r="A83" s="16" t="s">
        <v>284</v>
      </c>
      <c r="B83" s="17" t="s">
        <v>278</v>
      </c>
      <c r="C83" s="16" t="s">
        <v>47</v>
      </c>
      <c r="D83" s="16" t="s">
        <v>83</v>
      </c>
      <c r="E83" s="16" t="s">
        <v>84</v>
      </c>
      <c r="F83" s="16" t="s">
        <v>505</v>
      </c>
      <c r="G83" s="16" t="s">
        <v>51</v>
      </c>
      <c r="H83" s="16" t="s">
        <v>285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 t="shared" si="2"/>
        <v>67909711.870000005</v>
      </c>
      <c r="R83" s="18">
        <v>0</v>
      </c>
      <c r="S83" s="18">
        <v>42938220.189999998</v>
      </c>
      <c r="T83" s="18">
        <v>0</v>
      </c>
      <c r="U83" s="16" t="s">
        <v>50</v>
      </c>
      <c r="V83" s="18">
        <v>0</v>
      </c>
      <c r="W83" s="18">
        <v>21527148</v>
      </c>
      <c r="X83" s="16" t="s">
        <v>50</v>
      </c>
      <c r="Y83" s="18">
        <v>3444343.6799999997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286</v>
      </c>
      <c r="B84" s="17" t="s">
        <v>278</v>
      </c>
      <c r="C84" s="16" t="s">
        <v>47</v>
      </c>
      <c r="D84" s="16" t="s">
        <v>93</v>
      </c>
      <c r="E84" s="16" t="s">
        <v>94</v>
      </c>
      <c r="F84" s="16" t="s">
        <v>513</v>
      </c>
      <c r="G84" s="16" t="s">
        <v>51</v>
      </c>
      <c r="H84" s="16" t="s">
        <v>287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2"/>
        <v>23900925.325199999</v>
      </c>
      <c r="R84" s="18">
        <v>0</v>
      </c>
      <c r="S84" s="18">
        <v>19588050</v>
      </c>
      <c r="T84" s="18">
        <v>0</v>
      </c>
      <c r="U84" s="16" t="s">
        <v>50</v>
      </c>
      <c r="V84" s="18">
        <v>0</v>
      </c>
      <c r="W84" s="18">
        <v>3717995.9699999997</v>
      </c>
      <c r="X84" s="16" t="s">
        <v>50</v>
      </c>
      <c r="Y84" s="18">
        <v>594879.35519999999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288</v>
      </c>
      <c r="B85" s="17" t="s">
        <v>278</v>
      </c>
      <c r="C85" s="16" t="s">
        <v>47</v>
      </c>
      <c r="D85" s="16" t="s">
        <v>93</v>
      </c>
      <c r="E85" s="16" t="s">
        <v>94</v>
      </c>
      <c r="F85" s="16" t="s">
        <v>513</v>
      </c>
      <c r="G85" s="16" t="s">
        <v>51</v>
      </c>
      <c r="H85" s="16" t="s">
        <v>289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290</v>
      </c>
      <c r="P85" s="16" t="s">
        <v>291</v>
      </c>
      <c r="Q85" s="18">
        <f t="shared" si="2"/>
        <v>12281436</v>
      </c>
      <c r="R85" s="18">
        <v>0</v>
      </c>
      <c r="S85" s="18">
        <v>5997600</v>
      </c>
      <c r="T85" s="18">
        <v>5417100</v>
      </c>
      <c r="U85" s="16" t="s">
        <v>61</v>
      </c>
      <c r="V85" s="18">
        <v>866736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292</v>
      </c>
      <c r="B86" s="17" t="s">
        <v>278</v>
      </c>
      <c r="C86" s="16" t="s">
        <v>47</v>
      </c>
      <c r="D86" s="16" t="s">
        <v>93</v>
      </c>
      <c r="E86" s="16" t="s">
        <v>94</v>
      </c>
      <c r="F86" s="16" t="s">
        <v>513</v>
      </c>
      <c r="G86" s="16" t="s">
        <v>51</v>
      </c>
      <c r="H86" s="16" t="s">
        <v>293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 t="shared" si="2"/>
        <v>132047891.63240001</v>
      </c>
      <c r="R86" s="18">
        <v>0</v>
      </c>
      <c r="S86" s="18">
        <v>90797271.25</v>
      </c>
      <c r="T86" s="18">
        <v>0</v>
      </c>
      <c r="U86" s="16" t="s">
        <v>50</v>
      </c>
      <c r="V86" s="18">
        <v>0</v>
      </c>
      <c r="W86" s="18">
        <v>35560879.640000001</v>
      </c>
      <c r="X86" s="16" t="s">
        <v>50</v>
      </c>
      <c r="Y86" s="18">
        <v>5689740.7424000008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294</v>
      </c>
      <c r="B87" s="17" t="s">
        <v>295</v>
      </c>
      <c r="C87" s="16" t="s">
        <v>47</v>
      </c>
      <c r="D87" s="16" t="s">
        <v>48</v>
      </c>
      <c r="E87" s="16" t="s">
        <v>49</v>
      </c>
      <c r="F87" s="16" t="s">
        <v>467</v>
      </c>
      <c r="G87" s="16" t="s">
        <v>51</v>
      </c>
      <c r="H87" s="16" t="s">
        <v>296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2"/>
        <v>14218152</v>
      </c>
      <c r="R87" s="18">
        <v>0</v>
      </c>
      <c r="S87" s="18">
        <v>10340040</v>
      </c>
      <c r="T87" s="18">
        <v>0</v>
      </c>
      <c r="U87" s="16" t="s">
        <v>50</v>
      </c>
      <c r="V87" s="18">
        <v>0</v>
      </c>
      <c r="W87" s="18">
        <v>3343200</v>
      </c>
      <c r="X87" s="16" t="s">
        <v>50</v>
      </c>
      <c r="Y87" s="18">
        <v>534912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297</v>
      </c>
      <c r="B88" s="17" t="s">
        <v>295</v>
      </c>
      <c r="C88" s="16" t="s">
        <v>47</v>
      </c>
      <c r="D88" s="16" t="s">
        <v>48</v>
      </c>
      <c r="E88" s="16" t="s">
        <v>49</v>
      </c>
      <c r="F88" s="16" t="s">
        <v>467</v>
      </c>
      <c r="G88" s="16" t="s">
        <v>51</v>
      </c>
      <c r="H88" s="16" t="s">
        <v>298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57</v>
      </c>
      <c r="P88" s="16" t="s">
        <v>58</v>
      </c>
      <c r="Q88" s="18">
        <f t="shared" si="2"/>
        <v>1502450</v>
      </c>
      <c r="R88" s="18">
        <v>0</v>
      </c>
      <c r="S88" s="18">
        <v>1502450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299</v>
      </c>
      <c r="B89" s="17" t="s">
        <v>295</v>
      </c>
      <c r="C89" s="16" t="s">
        <v>47</v>
      </c>
      <c r="D89" s="16" t="s">
        <v>48</v>
      </c>
      <c r="E89" s="16" t="s">
        <v>49</v>
      </c>
      <c r="F89" s="16" t="s">
        <v>467</v>
      </c>
      <c r="G89" s="16" t="s">
        <v>51</v>
      </c>
      <c r="H89" s="16" t="s">
        <v>300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54</v>
      </c>
      <c r="P89" s="16" t="s">
        <v>53</v>
      </c>
      <c r="Q89" s="18">
        <f t="shared" si="2"/>
        <v>110531255.19999999</v>
      </c>
      <c r="R89" s="18">
        <v>0</v>
      </c>
      <c r="S89" s="18">
        <v>95249246.129999995</v>
      </c>
      <c r="T89" s="18">
        <v>0</v>
      </c>
      <c r="U89" s="16" t="s">
        <v>50</v>
      </c>
      <c r="V89" s="18">
        <v>0</v>
      </c>
      <c r="W89" s="18">
        <v>13174145.75</v>
      </c>
      <c r="X89" s="16" t="s">
        <v>50</v>
      </c>
      <c r="Y89" s="18">
        <v>2107863.3200000003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301</v>
      </c>
      <c r="B90" s="17" t="s">
        <v>295</v>
      </c>
      <c r="C90" s="16" t="s">
        <v>47</v>
      </c>
      <c r="D90" s="16" t="s">
        <v>48</v>
      </c>
      <c r="E90" s="16" t="s">
        <v>49</v>
      </c>
      <c r="F90" s="16" t="s">
        <v>467</v>
      </c>
      <c r="G90" s="16" t="s">
        <v>71</v>
      </c>
      <c r="H90" s="16" t="s">
        <v>53</v>
      </c>
      <c r="I90" s="18" t="s">
        <v>302</v>
      </c>
      <c r="J90" s="18" t="s">
        <v>53</v>
      </c>
      <c r="K90" s="18" t="s">
        <v>303</v>
      </c>
      <c r="L90" s="18" t="s">
        <v>295</v>
      </c>
      <c r="M90" s="18">
        <v>12925050</v>
      </c>
      <c r="N90" s="16" t="s">
        <v>75</v>
      </c>
      <c r="O90" s="16" t="s">
        <v>304</v>
      </c>
      <c r="P90" s="16" t="s">
        <v>305</v>
      </c>
      <c r="Q90" s="18">
        <f t="shared" si="2"/>
        <v>-1038780</v>
      </c>
      <c r="R90" s="18">
        <v>0</v>
      </c>
      <c r="S90" s="18">
        <v>0</v>
      </c>
      <c r="T90" s="18">
        <v>0</v>
      </c>
      <c r="U90" s="16" t="s">
        <v>50</v>
      </c>
      <c r="V90" s="18">
        <v>0</v>
      </c>
      <c r="W90" s="18">
        <v>-895500</v>
      </c>
      <c r="X90" s="16" t="s">
        <v>61</v>
      </c>
      <c r="Y90" s="18">
        <v>-143280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306</v>
      </c>
      <c r="B91" s="17" t="s">
        <v>295</v>
      </c>
      <c r="C91" s="16" t="s">
        <v>47</v>
      </c>
      <c r="D91" s="16" t="s">
        <v>67</v>
      </c>
      <c r="E91" s="16" t="s">
        <v>68</v>
      </c>
      <c r="F91" s="16" t="s">
        <v>480</v>
      </c>
      <c r="G91" s="16" t="s">
        <v>51</v>
      </c>
      <c r="H91" s="16" t="s">
        <v>307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 t="shared" si="2"/>
        <v>103244844.412</v>
      </c>
      <c r="R91" s="18">
        <v>0</v>
      </c>
      <c r="S91" s="18">
        <v>82077964</v>
      </c>
      <c r="T91" s="18">
        <v>0</v>
      </c>
      <c r="U91" s="16" t="s">
        <v>50</v>
      </c>
      <c r="V91" s="18">
        <v>0</v>
      </c>
      <c r="W91" s="18">
        <v>18247310.699999999</v>
      </c>
      <c r="X91" s="16" t="s">
        <v>50</v>
      </c>
      <c r="Y91" s="18">
        <v>2919569.7119999998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23" customFormat="1" x14ac:dyDescent="0.25">
      <c r="A92" s="16" t="s">
        <v>308</v>
      </c>
      <c r="B92" s="21" t="s">
        <v>295</v>
      </c>
      <c r="C92" s="20" t="s">
        <v>47</v>
      </c>
      <c r="D92" s="20" t="s">
        <v>79</v>
      </c>
      <c r="E92" s="20" t="s">
        <v>80</v>
      </c>
      <c r="F92" s="20" t="s">
        <v>493</v>
      </c>
      <c r="G92" s="20" t="s">
        <v>51</v>
      </c>
      <c r="H92" s="20" t="s">
        <v>309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0" t="s">
        <v>53</v>
      </c>
      <c r="O92" s="20" t="s">
        <v>54</v>
      </c>
      <c r="P92" s="20" t="s">
        <v>53</v>
      </c>
      <c r="Q92" s="22">
        <f t="shared" si="2"/>
        <v>210013613.34900001</v>
      </c>
      <c r="R92" s="22">
        <v>0</v>
      </c>
      <c r="S92" s="22">
        <v>160269769.625</v>
      </c>
      <c r="T92" s="22">
        <v>0</v>
      </c>
      <c r="U92" s="20" t="s">
        <v>50</v>
      </c>
      <c r="V92" s="22">
        <v>0</v>
      </c>
      <c r="W92" s="22">
        <v>42882623.899999999</v>
      </c>
      <c r="X92" s="20" t="s">
        <v>61</v>
      </c>
      <c r="Y92" s="22">
        <v>6861219.824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53</v>
      </c>
      <c r="AN92" s="20" t="s">
        <v>53</v>
      </c>
      <c r="AO92" s="21" t="s">
        <v>53</v>
      </c>
      <c r="AP92" s="20" t="s">
        <v>53</v>
      </c>
    </row>
    <row r="93" spans="1:42" s="23" customFormat="1" x14ac:dyDescent="0.25">
      <c r="A93" s="16" t="s">
        <v>310</v>
      </c>
      <c r="B93" s="21" t="s">
        <v>295</v>
      </c>
      <c r="C93" s="20" t="s">
        <v>47</v>
      </c>
      <c r="D93" s="20" t="s">
        <v>79</v>
      </c>
      <c r="E93" s="20" t="s">
        <v>80</v>
      </c>
      <c r="F93" s="20" t="s">
        <v>493</v>
      </c>
      <c r="G93" s="20" t="s">
        <v>51</v>
      </c>
      <c r="H93" s="20" t="s">
        <v>311</v>
      </c>
      <c r="I93" s="22" t="s">
        <v>53</v>
      </c>
      <c r="J93" s="22" t="s">
        <v>53</v>
      </c>
      <c r="K93" s="22" t="s">
        <v>53</v>
      </c>
      <c r="L93" s="22" t="s">
        <v>53</v>
      </c>
      <c r="M93" s="22">
        <v>0</v>
      </c>
      <c r="N93" s="20" t="s">
        <v>53</v>
      </c>
      <c r="O93" s="20" t="s">
        <v>312</v>
      </c>
      <c r="P93" s="20" t="s">
        <v>313</v>
      </c>
      <c r="Q93" s="22">
        <f t="shared" si="2"/>
        <v>1487130</v>
      </c>
      <c r="R93" s="22">
        <v>0</v>
      </c>
      <c r="S93" s="22">
        <v>1487130</v>
      </c>
      <c r="T93" s="22">
        <v>0</v>
      </c>
      <c r="U93" s="20" t="s">
        <v>50</v>
      </c>
      <c r="V93" s="22">
        <v>0</v>
      </c>
      <c r="W93" s="22">
        <v>0</v>
      </c>
      <c r="X93" s="20" t="s">
        <v>50</v>
      </c>
      <c r="Y93" s="22">
        <v>0</v>
      </c>
      <c r="Z93" s="22">
        <v>0</v>
      </c>
      <c r="AA93" s="20" t="s">
        <v>50</v>
      </c>
      <c r="AB93" s="22">
        <v>0</v>
      </c>
      <c r="AC93" s="22">
        <v>0</v>
      </c>
      <c r="AD93" s="20" t="s">
        <v>50</v>
      </c>
      <c r="AE93" s="22">
        <v>0</v>
      </c>
      <c r="AF93" s="20">
        <v>0</v>
      </c>
      <c r="AG93" s="20" t="s">
        <v>50</v>
      </c>
      <c r="AH93" s="22">
        <v>0</v>
      </c>
      <c r="AI93" s="22">
        <v>0</v>
      </c>
      <c r="AJ93" s="20" t="s">
        <v>50</v>
      </c>
      <c r="AK93" s="22">
        <v>0</v>
      </c>
      <c r="AL93" s="22">
        <v>0</v>
      </c>
      <c r="AM93" s="21" t="s">
        <v>53</v>
      </c>
      <c r="AN93" s="20" t="s">
        <v>53</v>
      </c>
      <c r="AO93" s="21" t="s">
        <v>53</v>
      </c>
      <c r="AP93" s="20" t="s">
        <v>53</v>
      </c>
    </row>
    <row r="94" spans="1:42" s="23" customFormat="1" x14ac:dyDescent="0.25">
      <c r="A94" s="16" t="s">
        <v>314</v>
      </c>
      <c r="B94" s="21" t="s">
        <v>295</v>
      </c>
      <c r="C94" s="20" t="s">
        <v>47</v>
      </c>
      <c r="D94" s="20" t="s">
        <v>79</v>
      </c>
      <c r="E94" s="20" t="s">
        <v>80</v>
      </c>
      <c r="F94" s="20" t="s">
        <v>493</v>
      </c>
      <c r="G94" s="20" t="s">
        <v>51</v>
      </c>
      <c r="H94" s="20" t="s">
        <v>315</v>
      </c>
      <c r="I94" s="22" t="s">
        <v>53</v>
      </c>
      <c r="J94" s="22" t="s">
        <v>53</v>
      </c>
      <c r="K94" s="22" t="s">
        <v>53</v>
      </c>
      <c r="L94" s="22" t="s">
        <v>53</v>
      </c>
      <c r="M94" s="22">
        <v>0</v>
      </c>
      <c r="N94" s="20" t="s">
        <v>53</v>
      </c>
      <c r="O94" s="20" t="s">
        <v>54</v>
      </c>
      <c r="P94" s="20" t="s">
        <v>53</v>
      </c>
      <c r="Q94" s="22">
        <f t="shared" si="2"/>
        <v>29553389</v>
      </c>
      <c r="R94" s="22">
        <v>0</v>
      </c>
      <c r="S94" s="22">
        <v>21459895</v>
      </c>
      <c r="T94" s="22">
        <v>0</v>
      </c>
      <c r="U94" s="20" t="s">
        <v>50</v>
      </c>
      <c r="V94" s="22">
        <v>0</v>
      </c>
      <c r="W94" s="22">
        <v>6977150</v>
      </c>
      <c r="X94" s="20" t="s">
        <v>61</v>
      </c>
      <c r="Y94" s="22">
        <v>1116344</v>
      </c>
      <c r="Z94" s="22">
        <v>0</v>
      </c>
      <c r="AA94" s="20" t="s">
        <v>50</v>
      </c>
      <c r="AB94" s="22">
        <v>0</v>
      </c>
      <c r="AC94" s="22">
        <v>0</v>
      </c>
      <c r="AD94" s="20" t="s">
        <v>50</v>
      </c>
      <c r="AE94" s="22">
        <v>0</v>
      </c>
      <c r="AF94" s="20">
        <v>0</v>
      </c>
      <c r="AG94" s="20" t="s">
        <v>50</v>
      </c>
      <c r="AH94" s="22">
        <v>0</v>
      </c>
      <c r="AI94" s="22">
        <v>0</v>
      </c>
      <c r="AJ94" s="20" t="s">
        <v>50</v>
      </c>
      <c r="AK94" s="22">
        <v>0</v>
      </c>
      <c r="AL94" s="22">
        <v>0</v>
      </c>
      <c r="AM94" s="21" t="s">
        <v>53</v>
      </c>
      <c r="AN94" s="20" t="s">
        <v>53</v>
      </c>
      <c r="AO94" s="21" t="s">
        <v>53</v>
      </c>
      <c r="AP94" s="20" t="s">
        <v>53</v>
      </c>
    </row>
    <row r="95" spans="1:42" s="23" customFormat="1" x14ac:dyDescent="0.25">
      <c r="A95" s="16" t="s">
        <v>316</v>
      </c>
      <c r="B95" s="21" t="s">
        <v>295</v>
      </c>
      <c r="C95" s="20" t="s">
        <v>47</v>
      </c>
      <c r="D95" s="20" t="s">
        <v>79</v>
      </c>
      <c r="E95" s="20" t="s">
        <v>80</v>
      </c>
      <c r="F95" s="20" t="s">
        <v>493</v>
      </c>
      <c r="G95" s="20" t="s">
        <v>51</v>
      </c>
      <c r="H95" s="20" t="s">
        <v>317</v>
      </c>
      <c r="I95" s="22" t="s">
        <v>53</v>
      </c>
      <c r="J95" s="22" t="s">
        <v>53</v>
      </c>
      <c r="K95" s="22" t="s">
        <v>53</v>
      </c>
      <c r="L95" s="22" t="s">
        <v>53</v>
      </c>
      <c r="M95" s="22">
        <v>0</v>
      </c>
      <c r="N95" s="20" t="s">
        <v>53</v>
      </c>
      <c r="O95" s="20" t="s">
        <v>318</v>
      </c>
      <c r="P95" s="20" t="s">
        <v>319</v>
      </c>
      <c r="Q95" s="22">
        <f t="shared" si="2"/>
        <v>5195532.9000000004</v>
      </c>
      <c r="R95" s="22">
        <v>0</v>
      </c>
      <c r="S95" s="22">
        <v>2736475</v>
      </c>
      <c r="T95" s="22">
        <v>2119877.5</v>
      </c>
      <c r="U95" s="20" t="s">
        <v>61</v>
      </c>
      <c r="V95" s="22">
        <v>339180.4</v>
      </c>
      <c r="W95" s="22">
        <v>0</v>
      </c>
      <c r="X95" s="20" t="s">
        <v>50</v>
      </c>
      <c r="Y95" s="22">
        <v>0</v>
      </c>
      <c r="Z95" s="22">
        <v>0</v>
      </c>
      <c r="AA95" s="20" t="s">
        <v>50</v>
      </c>
      <c r="AB95" s="22">
        <v>0</v>
      </c>
      <c r="AC95" s="22">
        <v>0</v>
      </c>
      <c r="AD95" s="20" t="s">
        <v>50</v>
      </c>
      <c r="AE95" s="22">
        <v>0</v>
      </c>
      <c r="AF95" s="20">
        <v>0</v>
      </c>
      <c r="AG95" s="20" t="s">
        <v>50</v>
      </c>
      <c r="AH95" s="22">
        <v>0</v>
      </c>
      <c r="AI95" s="22">
        <v>0</v>
      </c>
      <c r="AJ95" s="20" t="s">
        <v>50</v>
      </c>
      <c r="AK95" s="22">
        <v>0</v>
      </c>
      <c r="AL95" s="22">
        <v>0</v>
      </c>
      <c r="AM95" s="21" t="s">
        <v>53</v>
      </c>
      <c r="AN95" s="20" t="s">
        <v>53</v>
      </c>
      <c r="AO95" s="21" t="s">
        <v>53</v>
      </c>
      <c r="AP95" s="20" t="s">
        <v>53</v>
      </c>
    </row>
    <row r="96" spans="1:42" s="23" customFormat="1" x14ac:dyDescent="0.25">
      <c r="A96" s="16" t="s">
        <v>320</v>
      </c>
      <c r="B96" s="21" t="s">
        <v>295</v>
      </c>
      <c r="C96" s="20" t="s">
        <v>47</v>
      </c>
      <c r="D96" s="20" t="s">
        <v>79</v>
      </c>
      <c r="E96" s="20" t="s">
        <v>80</v>
      </c>
      <c r="F96" s="20" t="s">
        <v>493</v>
      </c>
      <c r="G96" s="20" t="s">
        <v>51</v>
      </c>
      <c r="H96" s="20" t="s">
        <v>321</v>
      </c>
      <c r="I96" s="22" t="s">
        <v>53</v>
      </c>
      <c r="J96" s="22" t="s">
        <v>53</v>
      </c>
      <c r="K96" s="22" t="s">
        <v>53</v>
      </c>
      <c r="L96" s="22" t="s">
        <v>53</v>
      </c>
      <c r="M96" s="22">
        <v>0</v>
      </c>
      <c r="N96" s="20" t="s">
        <v>53</v>
      </c>
      <c r="O96" s="20" t="s">
        <v>54</v>
      </c>
      <c r="P96" s="20" t="s">
        <v>53</v>
      </c>
      <c r="Q96" s="22">
        <f t="shared" si="2"/>
        <v>51306102.420000002</v>
      </c>
      <c r="R96" s="22">
        <v>0</v>
      </c>
      <c r="S96" s="22">
        <v>41832528</v>
      </c>
      <c r="T96" s="22">
        <v>0</v>
      </c>
      <c r="U96" s="20" t="s">
        <v>50</v>
      </c>
      <c r="V96" s="22">
        <v>0</v>
      </c>
      <c r="W96" s="22">
        <v>8166874.5</v>
      </c>
      <c r="X96" s="20" t="s">
        <v>61</v>
      </c>
      <c r="Y96" s="22">
        <v>1306699.92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53</v>
      </c>
      <c r="AN96" s="20" t="s">
        <v>53</v>
      </c>
      <c r="AO96" s="21" t="s">
        <v>53</v>
      </c>
      <c r="AP96" s="20" t="s">
        <v>53</v>
      </c>
    </row>
    <row r="97" spans="1:42" s="19" customFormat="1" x14ac:dyDescent="0.25">
      <c r="A97" s="16" t="s">
        <v>322</v>
      </c>
      <c r="B97" s="17" t="s">
        <v>295</v>
      </c>
      <c r="C97" s="16" t="s">
        <v>47</v>
      </c>
      <c r="D97" s="16" t="s">
        <v>83</v>
      </c>
      <c r="E97" s="16" t="s">
        <v>84</v>
      </c>
      <c r="F97" s="16" t="s">
        <v>506</v>
      </c>
      <c r="G97" s="16" t="s">
        <v>51</v>
      </c>
      <c r="H97" s="16" t="s">
        <v>323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54</v>
      </c>
      <c r="P97" s="16" t="s">
        <v>53</v>
      </c>
      <c r="Q97" s="18">
        <f t="shared" si="2"/>
        <v>128267961.23999999</v>
      </c>
      <c r="R97" s="18">
        <v>0</v>
      </c>
      <c r="S97" s="18">
        <v>99854636.75</v>
      </c>
      <c r="T97" s="18">
        <v>0</v>
      </c>
      <c r="U97" s="16" t="s">
        <v>50</v>
      </c>
      <c r="V97" s="18">
        <v>0</v>
      </c>
      <c r="W97" s="18">
        <v>24494245.25</v>
      </c>
      <c r="X97" s="16" t="s">
        <v>50</v>
      </c>
      <c r="Y97" s="18">
        <v>3919079.24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324</v>
      </c>
      <c r="B98" s="17" t="s">
        <v>295</v>
      </c>
      <c r="C98" s="16" t="s">
        <v>47</v>
      </c>
      <c r="D98" s="16" t="s">
        <v>83</v>
      </c>
      <c r="E98" s="16" t="s">
        <v>84</v>
      </c>
      <c r="F98" s="16" t="s">
        <v>506</v>
      </c>
      <c r="G98" s="16" t="s">
        <v>51</v>
      </c>
      <c r="H98" s="16" t="s">
        <v>325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326</v>
      </c>
      <c r="P98" s="16" t="s">
        <v>327</v>
      </c>
      <c r="Q98" s="18">
        <f t="shared" si="2"/>
        <v>265905</v>
      </c>
      <c r="R98" s="18">
        <v>0</v>
      </c>
      <c r="S98" s="18">
        <v>265905</v>
      </c>
      <c r="T98" s="18">
        <v>0</v>
      </c>
      <c r="U98" s="16" t="s">
        <v>50</v>
      </c>
      <c r="V98" s="18">
        <v>0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328</v>
      </c>
      <c r="B99" s="17" t="s">
        <v>295</v>
      </c>
      <c r="C99" s="16" t="s">
        <v>47</v>
      </c>
      <c r="D99" s="16" t="s">
        <v>83</v>
      </c>
      <c r="E99" s="16" t="s">
        <v>84</v>
      </c>
      <c r="F99" s="16" t="s">
        <v>506</v>
      </c>
      <c r="G99" s="16" t="s">
        <v>51</v>
      </c>
      <c r="H99" s="16" t="s">
        <v>329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 t="shared" si="2"/>
        <v>98916922.010000005</v>
      </c>
      <c r="R99" s="18">
        <v>0</v>
      </c>
      <c r="S99" s="18">
        <v>76045203.75</v>
      </c>
      <c r="T99" s="18">
        <v>0</v>
      </c>
      <c r="U99" s="16" t="s">
        <v>50</v>
      </c>
      <c r="V99" s="18">
        <v>0</v>
      </c>
      <c r="W99" s="18">
        <v>19716998.5</v>
      </c>
      <c r="X99" s="16" t="s">
        <v>61</v>
      </c>
      <c r="Y99" s="18">
        <v>3154719.7600000002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330</v>
      </c>
      <c r="B100" s="17" t="s">
        <v>295</v>
      </c>
      <c r="C100" s="16" t="s">
        <v>47</v>
      </c>
      <c r="D100" s="16" t="s">
        <v>93</v>
      </c>
      <c r="E100" s="16" t="s">
        <v>94</v>
      </c>
      <c r="F100" s="16" t="s">
        <v>514</v>
      </c>
      <c r="G100" s="16" t="s">
        <v>51</v>
      </c>
      <c r="H100" s="16" t="s">
        <v>331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54</v>
      </c>
      <c r="P100" s="16" t="s">
        <v>53</v>
      </c>
      <c r="Q100" s="18">
        <f t="shared" si="2"/>
        <v>299222799.94</v>
      </c>
      <c r="R100" s="18">
        <v>0</v>
      </c>
      <c r="S100" s="18">
        <v>219927186.44</v>
      </c>
      <c r="T100" s="18">
        <v>0</v>
      </c>
      <c r="U100" s="16" t="s">
        <v>50</v>
      </c>
      <c r="V100" s="18">
        <v>0</v>
      </c>
      <c r="W100" s="18">
        <v>68358287.5</v>
      </c>
      <c r="X100" s="16" t="s">
        <v>61</v>
      </c>
      <c r="Y100" s="18">
        <v>10937326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16" t="s">
        <v>332</v>
      </c>
      <c r="B101" s="17" t="s">
        <v>333</v>
      </c>
      <c r="C101" s="16" t="s">
        <v>47</v>
      </c>
      <c r="D101" s="16" t="s">
        <v>48</v>
      </c>
      <c r="E101" s="16" t="s">
        <v>49</v>
      </c>
      <c r="F101" s="16" t="s">
        <v>468</v>
      </c>
      <c r="G101" s="16" t="s">
        <v>51</v>
      </c>
      <c r="H101" s="16" t="s">
        <v>334</v>
      </c>
      <c r="I101" s="18" t="s">
        <v>53</v>
      </c>
      <c r="J101" s="18" t="s">
        <v>53</v>
      </c>
      <c r="K101" s="18" t="s">
        <v>53</v>
      </c>
      <c r="L101" s="18" t="s">
        <v>53</v>
      </c>
      <c r="M101" s="18">
        <v>0</v>
      </c>
      <c r="N101" s="16" t="s">
        <v>53</v>
      </c>
      <c r="O101" s="16" t="s">
        <v>54</v>
      </c>
      <c r="P101" s="16" t="s">
        <v>53</v>
      </c>
      <c r="Q101" s="18">
        <f t="shared" si="2"/>
        <v>316758151.94</v>
      </c>
      <c r="R101" s="18">
        <v>0</v>
      </c>
      <c r="S101" s="18">
        <v>238501709.94</v>
      </c>
      <c r="T101" s="18">
        <v>0</v>
      </c>
      <c r="U101" s="16" t="s">
        <v>50</v>
      </c>
      <c r="V101" s="18">
        <v>0</v>
      </c>
      <c r="W101" s="18">
        <v>67462450</v>
      </c>
      <c r="X101" s="16" t="s">
        <v>50</v>
      </c>
      <c r="Y101" s="18">
        <v>10793992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16" t="s">
        <v>335</v>
      </c>
      <c r="B102" s="17" t="s">
        <v>333</v>
      </c>
      <c r="C102" s="16" t="s">
        <v>47</v>
      </c>
      <c r="D102" s="16" t="s">
        <v>67</v>
      </c>
      <c r="E102" s="16" t="s">
        <v>68</v>
      </c>
      <c r="F102" s="16" t="s">
        <v>481</v>
      </c>
      <c r="G102" s="16" t="s">
        <v>51</v>
      </c>
      <c r="H102" s="16" t="s">
        <v>336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 t="shared" si="2"/>
        <v>355158091.10000002</v>
      </c>
      <c r="R102" s="18">
        <v>0</v>
      </c>
      <c r="S102" s="18">
        <v>270033219.5</v>
      </c>
      <c r="T102" s="18">
        <v>0</v>
      </c>
      <c r="U102" s="16" t="s">
        <v>50</v>
      </c>
      <c r="V102" s="18">
        <v>0</v>
      </c>
      <c r="W102" s="18">
        <v>73383510</v>
      </c>
      <c r="X102" s="16" t="s">
        <v>50</v>
      </c>
      <c r="Y102" s="18">
        <v>11741361.6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6" t="s">
        <v>337</v>
      </c>
      <c r="B103" s="17" t="s">
        <v>333</v>
      </c>
      <c r="C103" s="16" t="s">
        <v>47</v>
      </c>
      <c r="D103" s="16" t="s">
        <v>67</v>
      </c>
      <c r="E103" s="16" t="s">
        <v>68</v>
      </c>
      <c r="F103" s="16" t="s">
        <v>481</v>
      </c>
      <c r="G103" s="16" t="s">
        <v>51</v>
      </c>
      <c r="H103" s="16" t="s">
        <v>338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339</v>
      </c>
      <c r="P103" s="16" t="s">
        <v>340</v>
      </c>
      <c r="Q103" s="18">
        <f t="shared" si="2"/>
        <v>1482000</v>
      </c>
      <c r="R103" s="18">
        <v>0</v>
      </c>
      <c r="S103" s="18">
        <v>1482000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6" t="s">
        <v>341</v>
      </c>
      <c r="B104" s="17" t="s">
        <v>333</v>
      </c>
      <c r="C104" s="16" t="s">
        <v>47</v>
      </c>
      <c r="D104" s="16" t="s">
        <v>67</v>
      </c>
      <c r="E104" s="16" t="s">
        <v>68</v>
      </c>
      <c r="F104" s="16" t="s">
        <v>481</v>
      </c>
      <c r="G104" s="16" t="s">
        <v>51</v>
      </c>
      <c r="H104" s="16" t="s">
        <v>342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 t="shared" ref="Q104:Q135" si="3">SUM(S104:AP104)</f>
        <v>105188203</v>
      </c>
      <c r="R104" s="18">
        <v>0</v>
      </c>
      <c r="S104" s="18">
        <v>72263749</v>
      </c>
      <c r="T104" s="18">
        <v>0</v>
      </c>
      <c r="U104" s="16" t="s">
        <v>50</v>
      </c>
      <c r="V104" s="18">
        <v>0</v>
      </c>
      <c r="W104" s="18">
        <v>28383150</v>
      </c>
      <c r="X104" s="16" t="s">
        <v>50</v>
      </c>
      <c r="Y104" s="18">
        <v>4541304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6" t="s">
        <v>343</v>
      </c>
      <c r="B105" s="17" t="s">
        <v>333</v>
      </c>
      <c r="C105" s="16" t="s">
        <v>47</v>
      </c>
      <c r="D105" s="16" t="s">
        <v>67</v>
      </c>
      <c r="E105" s="16" t="s">
        <v>68</v>
      </c>
      <c r="F105" s="16" t="s">
        <v>481</v>
      </c>
      <c r="G105" s="16" t="s">
        <v>51</v>
      </c>
      <c r="H105" s="16" t="s">
        <v>344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345</v>
      </c>
      <c r="P105" s="16" t="s">
        <v>346</v>
      </c>
      <c r="Q105" s="18">
        <f t="shared" si="3"/>
        <v>2204000</v>
      </c>
      <c r="R105" s="18">
        <v>0</v>
      </c>
      <c r="S105" s="18">
        <v>0</v>
      </c>
      <c r="T105" s="18">
        <v>1900000</v>
      </c>
      <c r="U105" s="16" t="s">
        <v>61</v>
      </c>
      <c r="V105" s="18">
        <v>304000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6" t="s">
        <v>347</v>
      </c>
      <c r="B106" s="17" t="s">
        <v>333</v>
      </c>
      <c r="C106" s="16" t="s">
        <v>47</v>
      </c>
      <c r="D106" s="16" t="s">
        <v>67</v>
      </c>
      <c r="E106" s="16" t="s">
        <v>68</v>
      </c>
      <c r="F106" s="16" t="s">
        <v>481</v>
      </c>
      <c r="G106" s="16" t="s">
        <v>51</v>
      </c>
      <c r="H106" s="16" t="s">
        <v>348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18">
        <f t="shared" si="3"/>
        <v>18642154</v>
      </c>
      <c r="R106" s="18">
        <v>0</v>
      </c>
      <c r="S106" s="18">
        <v>7716375</v>
      </c>
      <c r="T106" s="18">
        <v>0</v>
      </c>
      <c r="U106" s="16" t="s">
        <v>50</v>
      </c>
      <c r="V106" s="18">
        <v>0</v>
      </c>
      <c r="W106" s="18">
        <v>9418775</v>
      </c>
      <c r="X106" s="16" t="s">
        <v>61</v>
      </c>
      <c r="Y106" s="18">
        <v>1507004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23" customFormat="1" x14ac:dyDescent="0.25">
      <c r="A107" s="16" t="s">
        <v>349</v>
      </c>
      <c r="B107" s="21" t="s">
        <v>333</v>
      </c>
      <c r="C107" s="20" t="s">
        <v>47</v>
      </c>
      <c r="D107" s="20" t="s">
        <v>79</v>
      </c>
      <c r="E107" s="20" t="s">
        <v>80</v>
      </c>
      <c r="F107" s="20" t="s">
        <v>494</v>
      </c>
      <c r="G107" s="20" t="s">
        <v>51</v>
      </c>
      <c r="H107" s="20" t="s">
        <v>350</v>
      </c>
      <c r="I107" s="22" t="s">
        <v>53</v>
      </c>
      <c r="J107" s="22" t="s">
        <v>53</v>
      </c>
      <c r="K107" s="22" t="s">
        <v>53</v>
      </c>
      <c r="L107" s="22" t="s">
        <v>53</v>
      </c>
      <c r="M107" s="22">
        <v>0</v>
      </c>
      <c r="N107" s="20" t="s">
        <v>53</v>
      </c>
      <c r="O107" s="20" t="s">
        <v>54</v>
      </c>
      <c r="P107" s="20" t="s">
        <v>53</v>
      </c>
      <c r="Q107" s="22">
        <f t="shared" si="3"/>
        <v>172064981.85519999</v>
      </c>
      <c r="R107" s="22">
        <v>0</v>
      </c>
      <c r="S107" s="22">
        <v>144768176.25</v>
      </c>
      <c r="T107" s="22">
        <v>0</v>
      </c>
      <c r="U107" s="20" t="s">
        <v>50</v>
      </c>
      <c r="V107" s="22">
        <v>0</v>
      </c>
      <c r="W107" s="22">
        <v>23531728.969999999</v>
      </c>
      <c r="X107" s="20" t="s">
        <v>50</v>
      </c>
      <c r="Y107" s="22">
        <v>3765076.6351999999</v>
      </c>
      <c r="Z107" s="22">
        <v>0</v>
      </c>
      <c r="AA107" s="20" t="s">
        <v>50</v>
      </c>
      <c r="AB107" s="22">
        <v>0</v>
      </c>
      <c r="AC107" s="22">
        <v>0</v>
      </c>
      <c r="AD107" s="20" t="s">
        <v>50</v>
      </c>
      <c r="AE107" s="22">
        <v>0</v>
      </c>
      <c r="AF107" s="20">
        <v>0</v>
      </c>
      <c r="AG107" s="20" t="s">
        <v>50</v>
      </c>
      <c r="AH107" s="22">
        <v>0</v>
      </c>
      <c r="AI107" s="22">
        <v>0</v>
      </c>
      <c r="AJ107" s="20" t="s">
        <v>50</v>
      </c>
      <c r="AK107" s="22">
        <v>0</v>
      </c>
      <c r="AL107" s="22">
        <v>0</v>
      </c>
      <c r="AM107" s="21" t="s">
        <v>53</v>
      </c>
      <c r="AN107" s="20" t="s">
        <v>53</v>
      </c>
      <c r="AO107" s="21" t="s">
        <v>53</v>
      </c>
      <c r="AP107" s="20" t="s">
        <v>53</v>
      </c>
    </row>
    <row r="108" spans="1:42" s="23" customFormat="1" x14ac:dyDescent="0.25">
      <c r="A108" s="16" t="s">
        <v>351</v>
      </c>
      <c r="B108" s="21" t="s">
        <v>333</v>
      </c>
      <c r="C108" s="20" t="s">
        <v>47</v>
      </c>
      <c r="D108" s="20" t="s">
        <v>79</v>
      </c>
      <c r="E108" s="20" t="s">
        <v>80</v>
      </c>
      <c r="F108" s="20" t="s">
        <v>494</v>
      </c>
      <c r="G108" s="20" t="s">
        <v>71</v>
      </c>
      <c r="H108" s="20" t="s">
        <v>53</v>
      </c>
      <c r="I108" s="22" t="s">
        <v>352</v>
      </c>
      <c r="J108" s="22" t="s">
        <v>53</v>
      </c>
      <c r="K108" s="22" t="s">
        <v>353</v>
      </c>
      <c r="L108" s="22" t="s">
        <v>247</v>
      </c>
      <c r="M108" s="22">
        <v>3918868.75</v>
      </c>
      <c r="N108" s="20" t="s">
        <v>75</v>
      </c>
      <c r="O108" s="20" t="s">
        <v>354</v>
      </c>
      <c r="P108" s="20" t="s">
        <v>355</v>
      </c>
      <c r="Q108" s="22">
        <f t="shared" si="3"/>
        <v>-1174318.75</v>
      </c>
      <c r="R108" s="22">
        <v>0</v>
      </c>
      <c r="S108" s="22">
        <v>-1174318.75</v>
      </c>
      <c r="T108" s="22">
        <v>0</v>
      </c>
      <c r="U108" s="20" t="s">
        <v>50</v>
      </c>
      <c r="V108" s="22">
        <v>0</v>
      </c>
      <c r="W108" s="22">
        <v>0</v>
      </c>
      <c r="X108" s="20" t="s">
        <v>50</v>
      </c>
      <c r="Y108" s="22">
        <v>0</v>
      </c>
      <c r="Z108" s="22">
        <v>0</v>
      </c>
      <c r="AA108" s="20" t="s">
        <v>50</v>
      </c>
      <c r="AB108" s="22">
        <v>0</v>
      </c>
      <c r="AC108" s="22">
        <v>0</v>
      </c>
      <c r="AD108" s="20" t="s">
        <v>50</v>
      </c>
      <c r="AE108" s="22">
        <v>0</v>
      </c>
      <c r="AF108" s="20">
        <v>0</v>
      </c>
      <c r="AG108" s="20" t="s">
        <v>50</v>
      </c>
      <c r="AH108" s="22">
        <v>0</v>
      </c>
      <c r="AI108" s="22">
        <v>0</v>
      </c>
      <c r="AJ108" s="20" t="s">
        <v>50</v>
      </c>
      <c r="AK108" s="22">
        <v>0</v>
      </c>
      <c r="AL108" s="22">
        <v>0</v>
      </c>
      <c r="AM108" s="21" t="s">
        <v>53</v>
      </c>
      <c r="AN108" s="20" t="s">
        <v>53</v>
      </c>
      <c r="AO108" s="21" t="s">
        <v>53</v>
      </c>
      <c r="AP108" s="20" t="s">
        <v>53</v>
      </c>
    </row>
    <row r="109" spans="1:42" s="19" customFormat="1" x14ac:dyDescent="0.25">
      <c r="A109" s="16" t="s">
        <v>356</v>
      </c>
      <c r="B109" s="17" t="s">
        <v>333</v>
      </c>
      <c r="C109" s="16" t="s">
        <v>47</v>
      </c>
      <c r="D109" s="16" t="s">
        <v>83</v>
      </c>
      <c r="E109" s="16" t="s">
        <v>84</v>
      </c>
      <c r="F109" s="16" t="s">
        <v>507</v>
      </c>
      <c r="G109" s="16" t="s">
        <v>51</v>
      </c>
      <c r="H109" s="16" t="s">
        <v>357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54</v>
      </c>
      <c r="P109" s="16" t="s">
        <v>53</v>
      </c>
      <c r="Q109" s="18">
        <f t="shared" si="3"/>
        <v>200720110.85519999</v>
      </c>
      <c r="R109" s="18">
        <v>0</v>
      </c>
      <c r="S109" s="18">
        <v>183687753.75</v>
      </c>
      <c r="T109" s="18">
        <v>0</v>
      </c>
      <c r="U109" s="16" t="s">
        <v>50</v>
      </c>
      <c r="V109" s="18">
        <v>0</v>
      </c>
      <c r="W109" s="18">
        <v>14683066.469999999</v>
      </c>
      <c r="X109" s="16" t="s">
        <v>61</v>
      </c>
      <c r="Y109" s="18">
        <v>2349290.6352000004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358</v>
      </c>
      <c r="B110" s="17" t="s">
        <v>333</v>
      </c>
      <c r="C110" s="16" t="s">
        <v>47</v>
      </c>
      <c r="D110" s="16" t="s">
        <v>83</v>
      </c>
      <c r="E110" s="16" t="s">
        <v>84</v>
      </c>
      <c r="F110" s="16" t="s">
        <v>507</v>
      </c>
      <c r="G110" s="16" t="s">
        <v>51</v>
      </c>
      <c r="H110" s="16" t="s">
        <v>359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360</v>
      </c>
      <c r="P110" s="16" t="s">
        <v>361</v>
      </c>
      <c r="Q110" s="18">
        <f t="shared" si="3"/>
        <v>3306000</v>
      </c>
      <c r="R110" s="18">
        <v>0</v>
      </c>
      <c r="S110" s="18">
        <v>0</v>
      </c>
      <c r="T110" s="18">
        <v>2850000</v>
      </c>
      <c r="U110" s="16" t="s">
        <v>61</v>
      </c>
      <c r="V110" s="18">
        <v>456000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362</v>
      </c>
      <c r="B111" s="17" t="s">
        <v>333</v>
      </c>
      <c r="C111" s="16" t="s">
        <v>47</v>
      </c>
      <c r="D111" s="16" t="s">
        <v>83</v>
      </c>
      <c r="E111" s="16" t="s">
        <v>84</v>
      </c>
      <c r="F111" s="16" t="s">
        <v>507</v>
      </c>
      <c r="G111" s="16" t="s">
        <v>51</v>
      </c>
      <c r="H111" s="16" t="s">
        <v>363</v>
      </c>
      <c r="I111" s="18" t="s">
        <v>53</v>
      </c>
      <c r="J111" s="18" t="s">
        <v>53</v>
      </c>
      <c r="K111" s="18" t="s">
        <v>53</v>
      </c>
      <c r="L111" s="18" t="s">
        <v>53</v>
      </c>
      <c r="M111" s="18">
        <v>0</v>
      </c>
      <c r="N111" s="16" t="s">
        <v>53</v>
      </c>
      <c r="O111" s="16" t="s">
        <v>54</v>
      </c>
      <c r="P111" s="16" t="s">
        <v>53</v>
      </c>
      <c r="Q111" s="18">
        <f t="shared" si="3"/>
        <v>1418760.0052</v>
      </c>
      <c r="R111" s="18">
        <v>0</v>
      </c>
      <c r="S111" s="18">
        <v>0</v>
      </c>
      <c r="T111" s="18">
        <v>0</v>
      </c>
      <c r="U111" s="16" t="s">
        <v>50</v>
      </c>
      <c r="V111" s="18">
        <v>0</v>
      </c>
      <c r="W111" s="18">
        <v>1223068.97</v>
      </c>
      <c r="X111" s="16" t="s">
        <v>61</v>
      </c>
      <c r="Y111" s="18">
        <v>195691.03520000001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s="19" customFormat="1" x14ac:dyDescent="0.25">
      <c r="A112" s="16" t="s">
        <v>364</v>
      </c>
      <c r="B112" s="17" t="s">
        <v>333</v>
      </c>
      <c r="C112" s="16" t="s">
        <v>47</v>
      </c>
      <c r="D112" s="16" t="s">
        <v>93</v>
      </c>
      <c r="E112" s="16" t="s">
        <v>94</v>
      </c>
      <c r="F112" s="16" t="s">
        <v>515</v>
      </c>
      <c r="G112" s="16" t="s">
        <v>51</v>
      </c>
      <c r="H112" s="16" t="s">
        <v>365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 t="shared" si="3"/>
        <v>99739714</v>
      </c>
      <c r="R112" s="18">
        <v>0</v>
      </c>
      <c r="S112" s="18">
        <v>86998390</v>
      </c>
      <c r="T112" s="18">
        <v>0</v>
      </c>
      <c r="U112" s="16" t="s">
        <v>50</v>
      </c>
      <c r="V112" s="18">
        <v>0</v>
      </c>
      <c r="W112" s="18">
        <v>10983900</v>
      </c>
      <c r="X112" s="16" t="s">
        <v>50</v>
      </c>
      <c r="Y112" s="18">
        <v>1757424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16" t="s">
        <v>366</v>
      </c>
      <c r="B113" s="17" t="s">
        <v>367</v>
      </c>
      <c r="C113" s="16" t="s">
        <v>47</v>
      </c>
      <c r="D113" s="16" t="s">
        <v>48</v>
      </c>
      <c r="E113" s="16" t="s">
        <v>49</v>
      </c>
      <c r="F113" s="16" t="s">
        <v>469</v>
      </c>
      <c r="G113" s="16" t="s">
        <v>51</v>
      </c>
      <c r="H113" s="16" t="s">
        <v>368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 t="shared" si="3"/>
        <v>375174336.41360003</v>
      </c>
      <c r="R113" s="18">
        <v>0</v>
      </c>
      <c r="S113" s="18">
        <v>291004645.39999998</v>
      </c>
      <c r="T113" s="18">
        <v>0</v>
      </c>
      <c r="U113" s="16" t="s">
        <v>50</v>
      </c>
      <c r="V113" s="18">
        <v>0</v>
      </c>
      <c r="W113" s="18">
        <v>72560078.460000008</v>
      </c>
      <c r="X113" s="16" t="s">
        <v>50</v>
      </c>
      <c r="Y113" s="18">
        <v>11609612.553600004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369</v>
      </c>
      <c r="B114" s="17" t="s">
        <v>367</v>
      </c>
      <c r="C114" s="16" t="s">
        <v>47</v>
      </c>
      <c r="D114" s="16" t="s">
        <v>48</v>
      </c>
      <c r="E114" s="16" t="s">
        <v>49</v>
      </c>
      <c r="F114" s="16" t="s">
        <v>469</v>
      </c>
      <c r="G114" s="16" t="s">
        <v>71</v>
      </c>
      <c r="H114" s="16" t="s">
        <v>53</v>
      </c>
      <c r="I114" s="18" t="s">
        <v>370</v>
      </c>
      <c r="J114" s="18" t="s">
        <v>53</v>
      </c>
      <c r="K114" s="18" t="s">
        <v>371</v>
      </c>
      <c r="L114" s="18" t="s">
        <v>367</v>
      </c>
      <c r="M114" s="18">
        <v>6881603.4000000004</v>
      </c>
      <c r="N114" s="16" t="s">
        <v>75</v>
      </c>
      <c r="O114" s="16" t="s">
        <v>372</v>
      </c>
      <c r="P114" s="16" t="s">
        <v>373</v>
      </c>
      <c r="Q114" s="18">
        <f t="shared" si="3"/>
        <v>-1340496</v>
      </c>
      <c r="R114" s="18">
        <v>0</v>
      </c>
      <c r="S114" s="18">
        <v>0</v>
      </c>
      <c r="T114" s="18">
        <v>0</v>
      </c>
      <c r="U114" s="16" t="s">
        <v>50</v>
      </c>
      <c r="V114" s="18">
        <v>0</v>
      </c>
      <c r="W114" s="18">
        <v>-1155600</v>
      </c>
      <c r="X114" s="16" t="s">
        <v>61</v>
      </c>
      <c r="Y114" s="18">
        <v>-184896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19" customFormat="1" x14ac:dyDescent="0.25">
      <c r="A115" s="16" t="s">
        <v>374</v>
      </c>
      <c r="B115" s="17" t="s">
        <v>367</v>
      </c>
      <c r="C115" s="16" t="s">
        <v>47</v>
      </c>
      <c r="D115" s="16" t="s">
        <v>67</v>
      </c>
      <c r="E115" s="16" t="s">
        <v>68</v>
      </c>
      <c r="F115" s="16" t="s">
        <v>482</v>
      </c>
      <c r="G115" s="16" t="s">
        <v>51</v>
      </c>
      <c r="H115" s="16" t="s">
        <v>375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54</v>
      </c>
      <c r="P115" s="16" t="s">
        <v>53</v>
      </c>
      <c r="Q115" s="18">
        <f t="shared" si="3"/>
        <v>130498101.4552</v>
      </c>
      <c r="R115" s="18">
        <v>0</v>
      </c>
      <c r="S115" s="18">
        <v>109422503.45</v>
      </c>
      <c r="T115" s="18">
        <v>0</v>
      </c>
      <c r="U115" s="16" t="s">
        <v>50</v>
      </c>
      <c r="V115" s="18">
        <v>0</v>
      </c>
      <c r="W115" s="18">
        <v>18168618.969999999</v>
      </c>
      <c r="X115" s="16" t="s">
        <v>50</v>
      </c>
      <c r="Y115" s="18">
        <v>2906979.0351999998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376</v>
      </c>
      <c r="B116" s="17" t="s">
        <v>367</v>
      </c>
      <c r="C116" s="16" t="s">
        <v>47</v>
      </c>
      <c r="D116" s="16" t="s">
        <v>67</v>
      </c>
      <c r="E116" s="16" t="s">
        <v>68</v>
      </c>
      <c r="F116" s="16" t="s">
        <v>482</v>
      </c>
      <c r="G116" s="16" t="s">
        <v>51</v>
      </c>
      <c r="H116" s="16" t="s">
        <v>377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231</v>
      </c>
      <c r="P116" s="16" t="s">
        <v>232</v>
      </c>
      <c r="Q116" s="18">
        <f t="shared" si="3"/>
        <v>7795200</v>
      </c>
      <c r="R116" s="18">
        <v>0</v>
      </c>
      <c r="S116" s="18">
        <v>0</v>
      </c>
      <c r="T116" s="18">
        <v>6720000</v>
      </c>
      <c r="U116" s="16" t="s">
        <v>61</v>
      </c>
      <c r="V116" s="18">
        <v>1075200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x14ac:dyDescent="0.25">
      <c r="A117" s="16" t="s">
        <v>378</v>
      </c>
      <c r="B117" s="14" t="s">
        <v>367</v>
      </c>
      <c r="C117" s="13" t="s">
        <v>47</v>
      </c>
      <c r="D117" s="13" t="s">
        <v>67</v>
      </c>
      <c r="E117" s="13" t="s">
        <v>68</v>
      </c>
      <c r="F117" s="13" t="s">
        <v>482</v>
      </c>
      <c r="G117" s="13" t="s">
        <v>51</v>
      </c>
      <c r="H117" s="13" t="s">
        <v>379</v>
      </c>
      <c r="I117" s="15" t="s">
        <v>53</v>
      </c>
      <c r="J117" s="15" t="s">
        <v>53</v>
      </c>
      <c r="K117" s="15" t="s">
        <v>53</v>
      </c>
      <c r="L117" s="15" t="s">
        <v>53</v>
      </c>
      <c r="M117" s="15">
        <v>0</v>
      </c>
      <c r="N117" s="13" t="s">
        <v>53</v>
      </c>
      <c r="O117" s="13" t="s">
        <v>54</v>
      </c>
      <c r="P117" s="13" t="s">
        <v>53</v>
      </c>
      <c r="Q117" s="15">
        <f t="shared" si="3"/>
        <v>56719635.479999997</v>
      </c>
      <c r="R117" s="15">
        <v>0</v>
      </c>
      <c r="S117" s="15">
        <v>41278437</v>
      </c>
      <c r="T117" s="15">
        <v>0</v>
      </c>
      <c r="U117" s="13" t="s">
        <v>50</v>
      </c>
      <c r="V117" s="15">
        <v>0</v>
      </c>
      <c r="W117" s="15">
        <v>13311378</v>
      </c>
      <c r="X117" s="13" t="s">
        <v>50</v>
      </c>
      <c r="Y117" s="15">
        <v>2129820.48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53</v>
      </c>
      <c r="AN117" s="13" t="s">
        <v>53</v>
      </c>
      <c r="AO117" s="14" t="s">
        <v>53</v>
      </c>
      <c r="AP117" s="13" t="s">
        <v>53</v>
      </c>
    </row>
    <row r="118" spans="1:42" s="23" customFormat="1" x14ac:dyDescent="0.25">
      <c r="A118" s="16" t="s">
        <v>380</v>
      </c>
      <c r="B118" s="21" t="s">
        <v>367</v>
      </c>
      <c r="C118" s="20" t="s">
        <v>47</v>
      </c>
      <c r="D118" s="20" t="s">
        <v>79</v>
      </c>
      <c r="E118" s="20" t="s">
        <v>80</v>
      </c>
      <c r="F118" s="20" t="s">
        <v>495</v>
      </c>
      <c r="G118" s="20" t="s">
        <v>51</v>
      </c>
      <c r="H118" s="20" t="s">
        <v>381</v>
      </c>
      <c r="I118" s="22" t="s">
        <v>53</v>
      </c>
      <c r="J118" s="22" t="s">
        <v>53</v>
      </c>
      <c r="K118" s="22" t="s">
        <v>53</v>
      </c>
      <c r="L118" s="22" t="s">
        <v>53</v>
      </c>
      <c r="M118" s="22">
        <v>0</v>
      </c>
      <c r="N118" s="20" t="s">
        <v>53</v>
      </c>
      <c r="O118" s="20" t="s">
        <v>54</v>
      </c>
      <c r="P118" s="20" t="s">
        <v>53</v>
      </c>
      <c r="Q118" s="22">
        <f t="shared" si="3"/>
        <v>40994489.663999997</v>
      </c>
      <c r="R118" s="22">
        <v>0</v>
      </c>
      <c r="S118" s="22">
        <v>33021960</v>
      </c>
      <c r="T118" s="22">
        <v>0</v>
      </c>
      <c r="U118" s="20" t="s">
        <v>50</v>
      </c>
      <c r="V118" s="22">
        <v>0</v>
      </c>
      <c r="W118" s="22">
        <v>6872870.4000000004</v>
      </c>
      <c r="X118" s="20" t="s">
        <v>50</v>
      </c>
      <c r="Y118" s="22">
        <v>1099659.264</v>
      </c>
      <c r="Z118" s="22">
        <v>0</v>
      </c>
      <c r="AA118" s="20" t="s">
        <v>50</v>
      </c>
      <c r="AB118" s="22">
        <v>0</v>
      </c>
      <c r="AC118" s="22">
        <v>0</v>
      </c>
      <c r="AD118" s="20" t="s">
        <v>50</v>
      </c>
      <c r="AE118" s="22">
        <v>0</v>
      </c>
      <c r="AF118" s="20">
        <v>0</v>
      </c>
      <c r="AG118" s="20" t="s">
        <v>50</v>
      </c>
      <c r="AH118" s="22">
        <v>0</v>
      </c>
      <c r="AI118" s="22">
        <v>0</v>
      </c>
      <c r="AJ118" s="20" t="s">
        <v>50</v>
      </c>
      <c r="AK118" s="22">
        <v>0</v>
      </c>
      <c r="AL118" s="22">
        <v>0</v>
      </c>
      <c r="AM118" s="21" t="s">
        <v>53</v>
      </c>
      <c r="AN118" s="20" t="s">
        <v>53</v>
      </c>
      <c r="AO118" s="21" t="s">
        <v>53</v>
      </c>
      <c r="AP118" s="20" t="s">
        <v>53</v>
      </c>
    </row>
    <row r="119" spans="1:42" s="23" customFormat="1" x14ac:dyDescent="0.25">
      <c r="A119" s="16" t="s">
        <v>382</v>
      </c>
      <c r="B119" s="21" t="s">
        <v>367</v>
      </c>
      <c r="C119" s="20" t="s">
        <v>47</v>
      </c>
      <c r="D119" s="20" t="s">
        <v>79</v>
      </c>
      <c r="E119" s="20" t="s">
        <v>80</v>
      </c>
      <c r="F119" s="20" t="s">
        <v>495</v>
      </c>
      <c r="G119" s="20" t="s">
        <v>51</v>
      </c>
      <c r="H119" s="20" t="s">
        <v>383</v>
      </c>
      <c r="I119" s="22" t="s">
        <v>53</v>
      </c>
      <c r="J119" s="22" t="s">
        <v>53</v>
      </c>
      <c r="K119" s="22" t="s">
        <v>53</v>
      </c>
      <c r="L119" s="22" t="s">
        <v>53</v>
      </c>
      <c r="M119" s="22">
        <v>0</v>
      </c>
      <c r="N119" s="20" t="s">
        <v>53</v>
      </c>
      <c r="O119" s="20" t="s">
        <v>384</v>
      </c>
      <c r="P119" s="20" t="s">
        <v>385</v>
      </c>
      <c r="Q119" s="22">
        <f t="shared" si="3"/>
        <v>946560</v>
      </c>
      <c r="R119" s="22">
        <v>0</v>
      </c>
      <c r="S119" s="22">
        <v>0</v>
      </c>
      <c r="T119" s="22">
        <v>816000</v>
      </c>
      <c r="U119" s="20" t="s">
        <v>61</v>
      </c>
      <c r="V119" s="22">
        <v>130560</v>
      </c>
      <c r="W119" s="22">
        <v>0</v>
      </c>
      <c r="X119" s="20" t="s">
        <v>50</v>
      </c>
      <c r="Y119" s="22">
        <v>0</v>
      </c>
      <c r="Z119" s="22">
        <v>0</v>
      </c>
      <c r="AA119" s="20" t="s">
        <v>50</v>
      </c>
      <c r="AB119" s="22">
        <v>0</v>
      </c>
      <c r="AC119" s="22">
        <v>0</v>
      </c>
      <c r="AD119" s="20" t="s">
        <v>50</v>
      </c>
      <c r="AE119" s="22">
        <v>0</v>
      </c>
      <c r="AF119" s="20">
        <v>0</v>
      </c>
      <c r="AG119" s="20" t="s">
        <v>50</v>
      </c>
      <c r="AH119" s="22">
        <v>0</v>
      </c>
      <c r="AI119" s="22">
        <v>0</v>
      </c>
      <c r="AJ119" s="20" t="s">
        <v>50</v>
      </c>
      <c r="AK119" s="22">
        <v>0</v>
      </c>
      <c r="AL119" s="22">
        <v>0</v>
      </c>
      <c r="AM119" s="21" t="s">
        <v>53</v>
      </c>
      <c r="AN119" s="20" t="s">
        <v>53</v>
      </c>
      <c r="AO119" s="21" t="s">
        <v>53</v>
      </c>
      <c r="AP119" s="20" t="s">
        <v>53</v>
      </c>
    </row>
    <row r="120" spans="1:42" s="23" customFormat="1" x14ac:dyDescent="0.25">
      <c r="A120" s="16" t="s">
        <v>386</v>
      </c>
      <c r="B120" s="21" t="s">
        <v>367</v>
      </c>
      <c r="C120" s="20" t="s">
        <v>47</v>
      </c>
      <c r="D120" s="20" t="s">
        <v>79</v>
      </c>
      <c r="E120" s="20" t="s">
        <v>80</v>
      </c>
      <c r="F120" s="20" t="s">
        <v>495</v>
      </c>
      <c r="G120" s="20" t="s">
        <v>51</v>
      </c>
      <c r="H120" s="20" t="s">
        <v>387</v>
      </c>
      <c r="I120" s="22" t="s">
        <v>53</v>
      </c>
      <c r="J120" s="22" t="s">
        <v>53</v>
      </c>
      <c r="K120" s="22" t="s">
        <v>53</v>
      </c>
      <c r="L120" s="22" t="s">
        <v>53</v>
      </c>
      <c r="M120" s="22">
        <v>0</v>
      </c>
      <c r="N120" s="20" t="s">
        <v>53</v>
      </c>
      <c r="O120" s="20" t="s">
        <v>54</v>
      </c>
      <c r="P120" s="20" t="s">
        <v>53</v>
      </c>
      <c r="Q120" s="22">
        <f t="shared" si="3"/>
        <v>273095128.36800003</v>
      </c>
      <c r="R120" s="22">
        <v>0</v>
      </c>
      <c r="S120" s="22">
        <v>175161334</v>
      </c>
      <c r="T120" s="22">
        <v>0</v>
      </c>
      <c r="U120" s="20" t="s">
        <v>50</v>
      </c>
      <c r="V120" s="22">
        <v>0</v>
      </c>
      <c r="W120" s="22">
        <v>84425684.799999997</v>
      </c>
      <c r="X120" s="20" t="s">
        <v>61</v>
      </c>
      <c r="Y120" s="22">
        <v>13508109.568000002</v>
      </c>
      <c r="Z120" s="22">
        <v>0</v>
      </c>
      <c r="AA120" s="20" t="s">
        <v>50</v>
      </c>
      <c r="AB120" s="22">
        <v>0</v>
      </c>
      <c r="AC120" s="22">
        <v>0</v>
      </c>
      <c r="AD120" s="20" t="s">
        <v>50</v>
      </c>
      <c r="AE120" s="22">
        <v>0</v>
      </c>
      <c r="AF120" s="20">
        <v>0</v>
      </c>
      <c r="AG120" s="20" t="s">
        <v>50</v>
      </c>
      <c r="AH120" s="22">
        <v>0</v>
      </c>
      <c r="AI120" s="22">
        <v>0</v>
      </c>
      <c r="AJ120" s="20" t="s">
        <v>50</v>
      </c>
      <c r="AK120" s="22">
        <v>0</v>
      </c>
      <c r="AL120" s="22">
        <v>0</v>
      </c>
      <c r="AM120" s="21" t="s">
        <v>53</v>
      </c>
      <c r="AN120" s="20" t="s">
        <v>53</v>
      </c>
      <c r="AO120" s="21" t="s">
        <v>53</v>
      </c>
      <c r="AP120" s="20" t="s">
        <v>53</v>
      </c>
    </row>
    <row r="121" spans="1:42" s="19" customFormat="1" x14ac:dyDescent="0.25">
      <c r="A121" s="16" t="s">
        <v>388</v>
      </c>
      <c r="B121" s="17" t="s">
        <v>367</v>
      </c>
      <c r="C121" s="16" t="s">
        <v>47</v>
      </c>
      <c r="D121" s="16" t="s">
        <v>83</v>
      </c>
      <c r="E121" s="16" t="s">
        <v>84</v>
      </c>
      <c r="F121" s="16" t="s">
        <v>508</v>
      </c>
      <c r="G121" s="16" t="s">
        <v>51</v>
      </c>
      <c r="H121" s="16" t="s">
        <v>389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16" t="s">
        <v>53</v>
      </c>
      <c r="O121" s="16" t="s">
        <v>390</v>
      </c>
      <c r="P121" s="16" t="s">
        <v>391</v>
      </c>
      <c r="Q121" s="18">
        <f t="shared" si="3"/>
        <v>1684668</v>
      </c>
      <c r="R121" s="18">
        <v>0</v>
      </c>
      <c r="S121" s="18">
        <v>0</v>
      </c>
      <c r="T121" s="18">
        <v>0</v>
      </c>
      <c r="U121" s="16" t="s">
        <v>50</v>
      </c>
      <c r="V121" s="18">
        <v>0</v>
      </c>
      <c r="W121" s="18">
        <v>1452300</v>
      </c>
      <c r="X121" s="16" t="s">
        <v>61</v>
      </c>
      <c r="Y121" s="18">
        <v>232368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s="19" customFormat="1" x14ac:dyDescent="0.25">
      <c r="A122" s="16" t="s">
        <v>392</v>
      </c>
      <c r="B122" s="17" t="s">
        <v>367</v>
      </c>
      <c r="C122" s="16" t="s">
        <v>47</v>
      </c>
      <c r="D122" s="16" t="s">
        <v>83</v>
      </c>
      <c r="E122" s="16" t="s">
        <v>84</v>
      </c>
      <c r="F122" s="16" t="s">
        <v>508</v>
      </c>
      <c r="G122" s="16" t="s">
        <v>51</v>
      </c>
      <c r="H122" s="16" t="s">
        <v>393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394</v>
      </c>
      <c r="P122" s="16" t="s">
        <v>395</v>
      </c>
      <c r="Q122" s="18">
        <f t="shared" si="3"/>
        <v>1586200</v>
      </c>
      <c r="R122" s="18">
        <v>0</v>
      </c>
      <c r="S122" s="18">
        <v>1586200</v>
      </c>
      <c r="T122" s="18">
        <v>0</v>
      </c>
      <c r="U122" s="16" t="s">
        <v>50</v>
      </c>
      <c r="V122" s="18">
        <v>0</v>
      </c>
      <c r="W122" s="18">
        <v>0</v>
      </c>
      <c r="X122" s="16" t="s">
        <v>50</v>
      </c>
      <c r="Y122" s="18">
        <v>0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s="19" customFormat="1" x14ac:dyDescent="0.25">
      <c r="A123" s="16" t="s">
        <v>396</v>
      </c>
      <c r="B123" s="17" t="s">
        <v>367</v>
      </c>
      <c r="C123" s="16" t="s">
        <v>47</v>
      </c>
      <c r="D123" s="16" t="s">
        <v>83</v>
      </c>
      <c r="E123" s="16" t="s">
        <v>84</v>
      </c>
      <c r="F123" s="16" t="s">
        <v>508</v>
      </c>
      <c r="G123" s="16" t="s">
        <v>51</v>
      </c>
      <c r="H123" s="16" t="s">
        <v>397</v>
      </c>
      <c r="I123" s="18" t="s">
        <v>53</v>
      </c>
      <c r="J123" s="18" t="s">
        <v>53</v>
      </c>
      <c r="K123" s="18" t="s">
        <v>53</v>
      </c>
      <c r="L123" s="18" t="s">
        <v>53</v>
      </c>
      <c r="M123" s="18">
        <v>0</v>
      </c>
      <c r="N123" s="16" t="s">
        <v>53</v>
      </c>
      <c r="O123" s="16" t="s">
        <v>54</v>
      </c>
      <c r="P123" s="16" t="s">
        <v>53</v>
      </c>
      <c r="Q123" s="18">
        <f t="shared" si="3"/>
        <v>215319165.09560001</v>
      </c>
      <c r="R123" s="18">
        <v>0</v>
      </c>
      <c r="S123" s="18">
        <v>169794797</v>
      </c>
      <c r="T123" s="18">
        <v>0</v>
      </c>
      <c r="U123" s="16" t="s">
        <v>50</v>
      </c>
      <c r="V123" s="18">
        <v>0</v>
      </c>
      <c r="W123" s="18">
        <v>39245144.909999996</v>
      </c>
      <c r="X123" s="16" t="s">
        <v>61</v>
      </c>
      <c r="Y123" s="18">
        <v>6279223.1855999995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53</v>
      </c>
      <c r="AN123" s="16" t="s">
        <v>53</v>
      </c>
      <c r="AO123" s="17" t="s">
        <v>53</v>
      </c>
      <c r="AP123" s="16" t="s">
        <v>53</v>
      </c>
    </row>
    <row r="124" spans="1:42" x14ac:dyDescent="0.25">
      <c r="A124" s="16" t="s">
        <v>398</v>
      </c>
      <c r="B124" s="14" t="s">
        <v>367</v>
      </c>
      <c r="C124" s="13" t="s">
        <v>47</v>
      </c>
      <c r="D124" s="13" t="s">
        <v>93</v>
      </c>
      <c r="E124" s="13" t="s">
        <v>94</v>
      </c>
      <c r="F124" s="13" t="s">
        <v>516</v>
      </c>
      <c r="G124" s="13" t="s">
        <v>51</v>
      </c>
      <c r="H124" s="13" t="s">
        <v>399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54</v>
      </c>
      <c r="P124" s="13" t="s">
        <v>53</v>
      </c>
      <c r="Q124" s="15">
        <f t="shared" si="3"/>
        <v>236485805.84</v>
      </c>
      <c r="R124" s="15">
        <v>0</v>
      </c>
      <c r="S124" s="15">
        <v>170673456.40000001</v>
      </c>
      <c r="T124" s="15">
        <v>0</v>
      </c>
      <c r="U124" s="13" t="s">
        <v>50</v>
      </c>
      <c r="V124" s="15">
        <v>0</v>
      </c>
      <c r="W124" s="15">
        <v>56734784</v>
      </c>
      <c r="X124" s="13" t="s">
        <v>50</v>
      </c>
      <c r="Y124" s="15">
        <v>9077565.4399999995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5" spans="1:42" s="19" customFormat="1" x14ac:dyDescent="0.25">
      <c r="A125" s="16" t="s">
        <v>400</v>
      </c>
      <c r="B125" s="17" t="s">
        <v>401</v>
      </c>
      <c r="C125" s="16" t="s">
        <v>47</v>
      </c>
      <c r="D125" s="16" t="s">
        <v>48</v>
      </c>
      <c r="E125" s="16" t="s">
        <v>49</v>
      </c>
      <c r="F125" s="16" t="s">
        <v>470</v>
      </c>
      <c r="G125" s="16" t="s">
        <v>51</v>
      </c>
      <c r="H125" s="16" t="s">
        <v>402</v>
      </c>
      <c r="I125" s="18" t="s">
        <v>53</v>
      </c>
      <c r="J125" s="18" t="s">
        <v>53</v>
      </c>
      <c r="K125" s="18" t="s">
        <v>53</v>
      </c>
      <c r="L125" s="18" t="s">
        <v>53</v>
      </c>
      <c r="M125" s="18">
        <v>0</v>
      </c>
      <c r="N125" s="16" t="s">
        <v>53</v>
      </c>
      <c r="O125" s="16" t="s">
        <v>54</v>
      </c>
      <c r="P125" s="16" t="s">
        <v>53</v>
      </c>
      <c r="Q125" s="18">
        <f t="shared" si="3"/>
        <v>199746106.47999999</v>
      </c>
      <c r="R125" s="18">
        <v>0</v>
      </c>
      <c r="S125" s="18">
        <v>150791951.19999999</v>
      </c>
      <c r="T125" s="18">
        <v>0</v>
      </c>
      <c r="U125" s="16" t="s">
        <v>50</v>
      </c>
      <c r="V125" s="18">
        <v>0</v>
      </c>
      <c r="W125" s="18">
        <v>42201858</v>
      </c>
      <c r="X125" s="16" t="s">
        <v>61</v>
      </c>
      <c r="Y125" s="18">
        <v>6752297.2799999993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53</v>
      </c>
      <c r="AN125" s="16" t="s">
        <v>53</v>
      </c>
      <c r="AO125" s="17" t="s">
        <v>53</v>
      </c>
      <c r="AP125" s="16" t="s">
        <v>53</v>
      </c>
    </row>
    <row r="126" spans="1:42" s="19" customFormat="1" x14ac:dyDescent="0.25">
      <c r="A126" s="16" t="s">
        <v>403</v>
      </c>
      <c r="B126" s="17" t="s">
        <v>401</v>
      </c>
      <c r="C126" s="16" t="s">
        <v>47</v>
      </c>
      <c r="D126" s="16" t="s">
        <v>48</v>
      </c>
      <c r="E126" s="16" t="s">
        <v>49</v>
      </c>
      <c r="F126" s="16" t="s">
        <v>470</v>
      </c>
      <c r="G126" s="16" t="s">
        <v>51</v>
      </c>
      <c r="H126" s="16" t="s">
        <v>404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16" t="s">
        <v>53</v>
      </c>
      <c r="O126" s="16" t="s">
        <v>405</v>
      </c>
      <c r="P126" s="16" t="s">
        <v>406</v>
      </c>
      <c r="Q126" s="18">
        <f t="shared" si="3"/>
        <v>9333360</v>
      </c>
      <c r="R126" s="18">
        <v>0</v>
      </c>
      <c r="S126" s="18">
        <v>0</v>
      </c>
      <c r="T126" s="18">
        <v>8046000</v>
      </c>
      <c r="U126" s="16" t="s">
        <v>61</v>
      </c>
      <c r="V126" s="18">
        <v>1287360</v>
      </c>
      <c r="W126" s="18">
        <v>0</v>
      </c>
      <c r="X126" s="16" t="s">
        <v>50</v>
      </c>
      <c r="Y126" s="18">
        <v>0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53</v>
      </c>
      <c r="AN126" s="16" t="s">
        <v>53</v>
      </c>
      <c r="AO126" s="17" t="s">
        <v>53</v>
      </c>
      <c r="AP126" s="16" t="s">
        <v>53</v>
      </c>
    </row>
    <row r="127" spans="1:42" s="19" customFormat="1" x14ac:dyDescent="0.25">
      <c r="A127" s="16" t="s">
        <v>407</v>
      </c>
      <c r="B127" s="17" t="s">
        <v>401</v>
      </c>
      <c r="C127" s="16" t="s">
        <v>47</v>
      </c>
      <c r="D127" s="16" t="s">
        <v>48</v>
      </c>
      <c r="E127" s="16" t="s">
        <v>49</v>
      </c>
      <c r="F127" s="16" t="s">
        <v>470</v>
      </c>
      <c r="G127" s="16" t="s">
        <v>51</v>
      </c>
      <c r="H127" s="16" t="s">
        <v>408</v>
      </c>
      <c r="I127" s="18" t="s">
        <v>53</v>
      </c>
      <c r="J127" s="18" t="s">
        <v>53</v>
      </c>
      <c r="K127" s="18" t="s">
        <v>53</v>
      </c>
      <c r="L127" s="18" t="s">
        <v>53</v>
      </c>
      <c r="M127" s="18">
        <v>0</v>
      </c>
      <c r="N127" s="16" t="s">
        <v>53</v>
      </c>
      <c r="O127" s="16" t="s">
        <v>54</v>
      </c>
      <c r="P127" s="16" t="s">
        <v>53</v>
      </c>
      <c r="Q127" s="18">
        <f t="shared" si="3"/>
        <v>288056564.07440001</v>
      </c>
      <c r="R127" s="18">
        <v>0</v>
      </c>
      <c r="S127" s="18">
        <v>205361169.40000001</v>
      </c>
      <c r="T127" s="18">
        <v>0</v>
      </c>
      <c r="U127" s="16" t="s">
        <v>50</v>
      </c>
      <c r="V127" s="18">
        <v>0</v>
      </c>
      <c r="W127" s="18">
        <v>71289133.340000004</v>
      </c>
      <c r="X127" s="16" t="s">
        <v>50</v>
      </c>
      <c r="Y127" s="18">
        <v>11406261.3344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53</v>
      </c>
      <c r="AN127" s="16" t="s">
        <v>53</v>
      </c>
      <c r="AO127" s="17" t="s">
        <v>53</v>
      </c>
      <c r="AP127" s="16" t="s">
        <v>53</v>
      </c>
    </row>
    <row r="128" spans="1:42" s="19" customFormat="1" x14ac:dyDescent="0.25">
      <c r="A128" s="16" t="s">
        <v>409</v>
      </c>
      <c r="B128" s="17" t="s">
        <v>401</v>
      </c>
      <c r="C128" s="16" t="s">
        <v>47</v>
      </c>
      <c r="D128" s="16" t="s">
        <v>67</v>
      </c>
      <c r="E128" s="16" t="s">
        <v>68</v>
      </c>
      <c r="F128" s="16" t="s">
        <v>483</v>
      </c>
      <c r="G128" s="16" t="s">
        <v>51</v>
      </c>
      <c r="H128" s="16" t="s">
        <v>410</v>
      </c>
      <c r="I128" s="18" t="s">
        <v>53</v>
      </c>
      <c r="J128" s="18" t="s">
        <v>53</v>
      </c>
      <c r="K128" s="18" t="s">
        <v>53</v>
      </c>
      <c r="L128" s="18" t="s">
        <v>53</v>
      </c>
      <c r="M128" s="18">
        <v>0</v>
      </c>
      <c r="N128" s="16" t="s">
        <v>53</v>
      </c>
      <c r="O128" s="16" t="s">
        <v>54</v>
      </c>
      <c r="P128" s="16" t="s">
        <v>53</v>
      </c>
      <c r="Q128" s="18">
        <f t="shared" si="3"/>
        <v>391123733.03840005</v>
      </c>
      <c r="R128" s="18">
        <v>0</v>
      </c>
      <c r="S128" s="18">
        <v>296992770.80000007</v>
      </c>
      <c r="T128" s="18">
        <v>0</v>
      </c>
      <c r="U128" s="16" t="s">
        <v>50</v>
      </c>
      <c r="V128" s="18">
        <v>0</v>
      </c>
      <c r="W128" s="18">
        <v>81147381.24000001</v>
      </c>
      <c r="X128" s="16" t="s">
        <v>61</v>
      </c>
      <c r="Y128" s="18">
        <v>12983580.998399997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53</v>
      </c>
      <c r="AN128" s="16" t="s">
        <v>53</v>
      </c>
      <c r="AO128" s="17" t="s">
        <v>53</v>
      </c>
      <c r="AP128" s="16" t="s">
        <v>53</v>
      </c>
    </row>
    <row r="129" spans="1:42" s="23" customFormat="1" x14ac:dyDescent="0.25">
      <c r="A129" s="16" t="s">
        <v>411</v>
      </c>
      <c r="B129" s="21" t="s">
        <v>401</v>
      </c>
      <c r="C129" s="20" t="s">
        <v>47</v>
      </c>
      <c r="D129" s="20" t="s">
        <v>79</v>
      </c>
      <c r="E129" s="20" t="s">
        <v>80</v>
      </c>
      <c r="F129" s="20" t="s">
        <v>496</v>
      </c>
      <c r="G129" s="20" t="s">
        <v>51</v>
      </c>
      <c r="H129" s="20" t="s">
        <v>412</v>
      </c>
      <c r="I129" s="22" t="s">
        <v>53</v>
      </c>
      <c r="J129" s="22" t="s">
        <v>53</v>
      </c>
      <c r="K129" s="22" t="s">
        <v>53</v>
      </c>
      <c r="L129" s="22" t="s">
        <v>53</v>
      </c>
      <c r="M129" s="22">
        <v>0</v>
      </c>
      <c r="N129" s="20" t="s">
        <v>53</v>
      </c>
      <c r="O129" s="20" t="s">
        <v>54</v>
      </c>
      <c r="P129" s="20" t="s">
        <v>53</v>
      </c>
      <c r="Q129" s="22">
        <f t="shared" si="3"/>
        <v>296945598.04119998</v>
      </c>
      <c r="R129" s="22">
        <v>0</v>
      </c>
      <c r="S129" s="22">
        <v>201541124.19999999</v>
      </c>
      <c r="T129" s="22">
        <v>0</v>
      </c>
      <c r="U129" s="20" t="s">
        <v>50</v>
      </c>
      <c r="V129" s="22">
        <v>0</v>
      </c>
      <c r="W129" s="22">
        <v>82245236.069999993</v>
      </c>
      <c r="X129" s="20" t="s">
        <v>50</v>
      </c>
      <c r="Y129" s="22">
        <v>13159237.771199998</v>
      </c>
      <c r="Z129" s="22">
        <v>0</v>
      </c>
      <c r="AA129" s="20" t="s">
        <v>50</v>
      </c>
      <c r="AB129" s="22">
        <v>0</v>
      </c>
      <c r="AC129" s="22">
        <v>0</v>
      </c>
      <c r="AD129" s="20" t="s">
        <v>50</v>
      </c>
      <c r="AE129" s="22">
        <v>0</v>
      </c>
      <c r="AF129" s="20">
        <v>0</v>
      </c>
      <c r="AG129" s="20" t="s">
        <v>50</v>
      </c>
      <c r="AH129" s="22">
        <v>0</v>
      </c>
      <c r="AI129" s="22">
        <v>0</v>
      </c>
      <c r="AJ129" s="20" t="s">
        <v>50</v>
      </c>
      <c r="AK129" s="22">
        <v>0</v>
      </c>
      <c r="AL129" s="22">
        <v>0</v>
      </c>
      <c r="AM129" s="21" t="s">
        <v>53</v>
      </c>
      <c r="AN129" s="20" t="s">
        <v>53</v>
      </c>
      <c r="AO129" s="21" t="s">
        <v>53</v>
      </c>
      <c r="AP129" s="20" t="s">
        <v>53</v>
      </c>
    </row>
    <row r="130" spans="1:42" s="19" customFormat="1" x14ac:dyDescent="0.25">
      <c r="A130" s="16" t="s">
        <v>413</v>
      </c>
      <c r="B130" s="17" t="s">
        <v>401</v>
      </c>
      <c r="C130" s="16" t="s">
        <v>47</v>
      </c>
      <c r="D130" s="16" t="s">
        <v>83</v>
      </c>
      <c r="E130" s="16" t="s">
        <v>84</v>
      </c>
      <c r="F130" s="16" t="s">
        <v>509</v>
      </c>
      <c r="G130" s="16" t="s">
        <v>51</v>
      </c>
      <c r="H130" s="16" t="s">
        <v>414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54</v>
      </c>
      <c r="P130" s="16" t="s">
        <v>53</v>
      </c>
      <c r="Q130" s="18">
        <f t="shared" si="3"/>
        <v>404543389.75559998</v>
      </c>
      <c r="R130" s="18">
        <v>0</v>
      </c>
      <c r="S130" s="18">
        <v>318968103.60000002</v>
      </c>
      <c r="T130" s="18">
        <v>0</v>
      </c>
      <c r="U130" s="16" t="s">
        <v>50</v>
      </c>
      <c r="V130" s="18">
        <v>0</v>
      </c>
      <c r="W130" s="18">
        <v>73771798.409999996</v>
      </c>
      <c r="X130" s="16" t="s">
        <v>61</v>
      </c>
      <c r="Y130" s="18">
        <v>11803487.745600002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s="19" customFormat="1" x14ac:dyDescent="0.25">
      <c r="A131" s="16" t="s">
        <v>415</v>
      </c>
      <c r="B131" s="17" t="s">
        <v>401</v>
      </c>
      <c r="C131" s="16" t="s">
        <v>47</v>
      </c>
      <c r="D131" s="16" t="s">
        <v>83</v>
      </c>
      <c r="E131" s="16" t="s">
        <v>84</v>
      </c>
      <c r="F131" s="16" t="s">
        <v>509</v>
      </c>
      <c r="G131" s="16" t="s">
        <v>71</v>
      </c>
      <c r="H131" s="16" t="s">
        <v>53</v>
      </c>
      <c r="I131" s="18" t="s">
        <v>416</v>
      </c>
      <c r="J131" s="18" t="s">
        <v>53</v>
      </c>
      <c r="K131" s="18" t="s">
        <v>417</v>
      </c>
      <c r="L131" s="18" t="s">
        <v>401</v>
      </c>
      <c r="M131" s="18">
        <v>1463520</v>
      </c>
      <c r="N131" s="16" t="s">
        <v>75</v>
      </c>
      <c r="O131" s="16" t="s">
        <v>418</v>
      </c>
      <c r="P131" s="16" t="s">
        <v>419</v>
      </c>
      <c r="Q131" s="18">
        <f t="shared" si="3"/>
        <v>-803520</v>
      </c>
      <c r="R131" s="18">
        <v>0</v>
      </c>
      <c r="S131" s="18">
        <v>-803520</v>
      </c>
      <c r="T131" s="18">
        <v>0</v>
      </c>
      <c r="U131" s="16" t="s">
        <v>50</v>
      </c>
      <c r="V131" s="18">
        <v>0</v>
      </c>
      <c r="W131" s="18">
        <v>0</v>
      </c>
      <c r="X131" s="16" t="s">
        <v>50</v>
      </c>
      <c r="Y131" s="18">
        <v>0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53</v>
      </c>
      <c r="AN131" s="16" t="s">
        <v>53</v>
      </c>
      <c r="AO131" s="17" t="s">
        <v>53</v>
      </c>
      <c r="AP131" s="16" t="s">
        <v>53</v>
      </c>
    </row>
    <row r="132" spans="1:42" x14ac:dyDescent="0.25">
      <c r="A132" s="16" t="s">
        <v>420</v>
      </c>
      <c r="B132" s="14" t="s">
        <v>401</v>
      </c>
      <c r="C132" s="13" t="s">
        <v>47</v>
      </c>
      <c r="D132" s="13" t="s">
        <v>93</v>
      </c>
      <c r="E132" s="13" t="s">
        <v>94</v>
      </c>
      <c r="F132" s="13" t="s">
        <v>517</v>
      </c>
      <c r="G132" s="13" t="s">
        <v>51</v>
      </c>
      <c r="H132" s="13" t="s">
        <v>421</v>
      </c>
      <c r="I132" s="15" t="s">
        <v>53</v>
      </c>
      <c r="J132" s="15" t="s">
        <v>53</v>
      </c>
      <c r="K132" s="15" t="s">
        <v>53</v>
      </c>
      <c r="L132" s="15" t="s">
        <v>53</v>
      </c>
      <c r="M132" s="15">
        <v>0</v>
      </c>
      <c r="N132" s="13" t="s">
        <v>53</v>
      </c>
      <c r="O132" s="13" t="s">
        <v>54</v>
      </c>
      <c r="P132" s="13" t="s">
        <v>53</v>
      </c>
      <c r="Q132" s="15">
        <f t="shared" si="3"/>
        <v>433724980.25720006</v>
      </c>
      <c r="R132" s="15">
        <v>0</v>
      </c>
      <c r="S132" s="15">
        <v>342466012.80000013</v>
      </c>
      <c r="T132" s="15">
        <v>0</v>
      </c>
      <c r="U132" s="13" t="s">
        <v>50</v>
      </c>
      <c r="V132" s="15">
        <v>0</v>
      </c>
      <c r="W132" s="15">
        <v>78671523.669999972</v>
      </c>
      <c r="X132" s="13" t="s">
        <v>61</v>
      </c>
      <c r="Y132" s="15">
        <v>12587443.7872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s="19" customFormat="1" x14ac:dyDescent="0.25">
      <c r="A133" s="16" t="s">
        <v>422</v>
      </c>
      <c r="B133" s="17" t="s">
        <v>423</v>
      </c>
      <c r="C133" s="16" t="s">
        <v>47</v>
      </c>
      <c r="D133" s="16" t="s">
        <v>48</v>
      </c>
      <c r="E133" s="16" t="s">
        <v>49</v>
      </c>
      <c r="F133" s="16" t="s">
        <v>471</v>
      </c>
      <c r="G133" s="16" t="s">
        <v>51</v>
      </c>
      <c r="H133" s="16" t="s">
        <v>424</v>
      </c>
      <c r="I133" s="18" t="s">
        <v>53</v>
      </c>
      <c r="J133" s="18" t="s">
        <v>53</v>
      </c>
      <c r="K133" s="18" t="s">
        <v>53</v>
      </c>
      <c r="L133" s="18" t="s">
        <v>53</v>
      </c>
      <c r="M133" s="18">
        <v>0</v>
      </c>
      <c r="N133" s="16" t="s">
        <v>53</v>
      </c>
      <c r="O133" s="16" t="s">
        <v>54</v>
      </c>
      <c r="P133" s="16" t="s">
        <v>53</v>
      </c>
      <c r="Q133" s="18">
        <f t="shared" si="3"/>
        <v>477022554.92760009</v>
      </c>
      <c r="R133" s="18">
        <v>0</v>
      </c>
      <c r="S133" s="18">
        <v>372189544.20000005</v>
      </c>
      <c r="T133" s="18">
        <v>0</v>
      </c>
      <c r="U133" s="16" t="s">
        <v>50</v>
      </c>
      <c r="V133" s="18">
        <v>0</v>
      </c>
      <c r="W133" s="18">
        <v>90373285.110000014</v>
      </c>
      <c r="X133" s="16" t="s">
        <v>50</v>
      </c>
      <c r="Y133" s="18">
        <v>14459725.6176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x14ac:dyDescent="0.25">
      <c r="A134" s="16" t="s">
        <v>425</v>
      </c>
      <c r="B134" s="14" t="s">
        <v>423</v>
      </c>
      <c r="C134" s="13" t="s">
        <v>47</v>
      </c>
      <c r="D134" s="13" t="s">
        <v>67</v>
      </c>
      <c r="E134" s="13" t="s">
        <v>68</v>
      </c>
      <c r="F134" s="13" t="s">
        <v>484</v>
      </c>
      <c r="G134" s="13" t="s">
        <v>51</v>
      </c>
      <c r="H134" s="13" t="s">
        <v>426</v>
      </c>
      <c r="I134" s="15" t="s">
        <v>53</v>
      </c>
      <c r="J134" s="15" t="s">
        <v>53</v>
      </c>
      <c r="K134" s="15" t="s">
        <v>53</v>
      </c>
      <c r="L134" s="15" t="s">
        <v>53</v>
      </c>
      <c r="M134" s="15">
        <v>0</v>
      </c>
      <c r="N134" s="13" t="s">
        <v>53</v>
      </c>
      <c r="O134" s="13" t="s">
        <v>54</v>
      </c>
      <c r="P134" s="13" t="s">
        <v>53</v>
      </c>
      <c r="Q134" s="15">
        <f t="shared" si="3"/>
        <v>615825100.27400005</v>
      </c>
      <c r="R134" s="15">
        <v>0</v>
      </c>
      <c r="S134" s="15">
        <v>483491711.4000001</v>
      </c>
      <c r="T134" s="15">
        <v>0</v>
      </c>
      <c r="U134" s="13" t="s">
        <v>50</v>
      </c>
      <c r="V134" s="15">
        <v>0</v>
      </c>
      <c r="W134" s="15">
        <v>114080507.65000001</v>
      </c>
      <c r="X134" s="13" t="s">
        <v>50</v>
      </c>
      <c r="Y134" s="15">
        <v>18252881.224000003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53</v>
      </c>
      <c r="AN134" s="13" t="s">
        <v>53</v>
      </c>
      <c r="AO134" s="14" t="s">
        <v>53</v>
      </c>
      <c r="AP134" s="13" t="s">
        <v>53</v>
      </c>
    </row>
    <row r="135" spans="1:42" s="23" customFormat="1" x14ac:dyDescent="0.25">
      <c r="A135" s="16" t="s">
        <v>427</v>
      </c>
      <c r="B135" s="21" t="s">
        <v>423</v>
      </c>
      <c r="C135" s="20" t="s">
        <v>47</v>
      </c>
      <c r="D135" s="20" t="s">
        <v>79</v>
      </c>
      <c r="E135" s="20" t="s">
        <v>80</v>
      </c>
      <c r="F135" s="20" t="s">
        <v>497</v>
      </c>
      <c r="G135" s="20" t="s">
        <v>51</v>
      </c>
      <c r="H135" s="20" t="s">
        <v>428</v>
      </c>
      <c r="I135" s="22" t="s">
        <v>53</v>
      </c>
      <c r="J135" s="22" t="s">
        <v>53</v>
      </c>
      <c r="K135" s="22" t="s">
        <v>53</v>
      </c>
      <c r="L135" s="22" t="s">
        <v>53</v>
      </c>
      <c r="M135" s="22">
        <v>0</v>
      </c>
      <c r="N135" s="20" t="s">
        <v>53</v>
      </c>
      <c r="O135" s="20" t="s">
        <v>54</v>
      </c>
      <c r="P135" s="20" t="s">
        <v>53</v>
      </c>
      <c r="Q135" s="22">
        <f t="shared" si="3"/>
        <v>445801270.68679994</v>
      </c>
      <c r="R135" s="22">
        <v>0</v>
      </c>
      <c r="S135" s="22">
        <v>356744422.79999995</v>
      </c>
      <c r="T135" s="22">
        <v>0</v>
      </c>
      <c r="U135" s="20" t="s">
        <v>50</v>
      </c>
      <c r="V135" s="22">
        <v>0</v>
      </c>
      <c r="W135" s="22">
        <v>76773144.730000004</v>
      </c>
      <c r="X135" s="20" t="s">
        <v>61</v>
      </c>
      <c r="Y135" s="22">
        <v>12283703.156799998</v>
      </c>
      <c r="Z135" s="22">
        <v>0</v>
      </c>
      <c r="AA135" s="20" t="s">
        <v>50</v>
      </c>
      <c r="AB135" s="22">
        <v>0</v>
      </c>
      <c r="AC135" s="22">
        <v>0</v>
      </c>
      <c r="AD135" s="20" t="s">
        <v>50</v>
      </c>
      <c r="AE135" s="22">
        <v>0</v>
      </c>
      <c r="AF135" s="20">
        <v>0</v>
      </c>
      <c r="AG135" s="20" t="s">
        <v>50</v>
      </c>
      <c r="AH135" s="22">
        <v>0</v>
      </c>
      <c r="AI135" s="22">
        <v>0</v>
      </c>
      <c r="AJ135" s="20" t="s">
        <v>50</v>
      </c>
      <c r="AK135" s="22">
        <v>0</v>
      </c>
      <c r="AL135" s="22">
        <v>0</v>
      </c>
      <c r="AM135" s="21" t="s">
        <v>53</v>
      </c>
      <c r="AN135" s="20" t="s">
        <v>53</v>
      </c>
      <c r="AO135" s="21" t="s">
        <v>53</v>
      </c>
      <c r="AP135" s="20" t="s">
        <v>53</v>
      </c>
    </row>
    <row r="136" spans="1:42" s="19" customFormat="1" x14ac:dyDescent="0.25">
      <c r="A136" s="16" t="s">
        <v>429</v>
      </c>
      <c r="B136" s="17" t="s">
        <v>423</v>
      </c>
      <c r="C136" s="16" t="s">
        <v>47</v>
      </c>
      <c r="D136" s="16" t="s">
        <v>83</v>
      </c>
      <c r="E136" s="16" t="s">
        <v>84</v>
      </c>
      <c r="F136" s="16" t="s">
        <v>510</v>
      </c>
      <c r="G136" s="16" t="s">
        <v>51</v>
      </c>
      <c r="H136" s="16" t="s">
        <v>430</v>
      </c>
      <c r="I136" s="18" t="s">
        <v>53</v>
      </c>
      <c r="J136" s="18" t="s">
        <v>53</v>
      </c>
      <c r="K136" s="18" t="s">
        <v>53</v>
      </c>
      <c r="L136" s="18" t="s">
        <v>53</v>
      </c>
      <c r="M136" s="18">
        <v>0</v>
      </c>
      <c r="N136" s="16" t="s">
        <v>53</v>
      </c>
      <c r="O136" s="16" t="s">
        <v>54</v>
      </c>
      <c r="P136" s="16" t="s">
        <v>53</v>
      </c>
      <c r="Q136" s="18">
        <f t="shared" ref="Q136:Q148" si="4">SUM(S136:AP136)</f>
        <v>427671451.06040001</v>
      </c>
      <c r="R136" s="18">
        <v>0</v>
      </c>
      <c r="S136" s="18">
        <v>363494202.60000002</v>
      </c>
      <c r="T136" s="18">
        <v>0</v>
      </c>
      <c r="U136" s="16" t="s">
        <v>50</v>
      </c>
      <c r="V136" s="18">
        <v>0</v>
      </c>
      <c r="W136" s="18">
        <v>55325214.189999998</v>
      </c>
      <c r="X136" s="16" t="s">
        <v>50</v>
      </c>
      <c r="Y136" s="18">
        <v>8852034.2704000007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53</v>
      </c>
      <c r="AN136" s="16" t="s">
        <v>53</v>
      </c>
      <c r="AO136" s="17" t="s">
        <v>53</v>
      </c>
      <c r="AP136" s="16" t="s">
        <v>53</v>
      </c>
    </row>
    <row r="137" spans="1:42" x14ac:dyDescent="0.25">
      <c r="A137" s="16" t="s">
        <v>431</v>
      </c>
      <c r="B137" s="14" t="s">
        <v>423</v>
      </c>
      <c r="C137" s="13" t="s">
        <v>47</v>
      </c>
      <c r="D137" s="13" t="s">
        <v>93</v>
      </c>
      <c r="E137" s="13" t="s">
        <v>94</v>
      </c>
      <c r="F137" s="13" t="s">
        <v>518</v>
      </c>
      <c r="G137" s="13" t="s">
        <v>51</v>
      </c>
      <c r="H137" s="13" t="s">
        <v>432</v>
      </c>
      <c r="I137" s="15" t="s">
        <v>53</v>
      </c>
      <c r="J137" s="15" t="s">
        <v>53</v>
      </c>
      <c r="K137" s="15" t="s">
        <v>53</v>
      </c>
      <c r="L137" s="15" t="s">
        <v>53</v>
      </c>
      <c r="M137" s="15">
        <v>0</v>
      </c>
      <c r="N137" s="13" t="s">
        <v>53</v>
      </c>
      <c r="O137" s="13" t="s">
        <v>54</v>
      </c>
      <c r="P137" s="13" t="s">
        <v>53</v>
      </c>
      <c r="Q137" s="15">
        <f t="shared" si="4"/>
        <v>638414376.10720003</v>
      </c>
      <c r="R137" s="15">
        <v>0</v>
      </c>
      <c r="S137" s="15">
        <v>498337781.59999996</v>
      </c>
      <c r="T137" s="15">
        <v>0</v>
      </c>
      <c r="U137" s="13" t="s">
        <v>50</v>
      </c>
      <c r="V137" s="15">
        <v>0</v>
      </c>
      <c r="W137" s="15">
        <v>120755684.92000002</v>
      </c>
      <c r="X137" s="13" t="s">
        <v>50</v>
      </c>
      <c r="Y137" s="15">
        <v>19320909.587200005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s="19" customFormat="1" x14ac:dyDescent="0.25">
      <c r="A138" s="16" t="s">
        <v>433</v>
      </c>
      <c r="B138" s="17" t="s">
        <v>434</v>
      </c>
      <c r="C138" s="16" t="s">
        <v>47</v>
      </c>
      <c r="D138" s="16" t="s">
        <v>48</v>
      </c>
      <c r="E138" s="16" t="s">
        <v>49</v>
      </c>
      <c r="F138" s="16" t="s">
        <v>511</v>
      </c>
      <c r="G138" s="16" t="s">
        <v>51</v>
      </c>
      <c r="H138" s="16" t="s">
        <v>435</v>
      </c>
      <c r="I138" s="18" t="s">
        <v>53</v>
      </c>
      <c r="J138" s="18" t="s">
        <v>53</v>
      </c>
      <c r="K138" s="18" t="s">
        <v>53</v>
      </c>
      <c r="L138" s="18" t="s">
        <v>53</v>
      </c>
      <c r="M138" s="18">
        <v>0</v>
      </c>
      <c r="N138" s="16" t="s">
        <v>53</v>
      </c>
      <c r="O138" s="16" t="s">
        <v>54</v>
      </c>
      <c r="P138" s="16" t="s">
        <v>53</v>
      </c>
      <c r="Q138" s="18">
        <f t="shared" si="4"/>
        <v>438729943.22559994</v>
      </c>
      <c r="R138" s="18">
        <v>0</v>
      </c>
      <c r="S138" s="18">
        <v>303995839.79999995</v>
      </c>
      <c r="T138" s="18">
        <v>0</v>
      </c>
      <c r="U138" s="16" t="s">
        <v>50</v>
      </c>
      <c r="V138" s="18">
        <v>0</v>
      </c>
      <c r="W138" s="18">
        <v>116150089.16</v>
      </c>
      <c r="X138" s="16" t="s">
        <v>61</v>
      </c>
      <c r="Y138" s="18">
        <v>18584014.2656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7" t="s">
        <v>53</v>
      </c>
      <c r="AN138" s="16" t="s">
        <v>53</v>
      </c>
      <c r="AO138" s="17" t="s">
        <v>53</v>
      </c>
      <c r="AP138" s="16" t="s">
        <v>53</v>
      </c>
    </row>
    <row r="139" spans="1:42" s="19" customFormat="1" x14ac:dyDescent="0.25">
      <c r="A139" s="16" t="s">
        <v>436</v>
      </c>
      <c r="B139" s="17" t="s">
        <v>434</v>
      </c>
      <c r="C139" s="16" t="s">
        <v>47</v>
      </c>
      <c r="D139" s="16" t="s">
        <v>48</v>
      </c>
      <c r="E139" s="16" t="s">
        <v>49</v>
      </c>
      <c r="F139" s="16" t="s">
        <v>511</v>
      </c>
      <c r="G139" s="16" t="s">
        <v>71</v>
      </c>
      <c r="H139" s="16" t="s">
        <v>53</v>
      </c>
      <c r="I139" s="18" t="s">
        <v>437</v>
      </c>
      <c r="J139" s="18" t="s">
        <v>53</v>
      </c>
      <c r="K139" s="18" t="s">
        <v>438</v>
      </c>
      <c r="L139" s="18" t="s">
        <v>434</v>
      </c>
      <c r="M139" s="18">
        <v>1015200</v>
      </c>
      <c r="N139" s="16" t="s">
        <v>75</v>
      </c>
      <c r="O139" s="16" t="s">
        <v>439</v>
      </c>
      <c r="P139" s="16" t="s">
        <v>440</v>
      </c>
      <c r="Q139" s="18">
        <f t="shared" si="4"/>
        <v>-1015200</v>
      </c>
      <c r="R139" s="18">
        <v>0</v>
      </c>
      <c r="S139" s="18">
        <v>-1015200</v>
      </c>
      <c r="T139" s="18">
        <v>0</v>
      </c>
      <c r="U139" s="16" t="s">
        <v>50</v>
      </c>
      <c r="V139" s="18">
        <v>0</v>
      </c>
      <c r="W139" s="18">
        <v>0</v>
      </c>
      <c r="X139" s="16" t="s">
        <v>50</v>
      </c>
      <c r="Y139" s="18">
        <v>0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53</v>
      </c>
      <c r="AN139" s="16" t="s">
        <v>53</v>
      </c>
      <c r="AO139" s="17" t="s">
        <v>53</v>
      </c>
      <c r="AP139" s="16" t="s">
        <v>53</v>
      </c>
    </row>
    <row r="140" spans="1:42" s="19" customFormat="1" x14ac:dyDescent="0.25">
      <c r="A140" s="16" t="s">
        <v>441</v>
      </c>
      <c r="B140" s="14" t="s">
        <v>434</v>
      </c>
      <c r="C140" s="13" t="s">
        <v>47</v>
      </c>
      <c r="D140" s="13" t="s">
        <v>67</v>
      </c>
      <c r="E140" s="13" t="s">
        <v>68</v>
      </c>
      <c r="F140" s="13" t="s">
        <v>519</v>
      </c>
      <c r="G140" s="13" t="s">
        <v>51</v>
      </c>
      <c r="H140" s="13" t="s">
        <v>442</v>
      </c>
      <c r="I140" s="15" t="s">
        <v>53</v>
      </c>
      <c r="J140" s="15" t="s">
        <v>53</v>
      </c>
      <c r="K140" s="15" t="s">
        <v>53</v>
      </c>
      <c r="L140" s="15" t="s">
        <v>53</v>
      </c>
      <c r="M140" s="15">
        <v>0</v>
      </c>
      <c r="N140" s="13" t="s">
        <v>53</v>
      </c>
      <c r="O140" s="13" t="s">
        <v>54</v>
      </c>
      <c r="P140" s="13" t="s">
        <v>53</v>
      </c>
      <c r="Q140" s="15">
        <f t="shared" si="4"/>
        <v>486784933.44959998</v>
      </c>
      <c r="R140" s="15">
        <v>0</v>
      </c>
      <c r="S140" s="15">
        <v>378626948.94999999</v>
      </c>
      <c r="T140" s="15">
        <v>0</v>
      </c>
      <c r="U140" s="13" t="s">
        <v>50</v>
      </c>
      <c r="V140" s="15">
        <v>0</v>
      </c>
      <c r="W140" s="15">
        <v>93239641.810000002</v>
      </c>
      <c r="X140" s="13" t="s">
        <v>61</v>
      </c>
      <c r="Y140" s="15">
        <v>14918342.6896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x14ac:dyDescent="0.25">
      <c r="A141" s="16" t="s">
        <v>443</v>
      </c>
      <c r="B141" s="14" t="s">
        <v>434</v>
      </c>
      <c r="C141" s="13" t="s">
        <v>47</v>
      </c>
      <c r="D141" s="13" t="s">
        <v>79</v>
      </c>
      <c r="E141" s="13" t="s">
        <v>80</v>
      </c>
      <c r="F141" s="13" t="s">
        <v>520</v>
      </c>
      <c r="G141" s="13" t="s">
        <v>51</v>
      </c>
      <c r="H141" s="13" t="s">
        <v>444</v>
      </c>
      <c r="I141" s="15" t="s">
        <v>53</v>
      </c>
      <c r="J141" s="15" t="s">
        <v>53</v>
      </c>
      <c r="K141" s="15" t="s">
        <v>53</v>
      </c>
      <c r="L141" s="15" t="s">
        <v>53</v>
      </c>
      <c r="M141" s="15">
        <v>0</v>
      </c>
      <c r="N141" s="13" t="s">
        <v>53</v>
      </c>
      <c r="O141" s="13" t="s">
        <v>54</v>
      </c>
      <c r="P141" s="13" t="s">
        <v>53</v>
      </c>
      <c r="Q141" s="15">
        <f t="shared" si="4"/>
        <v>356746339.36840004</v>
      </c>
      <c r="R141" s="15">
        <v>0</v>
      </c>
      <c r="S141" s="15">
        <v>246215303.80000001</v>
      </c>
      <c r="T141" s="15">
        <v>0</v>
      </c>
      <c r="U141" s="13" t="s">
        <v>50</v>
      </c>
      <c r="V141" s="15">
        <v>0</v>
      </c>
      <c r="W141" s="15">
        <v>95285375.49000001</v>
      </c>
      <c r="X141" s="13" t="s">
        <v>61</v>
      </c>
      <c r="Y141" s="15">
        <v>15245660.078400005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53</v>
      </c>
      <c r="AN141" s="13" t="s">
        <v>53</v>
      </c>
      <c r="AO141" s="14" t="s">
        <v>53</v>
      </c>
      <c r="AP141" s="13" t="s">
        <v>53</v>
      </c>
    </row>
    <row r="142" spans="1:42" x14ac:dyDescent="0.25">
      <c r="A142" s="16" t="s">
        <v>445</v>
      </c>
      <c r="B142" s="17" t="s">
        <v>434</v>
      </c>
      <c r="C142" s="16" t="s">
        <v>47</v>
      </c>
      <c r="D142" s="16" t="s">
        <v>83</v>
      </c>
      <c r="E142" s="16" t="s">
        <v>84</v>
      </c>
      <c r="F142" s="16" t="s">
        <v>521</v>
      </c>
      <c r="G142" s="16" t="s">
        <v>51</v>
      </c>
      <c r="H142" s="16" t="s">
        <v>446</v>
      </c>
      <c r="I142" s="18" t="s">
        <v>53</v>
      </c>
      <c r="J142" s="18" t="s">
        <v>53</v>
      </c>
      <c r="K142" s="18" t="s">
        <v>53</v>
      </c>
      <c r="L142" s="18" t="s">
        <v>53</v>
      </c>
      <c r="M142" s="18">
        <v>0</v>
      </c>
      <c r="N142" s="16" t="s">
        <v>53</v>
      </c>
      <c r="O142" s="16" t="s">
        <v>54</v>
      </c>
      <c r="P142" s="16" t="s">
        <v>53</v>
      </c>
      <c r="Q142" s="18">
        <f t="shared" si="4"/>
        <v>368890866.32440001</v>
      </c>
      <c r="R142" s="18">
        <v>0</v>
      </c>
      <c r="S142" s="18">
        <v>266387437.79999998</v>
      </c>
      <c r="T142" s="18">
        <v>0</v>
      </c>
      <c r="U142" s="16" t="s">
        <v>50</v>
      </c>
      <c r="V142" s="18">
        <v>0</v>
      </c>
      <c r="W142" s="18">
        <v>88365024.590000004</v>
      </c>
      <c r="X142" s="16" t="s">
        <v>50</v>
      </c>
      <c r="Y142" s="18">
        <v>14138403.9344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53</v>
      </c>
      <c r="AN142" s="16" t="s">
        <v>53</v>
      </c>
      <c r="AO142" s="17" t="s">
        <v>53</v>
      </c>
      <c r="AP142" s="16" t="s">
        <v>53</v>
      </c>
    </row>
    <row r="143" spans="1:42" x14ac:dyDescent="0.25">
      <c r="A143" s="16" t="s">
        <v>447</v>
      </c>
      <c r="B143" s="14" t="s">
        <v>434</v>
      </c>
      <c r="C143" s="13" t="s">
        <v>47</v>
      </c>
      <c r="D143" s="13" t="s">
        <v>93</v>
      </c>
      <c r="E143" s="13" t="s">
        <v>94</v>
      </c>
      <c r="F143" s="13" t="s">
        <v>522</v>
      </c>
      <c r="G143" s="13" t="s">
        <v>51</v>
      </c>
      <c r="H143" s="13" t="s">
        <v>448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 t="shared" si="4"/>
        <v>334395498.40720004</v>
      </c>
      <c r="R143" s="15">
        <v>0</v>
      </c>
      <c r="S143" s="15">
        <v>225946219.80000001</v>
      </c>
      <c r="T143" s="15">
        <v>0</v>
      </c>
      <c r="U143" s="13" t="s">
        <v>50</v>
      </c>
      <c r="V143" s="15">
        <v>0</v>
      </c>
      <c r="W143" s="15">
        <v>93490757.420000017</v>
      </c>
      <c r="X143" s="13" t="s">
        <v>61</v>
      </c>
      <c r="Y143" s="15">
        <v>14958521.187200001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x14ac:dyDescent="0.25">
      <c r="A144" s="16" t="s">
        <v>532</v>
      </c>
      <c r="B144" s="28">
        <v>44165</v>
      </c>
      <c r="C144" s="16" t="s">
        <v>47</v>
      </c>
      <c r="D144" s="16" t="s">
        <v>48</v>
      </c>
      <c r="E144" s="16" t="s">
        <v>49</v>
      </c>
      <c r="F144" s="16" t="s">
        <v>512</v>
      </c>
      <c r="G144" s="16" t="s">
        <v>51</v>
      </c>
      <c r="H144" s="16" t="s">
        <v>525</v>
      </c>
      <c r="I144" s="18"/>
      <c r="J144" s="18" t="s">
        <v>53</v>
      </c>
      <c r="K144" s="18"/>
      <c r="L144" s="18"/>
      <c r="M144" s="18">
        <v>0</v>
      </c>
      <c r="N144" s="16"/>
      <c r="O144" s="16" t="s">
        <v>54</v>
      </c>
      <c r="P144" s="16"/>
      <c r="Q144" s="18">
        <f t="shared" si="4"/>
        <v>513816804.22999996</v>
      </c>
      <c r="R144" s="18">
        <v>0</v>
      </c>
      <c r="S144" s="18">
        <v>422508786.5</v>
      </c>
      <c r="T144" s="18">
        <v>0</v>
      </c>
      <c r="U144" s="16" t="s">
        <v>50</v>
      </c>
      <c r="V144" s="18">
        <v>0</v>
      </c>
      <c r="W144" s="18">
        <v>78713808.390000001</v>
      </c>
      <c r="X144" s="16" t="s">
        <v>50</v>
      </c>
      <c r="Y144" s="18">
        <v>12594209.34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53</v>
      </c>
      <c r="AN144" s="16" t="s">
        <v>53</v>
      </c>
      <c r="AO144" s="17" t="s">
        <v>53</v>
      </c>
      <c r="AP144" s="16" t="s">
        <v>53</v>
      </c>
    </row>
    <row r="145" spans="1:42" s="19" customFormat="1" x14ac:dyDescent="0.25">
      <c r="A145" s="16" t="s">
        <v>533</v>
      </c>
      <c r="B145" s="27">
        <v>44165</v>
      </c>
      <c r="C145" s="13" t="s">
        <v>47</v>
      </c>
      <c r="D145" s="13" t="s">
        <v>67</v>
      </c>
      <c r="E145" s="13" t="s">
        <v>68</v>
      </c>
      <c r="F145" s="13" t="s">
        <v>526</v>
      </c>
      <c r="G145" s="13" t="s">
        <v>51</v>
      </c>
      <c r="H145" s="13" t="s">
        <v>527</v>
      </c>
      <c r="I145" s="15" t="s">
        <v>53</v>
      </c>
      <c r="J145" s="15" t="s">
        <v>53</v>
      </c>
      <c r="K145" s="15" t="s">
        <v>53</v>
      </c>
      <c r="L145" s="15" t="s">
        <v>53</v>
      </c>
      <c r="M145" s="15">
        <v>0</v>
      </c>
      <c r="N145" s="13" t="s">
        <v>53</v>
      </c>
      <c r="O145" s="13" t="s">
        <v>54</v>
      </c>
      <c r="P145" s="13" t="s">
        <v>53</v>
      </c>
      <c r="Q145" s="15">
        <f t="shared" si="4"/>
        <v>106459069.2</v>
      </c>
      <c r="R145" s="15">
        <v>0</v>
      </c>
      <c r="S145" s="15">
        <v>78586905.299999997</v>
      </c>
      <c r="T145" s="15">
        <v>0</v>
      </c>
      <c r="U145" s="13" t="s">
        <v>50</v>
      </c>
      <c r="V145" s="15">
        <v>0</v>
      </c>
      <c r="W145" s="15">
        <v>24027727.5</v>
      </c>
      <c r="X145" s="13" t="s">
        <v>61</v>
      </c>
      <c r="Y145" s="15">
        <v>3844436.4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53</v>
      </c>
      <c r="AN145" s="13" t="s">
        <v>53</v>
      </c>
      <c r="AO145" s="14" t="s">
        <v>53</v>
      </c>
      <c r="AP145" s="13" t="s">
        <v>53</v>
      </c>
    </row>
    <row r="146" spans="1:42" s="19" customFormat="1" x14ac:dyDescent="0.25">
      <c r="A146" s="16" t="s">
        <v>534</v>
      </c>
      <c r="B146" s="27">
        <v>44165</v>
      </c>
      <c r="C146" s="13" t="s">
        <v>47</v>
      </c>
      <c r="D146" s="13" t="s">
        <v>79</v>
      </c>
      <c r="E146" s="13" t="s">
        <v>80</v>
      </c>
      <c r="F146" s="13" t="s">
        <v>528</v>
      </c>
      <c r="G146" s="13" t="s">
        <v>51</v>
      </c>
      <c r="H146" s="13" t="s">
        <v>529</v>
      </c>
      <c r="I146" s="15" t="s">
        <v>53</v>
      </c>
      <c r="J146" s="15" t="s">
        <v>53</v>
      </c>
      <c r="K146" s="15" t="s">
        <v>53</v>
      </c>
      <c r="L146" s="15" t="s">
        <v>53</v>
      </c>
      <c r="M146" s="15">
        <v>0</v>
      </c>
      <c r="N146" s="13" t="s">
        <v>53</v>
      </c>
      <c r="O146" s="13" t="s">
        <v>54</v>
      </c>
      <c r="P146" s="13" t="s">
        <v>53</v>
      </c>
      <c r="Q146" s="15">
        <f t="shared" si="4"/>
        <v>339784297.36000001</v>
      </c>
      <c r="R146" s="15">
        <v>0</v>
      </c>
      <c r="S146" s="15">
        <v>233603438.69999999</v>
      </c>
      <c r="T146" s="15">
        <v>0</v>
      </c>
      <c r="U146" s="13" t="s">
        <v>50</v>
      </c>
      <c r="V146" s="15">
        <v>0</v>
      </c>
      <c r="W146" s="15">
        <v>91535222.980000004</v>
      </c>
      <c r="X146" s="13" t="s">
        <v>61</v>
      </c>
      <c r="Y146" s="15">
        <v>14645635.68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53</v>
      </c>
      <c r="AN146" s="13" t="s">
        <v>53</v>
      </c>
      <c r="AO146" s="14" t="s">
        <v>53</v>
      </c>
      <c r="AP146" s="13" t="s">
        <v>53</v>
      </c>
    </row>
    <row r="147" spans="1:42" x14ac:dyDescent="0.25">
      <c r="A147" s="16" t="s">
        <v>535</v>
      </c>
      <c r="B147" s="28">
        <v>44165</v>
      </c>
      <c r="C147" s="16" t="s">
        <v>47</v>
      </c>
      <c r="D147" s="16" t="s">
        <v>83</v>
      </c>
      <c r="E147" s="16" t="s">
        <v>84</v>
      </c>
      <c r="F147" s="16" t="s">
        <v>530</v>
      </c>
      <c r="G147" s="16" t="s">
        <v>51</v>
      </c>
      <c r="H147" s="16" t="s">
        <v>531</v>
      </c>
      <c r="I147" s="18" t="s">
        <v>53</v>
      </c>
      <c r="J147" s="18" t="s">
        <v>53</v>
      </c>
      <c r="K147" s="18" t="s">
        <v>53</v>
      </c>
      <c r="L147" s="18" t="s">
        <v>53</v>
      </c>
      <c r="M147" s="18">
        <v>0</v>
      </c>
      <c r="N147" s="16" t="s">
        <v>53</v>
      </c>
      <c r="O147" s="16" t="s">
        <v>54</v>
      </c>
      <c r="P147" s="16" t="s">
        <v>53</v>
      </c>
      <c r="Q147" s="18">
        <f t="shared" si="4"/>
        <v>349140931.29039997</v>
      </c>
      <c r="R147" s="18">
        <v>0</v>
      </c>
      <c r="S147" s="18">
        <v>276683938.64999998</v>
      </c>
      <c r="T147" s="18">
        <v>0</v>
      </c>
      <c r="U147" s="16" t="s">
        <v>50</v>
      </c>
      <c r="V147" s="18">
        <v>0</v>
      </c>
      <c r="W147" s="18">
        <v>62462924.689999998</v>
      </c>
      <c r="X147" s="16" t="s">
        <v>50</v>
      </c>
      <c r="Y147" s="18">
        <f>+W147*0.16</f>
        <v>9994067.9504000004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53</v>
      </c>
      <c r="AN147" s="16" t="s">
        <v>53</v>
      </c>
      <c r="AO147" s="17" t="s">
        <v>53</v>
      </c>
      <c r="AP147" s="16" t="s">
        <v>53</v>
      </c>
    </row>
    <row r="148" spans="1:42" x14ac:dyDescent="0.25">
      <c r="A148" s="16" t="s">
        <v>536</v>
      </c>
      <c r="B148" s="27">
        <v>44165</v>
      </c>
      <c r="C148" s="13" t="s">
        <v>47</v>
      </c>
      <c r="D148" s="13" t="s">
        <v>93</v>
      </c>
      <c r="E148" s="13" t="s">
        <v>94</v>
      </c>
      <c r="F148" s="13" t="s">
        <v>523</v>
      </c>
      <c r="G148" s="13" t="s">
        <v>51</v>
      </c>
      <c r="H148" s="13" t="s">
        <v>524</v>
      </c>
      <c r="I148" s="15" t="s">
        <v>53</v>
      </c>
      <c r="J148" s="15" t="s">
        <v>53</v>
      </c>
      <c r="K148" s="15" t="s">
        <v>53</v>
      </c>
      <c r="L148" s="15" t="s">
        <v>53</v>
      </c>
      <c r="M148" s="15">
        <v>0</v>
      </c>
      <c r="N148" s="13" t="s">
        <v>53</v>
      </c>
      <c r="O148" s="13" t="s">
        <v>54</v>
      </c>
      <c r="P148" s="13" t="s">
        <v>53</v>
      </c>
      <c r="Q148" s="15">
        <f t="shared" si="4"/>
        <v>283071797.44</v>
      </c>
      <c r="R148" s="15">
        <v>0</v>
      </c>
      <c r="S148" s="15">
        <v>190433445.75999999</v>
      </c>
      <c r="T148" s="15">
        <v>0</v>
      </c>
      <c r="U148" s="13" t="s">
        <v>50</v>
      </c>
      <c r="V148" s="15">
        <v>0</v>
      </c>
      <c r="W148" s="15">
        <v>79860648</v>
      </c>
      <c r="X148" s="13" t="s">
        <v>61</v>
      </c>
      <c r="Y148" s="15">
        <v>12777703.68</v>
      </c>
      <c r="Z148" s="15">
        <v>0</v>
      </c>
      <c r="AA148" s="13" t="s">
        <v>50</v>
      </c>
      <c r="AB148" s="15">
        <v>0</v>
      </c>
      <c r="AC148" s="15">
        <v>0</v>
      </c>
      <c r="AD148" s="13" t="s">
        <v>50</v>
      </c>
      <c r="AE148" s="15">
        <v>0</v>
      </c>
      <c r="AF148" s="13">
        <v>0</v>
      </c>
      <c r="AG148" s="13" t="s">
        <v>50</v>
      </c>
      <c r="AH148" s="15">
        <v>0</v>
      </c>
      <c r="AI148" s="15">
        <v>0</v>
      </c>
      <c r="AJ148" s="13" t="s">
        <v>50</v>
      </c>
      <c r="AK148" s="15">
        <v>0</v>
      </c>
      <c r="AL148" s="15">
        <v>0</v>
      </c>
      <c r="AM148" s="14" t="s">
        <v>53</v>
      </c>
      <c r="AN148" s="13" t="s">
        <v>53</v>
      </c>
      <c r="AO148" s="14" t="s">
        <v>53</v>
      </c>
      <c r="AP148" s="13" t="s">
        <v>53</v>
      </c>
    </row>
    <row r="149" spans="1:42" s="19" customFormat="1" x14ac:dyDescent="0.25">
      <c r="A149" s="24"/>
      <c r="B149" s="25"/>
      <c r="C149" s="24"/>
      <c r="D149" s="24"/>
      <c r="E149" s="24"/>
      <c r="F149" s="24"/>
      <c r="G149" s="24"/>
      <c r="H149" s="24"/>
      <c r="I149" s="26"/>
      <c r="J149" s="26"/>
      <c r="K149" s="26"/>
      <c r="L149" s="26"/>
      <c r="M149" s="26"/>
      <c r="N149" s="24"/>
      <c r="O149" s="24"/>
      <c r="P149" s="24"/>
      <c r="Q149" s="26"/>
      <c r="R149" s="26"/>
      <c r="S149" s="26"/>
      <c r="T149" s="26"/>
      <c r="U149" s="24"/>
      <c r="V149" s="26"/>
      <c r="W149" s="26"/>
      <c r="X149" s="24"/>
      <c r="Y149" s="26"/>
      <c r="Z149" s="26"/>
      <c r="AA149" s="24"/>
      <c r="AB149" s="26"/>
      <c r="AC149" s="26"/>
      <c r="AD149" s="24"/>
      <c r="AE149" s="26"/>
      <c r="AF149" s="24"/>
      <c r="AG149" s="24"/>
      <c r="AH149" s="26"/>
      <c r="AI149" s="26"/>
      <c r="AJ149" s="24"/>
      <c r="AK149" s="26"/>
      <c r="AL149" s="26"/>
      <c r="AM149" s="25"/>
      <c r="AN149" s="24"/>
      <c r="AO149" s="25"/>
      <c r="AP149" s="24"/>
    </row>
    <row r="150" spans="1:42" x14ac:dyDescent="0.25">
      <c r="Q150" s="9">
        <f>SUM(Q2:Q148)</f>
        <v>20921565055.248009</v>
      </c>
      <c r="R150" s="9">
        <f>SUM(R2:R148)</f>
        <v>0</v>
      </c>
      <c r="S150" s="9">
        <f>SUM(S2:S148)</f>
        <v>15762387936.509996</v>
      </c>
      <c r="T150" s="9">
        <f>SUM(T2:T148)</f>
        <v>50267777.5</v>
      </c>
      <c r="V150" s="9">
        <f>SUM(V2:V148)</f>
        <v>8042844.4000000004</v>
      </c>
      <c r="W150" s="9">
        <f>SUM(W2:W148)</f>
        <v>4397298704.1700001</v>
      </c>
      <c r="Y150" s="9">
        <f>SUM(Y2:Y148)</f>
        <v>703567792.66799986</v>
      </c>
      <c r="Z150" s="9">
        <f>SUM(Z2:Z148)</f>
        <v>0</v>
      </c>
      <c r="AB150" s="9">
        <f>SUM(AB2:AB148)</f>
        <v>0</v>
      </c>
      <c r="AC150" s="9">
        <f>SUM(AC2:AC148)</f>
        <v>0</v>
      </c>
      <c r="AE150" s="9">
        <f>SUM(AE2:AE148)</f>
        <v>0</v>
      </c>
      <c r="AI150" s="9">
        <f>SUM(AI2:AI148)</f>
        <v>0</v>
      </c>
      <c r="AK150" s="9">
        <f>SUM(AK2:AK148)</f>
        <v>0</v>
      </c>
      <c r="AL150" s="9">
        <f>SUM(AL2:AL148)</f>
        <v>0</v>
      </c>
    </row>
    <row r="152" spans="1:42" x14ac:dyDescent="0.25">
      <c r="J152" s="8" t="s">
        <v>449</v>
      </c>
    </row>
    <row r="154" spans="1:42" x14ac:dyDescent="0.25">
      <c r="J154" s="8" t="s">
        <v>450</v>
      </c>
      <c r="K154" s="8" t="s">
        <v>451</v>
      </c>
      <c r="L154" s="8" t="s">
        <v>452</v>
      </c>
    </row>
    <row r="156" spans="1:42" x14ac:dyDescent="0.25">
      <c r="I156" s="8" t="s">
        <v>453</v>
      </c>
      <c r="J156" s="8">
        <f>S150</f>
        <v>15762387936.509996</v>
      </c>
    </row>
    <row r="158" spans="1:42" x14ac:dyDescent="0.25">
      <c r="I158" s="8" t="s">
        <v>454</v>
      </c>
      <c r="J158" s="8">
        <f>T150+W150</f>
        <v>4447566481.6700001</v>
      </c>
      <c r="K158" s="8">
        <f>V150+Y150</f>
        <v>711610637.06799984</v>
      </c>
    </row>
    <row r="160" spans="1:42" x14ac:dyDescent="0.25">
      <c r="I160" s="8" t="s">
        <v>455</v>
      </c>
      <c r="J160" s="8">
        <v>0</v>
      </c>
      <c r="K160" s="8">
        <v>0</v>
      </c>
      <c r="L160" s="8">
        <v>0</v>
      </c>
    </row>
    <row r="162" spans="9:13" x14ac:dyDescent="0.25">
      <c r="I162" s="8" t="s">
        <v>456</v>
      </c>
      <c r="J162" s="8">
        <v>0</v>
      </c>
      <c r="K162" s="8">
        <v>0</v>
      </c>
    </row>
    <row r="164" spans="9:13" x14ac:dyDescent="0.25">
      <c r="I164" s="8" t="s">
        <v>457</v>
      </c>
      <c r="J164" s="8">
        <f>SUBTOTAL(9,J156:J163)</f>
        <v>20209954418.179996</v>
      </c>
      <c r="K164" s="8">
        <f>SUBTOTAL(9,K156:K163)</f>
        <v>711610637.06799984</v>
      </c>
      <c r="L164" s="8">
        <f>SUBTOTAL(9,L156:L163)</f>
        <v>0</v>
      </c>
      <c r="M164" s="8">
        <f>J164+K164</f>
        <v>20921565055.247997</v>
      </c>
    </row>
  </sheetData>
  <sortState ref="A8:AP148">
    <sortCondition ref="B8:B148"/>
    <sortCondition ref="D8:D14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2020-11-30T12:59:27Z</dcterms:created>
  <dcterms:modified xsi:type="dcterms:W3CDTF">2020-12-01T20:33:09Z</dcterms:modified>
</cp:coreProperties>
</file>