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2718A75F-7405-401D-BDBC-E5DE309809AE}" xr6:coauthVersionLast="45" xr6:coauthVersionMax="45" xr10:uidLastSave="{00000000-0000-0000-0000-000000000000}"/>
  <bookViews>
    <workbookView xWindow="-120" yWindow="-120" windowWidth="21840" windowHeight="13290" xr2:uid="{6E51B6B1-8874-4750-975D-8144CC44F63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1" i="1" l="1"/>
  <c r="Y18" i="1"/>
  <c r="W19" i="1"/>
  <c r="Q19" i="1" s="1"/>
  <c r="S19" i="1"/>
  <c r="Q15" i="1"/>
  <c r="Q23" i="1"/>
  <c r="Q28" i="1"/>
  <c r="Q35" i="1"/>
  <c r="Q40" i="1"/>
  <c r="Q41" i="1"/>
  <c r="Q42" i="1"/>
  <c r="Q50" i="1"/>
  <c r="Q51" i="1"/>
  <c r="Q9" i="1"/>
  <c r="Q10" i="1"/>
  <c r="Q11" i="1"/>
  <c r="Q16" i="1"/>
  <c r="Q17" i="1"/>
  <c r="Q24" i="1"/>
  <c r="Q29" i="1"/>
  <c r="Q36" i="1"/>
  <c r="Q43" i="1"/>
  <c r="Q44" i="1"/>
  <c r="Q45" i="1"/>
  <c r="Q52" i="1"/>
  <c r="Q12" i="1"/>
  <c r="Q18" i="1"/>
  <c r="Q20" i="1"/>
  <c r="Q25" i="1"/>
  <c r="Q30" i="1"/>
  <c r="Q37" i="1"/>
  <c r="Q46" i="1"/>
  <c r="Q53" i="1"/>
  <c r="Q13" i="1"/>
  <c r="Q21" i="1"/>
  <c r="Q26" i="1"/>
  <c r="Q31" i="1"/>
  <c r="Q32" i="1"/>
  <c r="Q33" i="1"/>
  <c r="Q38" i="1"/>
  <c r="Q47" i="1"/>
  <c r="Q54" i="1"/>
  <c r="Q14" i="1"/>
  <c r="Q22" i="1"/>
  <c r="Q27" i="1"/>
  <c r="Q34" i="1"/>
  <c r="Q39" i="1"/>
  <c r="Q48" i="1"/>
  <c r="Q49" i="1"/>
  <c r="Q55" i="1"/>
  <c r="Q8" i="1"/>
  <c r="AL57" i="1" l="1"/>
  <c r="AK57" i="1"/>
  <c r="AI57" i="1"/>
  <c r="AE57" i="1"/>
  <c r="AC57" i="1"/>
  <c r="AB57" i="1"/>
  <c r="Z57" i="1"/>
  <c r="Y57" i="1"/>
  <c r="W57" i="1"/>
  <c r="V57" i="1"/>
  <c r="K65" i="1" s="1"/>
  <c r="K71" i="1" s="1"/>
  <c r="T57" i="1"/>
  <c r="J65" i="1" s="1"/>
  <c r="S57" i="1"/>
  <c r="J63" i="1" s="1"/>
  <c r="J71" i="1" s="1"/>
  <c r="M71" i="1" s="1"/>
  <c r="R57" i="1"/>
  <c r="Q57" i="1"/>
</calcChain>
</file>

<file path=xl/sharedStrings.xml><?xml version="1.0" encoding="utf-8"?>
<sst xmlns="http://schemas.openxmlformats.org/spreadsheetml/2006/main" count="1281" uniqueCount="223">
  <si>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</si>
  <si>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</si>
  <si>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</si>
  <si>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</si>
  <si>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</si>
  <si>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</si>
  <si>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</si>
  <si>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</si>
  <si>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</si>
  <si>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</si>
  <si>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</si>
  <si>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</si>
  <si>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</si>
  <si>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</si>
  <si>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</si>
  <si>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</si>
  <si>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</si>
  <si>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</si>
  <si>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</si>
  <si>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</si>
  <si>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</si>
  <si>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</si>
  <si>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</si>
  <si>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</si>
  <si>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</si>
  <si>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</si>
  <si>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</si>
  <si>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</si>
  <si>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</si>
  <si>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</si>
  <si>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</si>
  <si>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</si>
  <si>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</si>
  <si>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</si>
  <si>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</si>
  <si>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</si>
  <si>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</si>
  <si>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</si>
  <si>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</si>
  <si>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</si>
  <si>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</si>
  <si>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</si>
  <si>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</si>
  <si>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</si>
  <si>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</si>
  <si>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</si>
  <si>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13/04/2020</t>
  </si>
  <si>
    <t>0301</t>
  </si>
  <si>
    <t>001</t>
  </si>
  <si>
    <t>Z1B8026797</t>
  </si>
  <si>
    <t>-</t>
  </si>
  <si>
    <t>FC</t>
  </si>
  <si>
    <t>00079856-00079901</t>
  </si>
  <si>
    <t/>
  </si>
  <si>
    <t>VENTAS NO CONTRIBUYENTES</t>
  </si>
  <si>
    <t>16</t>
  </si>
  <si>
    <t>2</t>
  </si>
  <si>
    <t>002</t>
  </si>
  <si>
    <t>Z1B8026622</t>
  </si>
  <si>
    <t>00260024-00260039</t>
  </si>
  <si>
    <t>3</t>
  </si>
  <si>
    <t>00260040</t>
  </si>
  <si>
    <t>ABRAHAN LOPEZ</t>
  </si>
  <si>
    <t>V266248991</t>
  </si>
  <si>
    <t>4</t>
  </si>
  <si>
    <t>00260041-00260059</t>
  </si>
  <si>
    <t>5</t>
  </si>
  <si>
    <t>003</t>
  </si>
  <si>
    <t>Z1B8027648</t>
  </si>
  <si>
    <t>00227694-00227724</t>
  </si>
  <si>
    <t>6</t>
  </si>
  <si>
    <t>004</t>
  </si>
  <si>
    <t>Z1B8026803</t>
  </si>
  <si>
    <t>00054840-00054865</t>
  </si>
  <si>
    <t>7</t>
  </si>
  <si>
    <t>005</t>
  </si>
  <si>
    <t>Z1B8026520</t>
  </si>
  <si>
    <t>00098898</t>
  </si>
  <si>
    <t>DANIELA A</t>
  </si>
  <si>
    <t>V22440104</t>
  </si>
  <si>
    <t>8</t>
  </si>
  <si>
    <t>14/04/2020</t>
  </si>
  <si>
    <t>00079902-00079964</t>
  </si>
  <si>
    <t>9</t>
  </si>
  <si>
    <t>00260060</t>
  </si>
  <si>
    <t>CORPORACION GALACTICA JARDINES DE LOS TEQUES C.A</t>
  </si>
  <si>
    <t>J-31456740-3</t>
  </si>
  <si>
    <t>10</t>
  </si>
  <si>
    <t>00260061-00260104</t>
  </si>
  <si>
    <t>11</t>
  </si>
  <si>
    <t>00227725-00227748</t>
  </si>
  <si>
    <t>12</t>
  </si>
  <si>
    <t>13</t>
  </si>
  <si>
    <t>003085943</t>
  </si>
  <si>
    <t>JOSE LUIS</t>
  </si>
  <si>
    <t>V11239097</t>
  </si>
  <si>
    <t>14</t>
  </si>
  <si>
    <t>00054866-00054900</t>
  </si>
  <si>
    <t>15</t>
  </si>
  <si>
    <t>00098899-00098915</t>
  </si>
  <si>
    <t>15/04/2020</t>
  </si>
  <si>
    <t>00079965-00080046</t>
  </si>
  <si>
    <t>17</t>
  </si>
  <si>
    <t>00260105-00260160</t>
  </si>
  <si>
    <t>18</t>
  </si>
  <si>
    <t>00227767-00227817</t>
  </si>
  <si>
    <t>19</t>
  </si>
  <si>
    <t>00054901-00054931</t>
  </si>
  <si>
    <t>20</t>
  </si>
  <si>
    <t>00098916-00098921</t>
  </si>
  <si>
    <t>21</t>
  </si>
  <si>
    <t>16/04/2020</t>
  </si>
  <si>
    <t>00080047-00080104</t>
  </si>
  <si>
    <t>22</t>
  </si>
  <si>
    <t>00260161-00260221</t>
  </si>
  <si>
    <t>23</t>
  </si>
  <si>
    <t>00227818-00227872</t>
  </si>
  <si>
    <t>24</t>
  </si>
  <si>
    <t>00054932-00054961</t>
  </si>
  <si>
    <t>25</t>
  </si>
  <si>
    <t>00054962</t>
  </si>
  <si>
    <t>CORPORACION K1308 C.A</t>
  </si>
  <si>
    <t>J317200632</t>
  </si>
  <si>
    <t>26</t>
  </si>
  <si>
    <t>00054963-00054973</t>
  </si>
  <si>
    <t>27</t>
  </si>
  <si>
    <t>00098922-00098932</t>
  </si>
  <si>
    <t>28</t>
  </si>
  <si>
    <t>17/04/2020</t>
  </si>
  <si>
    <t>00080105-00080165</t>
  </si>
  <si>
    <t>29</t>
  </si>
  <si>
    <t>00260222-00260281</t>
  </si>
  <si>
    <t>30</t>
  </si>
  <si>
    <t>00227873-00227927</t>
  </si>
  <si>
    <t>31</t>
  </si>
  <si>
    <t>00054974-00055027</t>
  </si>
  <si>
    <t>32</t>
  </si>
  <si>
    <t>00098933-00098940</t>
  </si>
  <si>
    <t>33</t>
  </si>
  <si>
    <t>18/04/2020</t>
  </si>
  <si>
    <t>00080166-00080226</t>
  </si>
  <si>
    <t>34</t>
  </si>
  <si>
    <t>00080227</t>
  </si>
  <si>
    <t>PORTU HAMBURGUER</t>
  </si>
  <si>
    <t>J40524537-9</t>
  </si>
  <si>
    <t>35</t>
  </si>
  <si>
    <t>00080228-00080235</t>
  </si>
  <si>
    <t>36</t>
  </si>
  <si>
    <t>00260282-00260287</t>
  </si>
  <si>
    <t>37</t>
  </si>
  <si>
    <t>00260288</t>
  </si>
  <si>
    <t>38</t>
  </si>
  <si>
    <t>00260289-00260369</t>
  </si>
  <si>
    <t>39</t>
  </si>
  <si>
    <t>00227928-00228010</t>
  </si>
  <si>
    <t>40</t>
  </si>
  <si>
    <t>00055028-00055081</t>
  </si>
  <si>
    <t>41</t>
  </si>
  <si>
    <t>00098941-00098956</t>
  </si>
  <si>
    <t>42</t>
  </si>
  <si>
    <t>NC</t>
  </si>
  <si>
    <t>00000077</t>
  </si>
  <si>
    <t>00098952</t>
  </si>
  <si>
    <t>VEN</t>
  </si>
  <si>
    <t>CARLA JIMENEZ</t>
  </si>
  <si>
    <t>V20185669</t>
  </si>
  <si>
    <t>43</t>
  </si>
  <si>
    <t>19/04/2020</t>
  </si>
  <si>
    <t>00080236-00080336</t>
  </si>
  <si>
    <t>44</t>
  </si>
  <si>
    <t>00000133</t>
  </si>
  <si>
    <t>00080289</t>
  </si>
  <si>
    <t>JULIO SILVA</t>
  </si>
  <si>
    <t>V12240491</t>
  </si>
  <si>
    <t>45</t>
  </si>
  <si>
    <t>00260370-00260458</t>
  </si>
  <si>
    <t>46</t>
  </si>
  <si>
    <t>00228011-00228102</t>
  </si>
  <si>
    <t>47</t>
  </si>
  <si>
    <t>00055082-00055124</t>
  </si>
  <si>
    <t>48</t>
  </si>
  <si>
    <t>00098957-00098966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</si>
  <si>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</si>
  <si>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</si>
  <si>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</si>
  <si>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</si>
  <si>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</si>
  <si>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</si>
  <si>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</si>
  <si>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</si>
  <si>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</si>
  <si>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13-04-20 HASTA 19-04-20</t>
  </si>
  <si>
    <t>0577</t>
  </si>
  <si>
    <t>0578</t>
  </si>
  <si>
    <t>0579</t>
  </si>
  <si>
    <t>0580</t>
  </si>
  <si>
    <t>0581</t>
  </si>
  <si>
    <t>0582</t>
  </si>
  <si>
    <t>0583</t>
  </si>
  <si>
    <t>1534</t>
  </si>
  <si>
    <t>1535</t>
  </si>
  <si>
    <t>1536</t>
  </si>
  <si>
    <t>1537</t>
  </si>
  <si>
    <t>1538</t>
  </si>
  <si>
    <t>1539</t>
  </si>
  <si>
    <t>1540</t>
  </si>
  <si>
    <t>1649</t>
  </si>
  <si>
    <t>1650</t>
  </si>
  <si>
    <t>00227750-00227766</t>
  </si>
  <si>
    <t>1651</t>
  </si>
  <si>
    <t>1652</t>
  </si>
  <si>
    <t>1653</t>
  </si>
  <si>
    <t>1654</t>
  </si>
  <si>
    <t>1655</t>
  </si>
  <si>
    <t>0584</t>
  </si>
  <si>
    <t>0585</t>
  </si>
  <si>
    <t>1419</t>
  </si>
  <si>
    <t>1420</t>
  </si>
  <si>
    <t>1421</t>
  </si>
  <si>
    <t>1422</t>
  </si>
  <si>
    <t>1423</t>
  </si>
  <si>
    <t>1424</t>
  </si>
  <si>
    <t>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</si>
</sst>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DD6A-CDB4-494E-9616-8F99BF522447}">
  <dimension ref="A2:AP71"/>
  <sheetViews>
    <sheetView tabSelected="1" topLeftCell="A25" workbookViewId="0">
      <selection activeCell="H39" sqref="H3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0.710937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7" t="s">
        <v>191</v>
      </c>
      <c r="B4" s="17"/>
      <c r="C4" s="17"/>
      <c r="D4" s="17"/>
      <c r="E4" s="17"/>
      <c r="F4" s="17"/>
      <c r="G4" s="17"/>
      <c r="H4" s="17"/>
      <c r="I4" s="17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192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>SUM(S8:AP8)</f>
        <v>24063821.632300004</v>
      </c>
      <c r="R8" s="15">
        <v>0</v>
      </c>
      <c r="S8" s="15">
        <v>16697288.310700003</v>
      </c>
      <c r="T8" s="15">
        <v>0</v>
      </c>
      <c r="U8" s="13" t="s">
        <v>50</v>
      </c>
      <c r="V8" s="15">
        <v>0</v>
      </c>
      <c r="W8" s="15">
        <v>6350459.7600000007</v>
      </c>
      <c r="X8" s="13" t="s">
        <v>55</v>
      </c>
      <c r="Y8" s="15">
        <v>1016073.5616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x14ac:dyDescent="0.25">
      <c r="A9" s="13" t="s">
        <v>56</v>
      </c>
      <c r="B9" s="19" t="s">
        <v>46</v>
      </c>
      <c r="C9" s="18" t="s">
        <v>47</v>
      </c>
      <c r="D9" s="18" t="s">
        <v>57</v>
      </c>
      <c r="E9" s="18" t="s">
        <v>58</v>
      </c>
      <c r="F9" s="18" t="s">
        <v>199</v>
      </c>
      <c r="G9" s="18" t="s">
        <v>51</v>
      </c>
      <c r="H9" s="18" t="s">
        <v>59</v>
      </c>
      <c r="I9" s="20" t="s">
        <v>53</v>
      </c>
      <c r="J9" s="20" t="s">
        <v>53</v>
      </c>
      <c r="K9" s="20" t="s">
        <v>53</v>
      </c>
      <c r="L9" s="20" t="s">
        <v>53</v>
      </c>
      <c r="M9" s="20">
        <v>0</v>
      </c>
      <c r="N9" s="18" t="s">
        <v>53</v>
      </c>
      <c r="O9" s="18" t="s">
        <v>54</v>
      </c>
      <c r="P9" s="18" t="s">
        <v>53</v>
      </c>
      <c r="Q9" s="20">
        <f>SUM(S9:AP9)</f>
        <v>8317734.5979999993</v>
      </c>
      <c r="R9" s="20">
        <v>0</v>
      </c>
      <c r="S9" s="20">
        <v>5878049.7999999989</v>
      </c>
      <c r="T9" s="20">
        <v>0</v>
      </c>
      <c r="U9" s="18" t="s">
        <v>50</v>
      </c>
      <c r="V9" s="20">
        <v>0</v>
      </c>
      <c r="W9" s="20">
        <v>2103176.5500000003</v>
      </c>
      <c r="X9" s="18" t="s">
        <v>50</v>
      </c>
      <c r="Y9" s="20">
        <v>336508.24799999996</v>
      </c>
      <c r="Z9" s="20">
        <v>0</v>
      </c>
      <c r="AA9" s="18" t="s">
        <v>50</v>
      </c>
      <c r="AB9" s="20">
        <v>0</v>
      </c>
      <c r="AC9" s="20">
        <v>0</v>
      </c>
      <c r="AD9" s="18" t="s">
        <v>50</v>
      </c>
      <c r="AE9" s="20">
        <v>0</v>
      </c>
      <c r="AF9" s="18">
        <v>0</v>
      </c>
      <c r="AG9" s="18" t="s">
        <v>50</v>
      </c>
      <c r="AH9" s="20">
        <v>0</v>
      </c>
      <c r="AI9" s="20">
        <v>0</v>
      </c>
      <c r="AJ9" s="18" t="s">
        <v>50</v>
      </c>
      <c r="AK9" s="20">
        <v>0</v>
      </c>
      <c r="AL9" s="20">
        <v>0</v>
      </c>
      <c r="AM9" s="19" t="s">
        <v>53</v>
      </c>
      <c r="AN9" s="18" t="s">
        <v>53</v>
      </c>
      <c r="AO9" s="19" t="s">
        <v>53</v>
      </c>
      <c r="AP9" s="18" t="s">
        <v>53</v>
      </c>
    </row>
    <row r="10" spans="1:42" x14ac:dyDescent="0.25">
      <c r="A10" s="13" t="s">
        <v>60</v>
      </c>
      <c r="B10" s="19" t="s">
        <v>46</v>
      </c>
      <c r="C10" s="18" t="s">
        <v>47</v>
      </c>
      <c r="D10" s="18" t="s">
        <v>57</v>
      </c>
      <c r="E10" s="18" t="s">
        <v>58</v>
      </c>
      <c r="F10" s="18" t="s">
        <v>199</v>
      </c>
      <c r="G10" s="18" t="s">
        <v>51</v>
      </c>
      <c r="H10" s="18" t="s">
        <v>61</v>
      </c>
      <c r="I10" s="20" t="s">
        <v>53</v>
      </c>
      <c r="J10" s="20" t="s">
        <v>53</v>
      </c>
      <c r="K10" s="20" t="s">
        <v>53</v>
      </c>
      <c r="L10" s="20" t="s">
        <v>53</v>
      </c>
      <c r="M10" s="20">
        <v>0</v>
      </c>
      <c r="N10" s="18" t="s">
        <v>53</v>
      </c>
      <c r="O10" s="18" t="s">
        <v>62</v>
      </c>
      <c r="P10" s="18" t="s">
        <v>63</v>
      </c>
      <c r="Q10" s="20">
        <f>SUM(S10:AP10)</f>
        <v>113100</v>
      </c>
      <c r="R10" s="20">
        <v>0</v>
      </c>
      <c r="S10" s="20">
        <v>0</v>
      </c>
      <c r="T10" s="20">
        <v>97500</v>
      </c>
      <c r="U10" s="18" t="s">
        <v>55</v>
      </c>
      <c r="V10" s="20">
        <v>15600</v>
      </c>
      <c r="W10" s="20">
        <v>0</v>
      </c>
      <c r="X10" s="18" t="s">
        <v>50</v>
      </c>
      <c r="Y10" s="20">
        <v>0</v>
      </c>
      <c r="Z10" s="20">
        <v>0</v>
      </c>
      <c r="AA10" s="18" t="s">
        <v>50</v>
      </c>
      <c r="AB10" s="20">
        <v>0</v>
      </c>
      <c r="AC10" s="20">
        <v>0</v>
      </c>
      <c r="AD10" s="18" t="s">
        <v>50</v>
      </c>
      <c r="AE10" s="20">
        <v>0</v>
      </c>
      <c r="AF10" s="18">
        <v>0</v>
      </c>
      <c r="AG10" s="18" t="s">
        <v>50</v>
      </c>
      <c r="AH10" s="20">
        <v>0</v>
      </c>
      <c r="AI10" s="20">
        <v>0</v>
      </c>
      <c r="AJ10" s="18" t="s">
        <v>50</v>
      </c>
      <c r="AK10" s="20">
        <v>0</v>
      </c>
      <c r="AL10" s="20">
        <v>0</v>
      </c>
      <c r="AM10" s="19" t="s">
        <v>53</v>
      </c>
      <c r="AN10" s="18" t="s">
        <v>53</v>
      </c>
      <c r="AO10" s="19" t="s">
        <v>53</v>
      </c>
      <c r="AP10" s="18" t="s">
        <v>53</v>
      </c>
    </row>
    <row r="11" spans="1:42" x14ac:dyDescent="0.25">
      <c r="A11" s="13" t="s">
        <v>64</v>
      </c>
      <c r="B11" s="19" t="s">
        <v>46</v>
      </c>
      <c r="C11" s="18" t="s">
        <v>47</v>
      </c>
      <c r="D11" s="18" t="s">
        <v>57</v>
      </c>
      <c r="E11" s="18" t="s">
        <v>58</v>
      </c>
      <c r="F11" s="18" t="s">
        <v>199</v>
      </c>
      <c r="G11" s="18" t="s">
        <v>51</v>
      </c>
      <c r="H11" s="18" t="s">
        <v>65</v>
      </c>
      <c r="I11" s="20" t="s">
        <v>53</v>
      </c>
      <c r="J11" s="20" t="s">
        <v>53</v>
      </c>
      <c r="K11" s="20" t="s">
        <v>53</v>
      </c>
      <c r="L11" s="20" t="s">
        <v>53</v>
      </c>
      <c r="M11" s="20">
        <v>0</v>
      </c>
      <c r="N11" s="18" t="s">
        <v>53</v>
      </c>
      <c r="O11" s="18" t="s">
        <v>54</v>
      </c>
      <c r="P11" s="18" t="s">
        <v>53</v>
      </c>
      <c r="Q11" s="20">
        <f>SUM(S11:AP11)</f>
        <v>12700676.154200001</v>
      </c>
      <c r="R11" s="20">
        <v>0</v>
      </c>
      <c r="S11" s="20">
        <v>9849539.4838000014</v>
      </c>
      <c r="T11" s="20">
        <v>0</v>
      </c>
      <c r="U11" s="18" t="s">
        <v>50</v>
      </c>
      <c r="V11" s="20">
        <v>0</v>
      </c>
      <c r="W11" s="20">
        <v>2457876.44</v>
      </c>
      <c r="X11" s="18" t="s">
        <v>55</v>
      </c>
      <c r="Y11" s="20">
        <v>393260.2304</v>
      </c>
      <c r="Z11" s="20">
        <v>0</v>
      </c>
      <c r="AA11" s="18" t="s">
        <v>50</v>
      </c>
      <c r="AB11" s="20">
        <v>0</v>
      </c>
      <c r="AC11" s="20">
        <v>0</v>
      </c>
      <c r="AD11" s="18" t="s">
        <v>50</v>
      </c>
      <c r="AE11" s="20">
        <v>0</v>
      </c>
      <c r="AF11" s="18">
        <v>0</v>
      </c>
      <c r="AG11" s="18" t="s">
        <v>50</v>
      </c>
      <c r="AH11" s="20">
        <v>0</v>
      </c>
      <c r="AI11" s="20">
        <v>0</v>
      </c>
      <c r="AJ11" s="18" t="s">
        <v>50</v>
      </c>
      <c r="AK11" s="20">
        <v>0</v>
      </c>
      <c r="AL11" s="20">
        <v>0</v>
      </c>
      <c r="AM11" s="19" t="s">
        <v>53</v>
      </c>
      <c r="AN11" s="18" t="s">
        <v>53</v>
      </c>
      <c r="AO11" s="19" t="s">
        <v>53</v>
      </c>
      <c r="AP11" s="18" t="s">
        <v>53</v>
      </c>
    </row>
    <row r="12" spans="1:42" x14ac:dyDescent="0.25">
      <c r="A12" s="13" t="s">
        <v>66</v>
      </c>
      <c r="B12" s="14" t="s">
        <v>46</v>
      </c>
      <c r="C12" s="13" t="s">
        <v>47</v>
      </c>
      <c r="D12" s="13" t="s">
        <v>67</v>
      </c>
      <c r="E12" s="13" t="s">
        <v>68</v>
      </c>
      <c r="F12" s="13" t="s">
        <v>206</v>
      </c>
      <c r="G12" s="13" t="s">
        <v>51</v>
      </c>
      <c r="H12" s="13" t="s">
        <v>69</v>
      </c>
      <c r="I12" s="15" t="s">
        <v>53</v>
      </c>
      <c r="J12" s="15" t="s">
        <v>53</v>
      </c>
      <c r="K12" s="15" t="s">
        <v>53</v>
      </c>
      <c r="L12" s="15" t="s">
        <v>53</v>
      </c>
      <c r="M12" s="15">
        <v>0</v>
      </c>
      <c r="N12" s="13" t="s">
        <v>53</v>
      </c>
      <c r="O12" s="13" t="s">
        <v>54</v>
      </c>
      <c r="P12" s="13" t="s">
        <v>53</v>
      </c>
      <c r="Q12" s="15">
        <f>SUM(S12:AP12)</f>
        <v>15269085.763500001</v>
      </c>
      <c r="R12" s="15">
        <v>0</v>
      </c>
      <c r="S12" s="15">
        <v>11654102.781100001</v>
      </c>
      <c r="T12" s="15">
        <v>0</v>
      </c>
      <c r="U12" s="13" t="s">
        <v>50</v>
      </c>
      <c r="V12" s="15">
        <v>0</v>
      </c>
      <c r="W12" s="15">
        <v>3116364.6399999997</v>
      </c>
      <c r="X12" s="13" t="s">
        <v>55</v>
      </c>
      <c r="Y12" s="15">
        <v>498618.34239999996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53</v>
      </c>
      <c r="AN12" s="13" t="s">
        <v>53</v>
      </c>
      <c r="AO12" s="14" t="s">
        <v>53</v>
      </c>
      <c r="AP12" s="13" t="s">
        <v>53</v>
      </c>
    </row>
    <row r="13" spans="1:42" s="21" customFormat="1" x14ac:dyDescent="0.25">
      <c r="A13" s="13" t="s">
        <v>70</v>
      </c>
      <c r="B13" s="14" t="s">
        <v>46</v>
      </c>
      <c r="C13" s="13" t="s">
        <v>47</v>
      </c>
      <c r="D13" s="13" t="s">
        <v>71</v>
      </c>
      <c r="E13" s="13" t="s">
        <v>72</v>
      </c>
      <c r="F13" s="13" t="s">
        <v>194</v>
      </c>
      <c r="G13" s="13" t="s">
        <v>51</v>
      </c>
      <c r="H13" s="13" t="s">
        <v>73</v>
      </c>
      <c r="I13" s="15" t="s">
        <v>53</v>
      </c>
      <c r="J13" s="15" t="s">
        <v>53</v>
      </c>
      <c r="K13" s="15" t="s">
        <v>53</v>
      </c>
      <c r="L13" s="15" t="s">
        <v>53</v>
      </c>
      <c r="M13" s="15">
        <v>0</v>
      </c>
      <c r="N13" s="13" t="s">
        <v>53</v>
      </c>
      <c r="O13" s="13" t="s">
        <v>54</v>
      </c>
      <c r="P13" s="13" t="s">
        <v>53</v>
      </c>
      <c r="Q13" s="15">
        <f>SUM(S13:AP13)</f>
        <v>10332312.4978</v>
      </c>
      <c r="R13" s="15">
        <v>0</v>
      </c>
      <c r="S13" s="15">
        <v>8405522.2566</v>
      </c>
      <c r="T13" s="15">
        <v>0</v>
      </c>
      <c r="U13" s="13" t="s">
        <v>50</v>
      </c>
      <c r="V13" s="15">
        <v>0</v>
      </c>
      <c r="W13" s="15">
        <v>1661026.0699999998</v>
      </c>
      <c r="X13" s="13" t="s">
        <v>55</v>
      </c>
      <c r="Y13" s="15">
        <v>265764.17119999998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53</v>
      </c>
      <c r="AN13" s="13" t="s">
        <v>53</v>
      </c>
      <c r="AO13" s="14" t="s">
        <v>53</v>
      </c>
      <c r="AP13" s="13" t="s">
        <v>53</v>
      </c>
    </row>
    <row r="14" spans="1:42" s="21" customFormat="1" x14ac:dyDescent="0.25">
      <c r="A14" s="13" t="s">
        <v>74</v>
      </c>
      <c r="B14" s="14" t="s">
        <v>46</v>
      </c>
      <c r="C14" s="13" t="s">
        <v>47</v>
      </c>
      <c r="D14" s="13" t="s">
        <v>75</v>
      </c>
      <c r="E14" s="13" t="s">
        <v>76</v>
      </c>
      <c r="F14" s="13" t="s">
        <v>216</v>
      </c>
      <c r="G14" s="13" t="s">
        <v>51</v>
      </c>
      <c r="H14" s="13" t="s">
        <v>77</v>
      </c>
      <c r="I14" s="15" t="s">
        <v>53</v>
      </c>
      <c r="J14" s="15" t="s">
        <v>53</v>
      </c>
      <c r="K14" s="15" t="s">
        <v>53</v>
      </c>
      <c r="L14" s="15" t="s">
        <v>53</v>
      </c>
      <c r="M14" s="15">
        <v>0</v>
      </c>
      <c r="N14" s="13" t="s">
        <v>53</v>
      </c>
      <c r="O14" s="13" t="s">
        <v>78</v>
      </c>
      <c r="P14" s="13" t="s">
        <v>79</v>
      </c>
      <c r="Q14" s="15">
        <f>SUM(S14:AP14)</f>
        <v>125386.38</v>
      </c>
      <c r="R14" s="15">
        <v>0</v>
      </c>
      <c r="S14" s="15">
        <v>125386.38</v>
      </c>
      <c r="T14" s="15">
        <v>0</v>
      </c>
      <c r="U14" s="13" t="s">
        <v>50</v>
      </c>
      <c r="V14" s="15">
        <v>0</v>
      </c>
      <c r="W14" s="15">
        <v>0</v>
      </c>
      <c r="X14" s="13" t="s">
        <v>50</v>
      </c>
      <c r="Y14" s="15">
        <v>0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53</v>
      </c>
      <c r="AN14" s="13" t="s">
        <v>53</v>
      </c>
      <c r="AO14" s="14" t="s">
        <v>53</v>
      </c>
      <c r="AP14" s="13" t="s">
        <v>53</v>
      </c>
    </row>
    <row r="15" spans="1:42" s="21" customFormat="1" x14ac:dyDescent="0.25">
      <c r="A15" s="13" t="s">
        <v>80</v>
      </c>
      <c r="B15" s="14" t="s">
        <v>81</v>
      </c>
      <c r="C15" s="13" t="s">
        <v>47</v>
      </c>
      <c r="D15" s="13" t="s">
        <v>48</v>
      </c>
      <c r="E15" s="13" t="s">
        <v>49</v>
      </c>
      <c r="F15" s="13" t="s">
        <v>193</v>
      </c>
      <c r="G15" s="13" t="s">
        <v>51</v>
      </c>
      <c r="H15" s="13" t="s">
        <v>82</v>
      </c>
      <c r="I15" s="15" t="s">
        <v>53</v>
      </c>
      <c r="J15" s="15" t="s">
        <v>53</v>
      </c>
      <c r="K15" s="15" t="s">
        <v>53</v>
      </c>
      <c r="L15" s="15" t="s">
        <v>53</v>
      </c>
      <c r="M15" s="15">
        <v>0</v>
      </c>
      <c r="N15" s="13" t="s">
        <v>53</v>
      </c>
      <c r="O15" s="13" t="s">
        <v>54</v>
      </c>
      <c r="P15" s="13" t="s">
        <v>53</v>
      </c>
      <c r="Q15" s="15">
        <f>SUM(S15:AP15)</f>
        <v>33303284.660999998</v>
      </c>
      <c r="R15" s="15">
        <v>0</v>
      </c>
      <c r="S15" s="15">
        <v>26803000.328599997</v>
      </c>
      <c r="T15" s="15">
        <v>0</v>
      </c>
      <c r="U15" s="13" t="s">
        <v>50</v>
      </c>
      <c r="V15" s="15">
        <v>0</v>
      </c>
      <c r="W15" s="15">
        <v>5603693.3899999997</v>
      </c>
      <c r="X15" s="13" t="s">
        <v>55</v>
      </c>
      <c r="Y15" s="15">
        <v>896590.94239999994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s="21" customFormat="1" x14ac:dyDescent="0.25">
      <c r="A16" s="13" t="s">
        <v>83</v>
      </c>
      <c r="B16" s="23" t="s">
        <v>81</v>
      </c>
      <c r="C16" s="22" t="s">
        <v>47</v>
      </c>
      <c r="D16" s="22" t="s">
        <v>57</v>
      </c>
      <c r="E16" s="22" t="s">
        <v>58</v>
      </c>
      <c r="F16" s="22" t="s">
        <v>200</v>
      </c>
      <c r="G16" s="22" t="s">
        <v>51</v>
      </c>
      <c r="H16" s="22" t="s">
        <v>84</v>
      </c>
      <c r="I16" s="24" t="s">
        <v>53</v>
      </c>
      <c r="J16" s="24" t="s">
        <v>53</v>
      </c>
      <c r="K16" s="24" t="s">
        <v>53</v>
      </c>
      <c r="L16" s="24" t="s">
        <v>53</v>
      </c>
      <c r="M16" s="24">
        <v>0</v>
      </c>
      <c r="N16" s="22" t="s">
        <v>53</v>
      </c>
      <c r="O16" s="22" t="s">
        <v>85</v>
      </c>
      <c r="P16" s="22" t="s">
        <v>86</v>
      </c>
      <c r="Q16" s="24">
        <f>SUM(S16:AP16)</f>
        <v>141250</v>
      </c>
      <c r="R16" s="24">
        <v>0</v>
      </c>
      <c r="S16" s="24">
        <v>141250</v>
      </c>
      <c r="T16" s="24">
        <v>0</v>
      </c>
      <c r="U16" s="22" t="s">
        <v>50</v>
      </c>
      <c r="V16" s="24">
        <v>0</v>
      </c>
      <c r="W16" s="24">
        <v>0</v>
      </c>
      <c r="X16" s="22" t="s">
        <v>50</v>
      </c>
      <c r="Y16" s="24">
        <v>0</v>
      </c>
      <c r="Z16" s="24">
        <v>0</v>
      </c>
      <c r="AA16" s="22" t="s">
        <v>50</v>
      </c>
      <c r="AB16" s="24">
        <v>0</v>
      </c>
      <c r="AC16" s="24">
        <v>0</v>
      </c>
      <c r="AD16" s="22" t="s">
        <v>50</v>
      </c>
      <c r="AE16" s="24">
        <v>0</v>
      </c>
      <c r="AF16" s="22">
        <v>0</v>
      </c>
      <c r="AG16" s="22" t="s">
        <v>50</v>
      </c>
      <c r="AH16" s="24">
        <v>0</v>
      </c>
      <c r="AI16" s="24">
        <v>0</v>
      </c>
      <c r="AJ16" s="22" t="s">
        <v>50</v>
      </c>
      <c r="AK16" s="24">
        <v>0</v>
      </c>
      <c r="AL16" s="24">
        <v>0</v>
      </c>
      <c r="AM16" s="23" t="s">
        <v>53</v>
      </c>
      <c r="AN16" s="22" t="s">
        <v>53</v>
      </c>
      <c r="AO16" s="23" t="s">
        <v>53</v>
      </c>
      <c r="AP16" s="22" t="s">
        <v>53</v>
      </c>
    </row>
    <row r="17" spans="1:42" s="21" customFormat="1" x14ac:dyDescent="0.25">
      <c r="A17" s="13" t="s">
        <v>87</v>
      </c>
      <c r="B17" s="23" t="s">
        <v>81</v>
      </c>
      <c r="C17" s="22" t="s">
        <v>47</v>
      </c>
      <c r="D17" s="22" t="s">
        <v>57</v>
      </c>
      <c r="E17" s="22" t="s">
        <v>58</v>
      </c>
      <c r="F17" s="22" t="s">
        <v>200</v>
      </c>
      <c r="G17" s="22" t="s">
        <v>51</v>
      </c>
      <c r="H17" s="22" t="s">
        <v>88</v>
      </c>
      <c r="I17" s="24" t="s">
        <v>53</v>
      </c>
      <c r="J17" s="24" t="s">
        <v>53</v>
      </c>
      <c r="K17" s="24" t="s">
        <v>53</v>
      </c>
      <c r="L17" s="24" t="s">
        <v>53</v>
      </c>
      <c r="M17" s="24">
        <v>0</v>
      </c>
      <c r="N17" s="22" t="s">
        <v>53</v>
      </c>
      <c r="O17" s="22" t="s">
        <v>54</v>
      </c>
      <c r="P17" s="22" t="s">
        <v>53</v>
      </c>
      <c r="Q17" s="24">
        <f>SUM(S17:AP17)</f>
        <v>30533623.9945</v>
      </c>
      <c r="R17" s="24">
        <v>0</v>
      </c>
      <c r="S17" s="24">
        <v>22445478.023699999</v>
      </c>
      <c r="T17" s="24">
        <v>0</v>
      </c>
      <c r="U17" s="22" t="s">
        <v>50</v>
      </c>
      <c r="V17" s="24">
        <v>0</v>
      </c>
      <c r="W17" s="24">
        <v>6972539.6300000008</v>
      </c>
      <c r="X17" s="22" t="s">
        <v>50</v>
      </c>
      <c r="Y17" s="24">
        <v>1115606.3407999999</v>
      </c>
      <c r="Z17" s="24">
        <v>0</v>
      </c>
      <c r="AA17" s="22" t="s">
        <v>50</v>
      </c>
      <c r="AB17" s="24">
        <v>0</v>
      </c>
      <c r="AC17" s="24">
        <v>0</v>
      </c>
      <c r="AD17" s="22" t="s">
        <v>50</v>
      </c>
      <c r="AE17" s="24">
        <v>0</v>
      </c>
      <c r="AF17" s="22">
        <v>0</v>
      </c>
      <c r="AG17" s="22" t="s">
        <v>50</v>
      </c>
      <c r="AH17" s="24">
        <v>0</v>
      </c>
      <c r="AI17" s="24">
        <v>0</v>
      </c>
      <c r="AJ17" s="22" t="s">
        <v>50</v>
      </c>
      <c r="AK17" s="24">
        <v>0</v>
      </c>
      <c r="AL17" s="24">
        <v>0</v>
      </c>
      <c r="AM17" s="23" t="s">
        <v>53</v>
      </c>
      <c r="AN17" s="22" t="s">
        <v>53</v>
      </c>
      <c r="AO17" s="23" t="s">
        <v>53</v>
      </c>
      <c r="AP17" s="22" t="s">
        <v>53</v>
      </c>
    </row>
    <row r="18" spans="1:42" s="21" customFormat="1" x14ac:dyDescent="0.25">
      <c r="A18" s="13" t="s">
        <v>89</v>
      </c>
      <c r="B18" s="19" t="s">
        <v>81</v>
      </c>
      <c r="C18" s="18" t="s">
        <v>47</v>
      </c>
      <c r="D18" s="18" t="s">
        <v>67</v>
      </c>
      <c r="E18" s="18" t="s">
        <v>68</v>
      </c>
      <c r="F18" s="18" t="s">
        <v>207</v>
      </c>
      <c r="G18" s="18" t="s">
        <v>51</v>
      </c>
      <c r="H18" s="18" t="s">
        <v>90</v>
      </c>
      <c r="I18" s="20" t="s">
        <v>53</v>
      </c>
      <c r="J18" s="20" t="s">
        <v>53</v>
      </c>
      <c r="K18" s="20" t="s">
        <v>53</v>
      </c>
      <c r="L18" s="20" t="s">
        <v>53</v>
      </c>
      <c r="M18" s="20">
        <v>0</v>
      </c>
      <c r="N18" s="18" t="s">
        <v>53</v>
      </c>
      <c r="O18" s="18" t="s">
        <v>54</v>
      </c>
      <c r="P18" s="18" t="s">
        <v>53</v>
      </c>
      <c r="Q18" s="20">
        <f>SUM(S18:AP18)</f>
        <v>13876806.986499999</v>
      </c>
      <c r="R18" s="20">
        <v>0</v>
      </c>
      <c r="S18" s="20">
        <v>11907618.316099999</v>
      </c>
      <c r="T18" s="20">
        <v>0</v>
      </c>
      <c r="U18" s="18" t="s">
        <v>50</v>
      </c>
      <c r="V18" s="20">
        <v>0</v>
      </c>
      <c r="W18" s="20">
        <v>1685176.44</v>
      </c>
      <c r="X18" s="18" t="s">
        <v>55</v>
      </c>
      <c r="Y18" s="20">
        <f>269628.2304+14384</f>
        <v>284012.2304</v>
      </c>
      <c r="Z18" s="20">
        <v>0</v>
      </c>
      <c r="AA18" s="18" t="s">
        <v>50</v>
      </c>
      <c r="AB18" s="20">
        <v>0</v>
      </c>
      <c r="AC18" s="20">
        <v>0</v>
      </c>
      <c r="AD18" s="18" t="s">
        <v>50</v>
      </c>
      <c r="AE18" s="20">
        <v>0</v>
      </c>
      <c r="AF18" s="18">
        <v>0</v>
      </c>
      <c r="AG18" s="18" t="s">
        <v>50</v>
      </c>
      <c r="AH18" s="20">
        <v>0</v>
      </c>
      <c r="AI18" s="20">
        <v>0</v>
      </c>
      <c r="AJ18" s="18" t="s">
        <v>50</v>
      </c>
      <c r="AK18" s="20">
        <v>0</v>
      </c>
      <c r="AL18" s="20">
        <v>0</v>
      </c>
      <c r="AM18" s="19" t="s">
        <v>53</v>
      </c>
      <c r="AN18" s="18" t="s">
        <v>53</v>
      </c>
      <c r="AO18" s="19" t="s">
        <v>53</v>
      </c>
      <c r="AP18" s="18" t="s">
        <v>53</v>
      </c>
    </row>
    <row r="19" spans="1:42" s="21" customFormat="1" x14ac:dyDescent="0.25">
      <c r="A19" s="13" t="s">
        <v>91</v>
      </c>
      <c r="B19" s="19" t="s">
        <v>81</v>
      </c>
      <c r="C19" s="18" t="s">
        <v>47</v>
      </c>
      <c r="D19" s="18" t="s">
        <v>67</v>
      </c>
      <c r="E19" s="18" t="s">
        <v>68</v>
      </c>
      <c r="F19" s="18" t="s">
        <v>207</v>
      </c>
      <c r="G19" s="18" t="s">
        <v>51</v>
      </c>
      <c r="H19" s="18" t="s">
        <v>208</v>
      </c>
      <c r="I19" s="20" t="s">
        <v>53</v>
      </c>
      <c r="J19" s="20" t="s">
        <v>53</v>
      </c>
      <c r="K19" s="20" t="s">
        <v>53</v>
      </c>
      <c r="L19" s="20" t="s">
        <v>53</v>
      </c>
      <c r="M19" s="20">
        <v>0</v>
      </c>
      <c r="N19" s="18" t="s">
        <v>53</v>
      </c>
      <c r="O19" s="18" t="s">
        <v>54</v>
      </c>
      <c r="P19" s="18" t="s">
        <v>53</v>
      </c>
      <c r="Q19" s="20">
        <f>SUM(S19:AP19)</f>
        <v>10789852.525</v>
      </c>
      <c r="R19" s="20">
        <v>0</v>
      </c>
      <c r="S19" s="20">
        <f>6563331.7422+3795342.6</f>
        <v>10358674.3422</v>
      </c>
      <c r="T19" s="20">
        <v>0</v>
      </c>
      <c r="U19" s="18" t="s">
        <v>50</v>
      </c>
      <c r="V19" s="20">
        <v>0</v>
      </c>
      <c r="W19" s="20">
        <f>294205.33+89900</f>
        <v>384105.33</v>
      </c>
      <c r="X19" s="18" t="s">
        <v>50</v>
      </c>
      <c r="Y19" s="20">
        <v>47072.852800000001</v>
      </c>
      <c r="Z19" s="20">
        <v>0</v>
      </c>
      <c r="AA19" s="18" t="s">
        <v>50</v>
      </c>
      <c r="AB19" s="20">
        <v>0</v>
      </c>
      <c r="AC19" s="20">
        <v>0</v>
      </c>
      <c r="AD19" s="18" t="s">
        <v>50</v>
      </c>
      <c r="AE19" s="20">
        <v>0</v>
      </c>
      <c r="AF19" s="18">
        <v>0</v>
      </c>
      <c r="AG19" s="18" t="s">
        <v>50</v>
      </c>
      <c r="AH19" s="20">
        <v>0</v>
      </c>
      <c r="AI19" s="20">
        <v>0</v>
      </c>
      <c r="AJ19" s="18" t="s">
        <v>50</v>
      </c>
      <c r="AK19" s="20">
        <v>0</v>
      </c>
      <c r="AL19" s="20">
        <v>0</v>
      </c>
      <c r="AM19" s="19" t="s">
        <v>53</v>
      </c>
      <c r="AN19" s="18" t="s">
        <v>53</v>
      </c>
      <c r="AO19" s="19" t="s">
        <v>53</v>
      </c>
      <c r="AP19" s="18" t="s">
        <v>53</v>
      </c>
    </row>
    <row r="20" spans="1:42" s="21" customFormat="1" x14ac:dyDescent="0.25">
      <c r="A20" s="13" t="s">
        <v>92</v>
      </c>
      <c r="B20" s="19" t="s">
        <v>81</v>
      </c>
      <c r="C20" s="18" t="s">
        <v>47</v>
      </c>
      <c r="D20" s="18" t="s">
        <v>67</v>
      </c>
      <c r="E20" s="18" t="s">
        <v>68</v>
      </c>
      <c r="F20" s="18" t="s">
        <v>207</v>
      </c>
      <c r="G20" s="18" t="s">
        <v>51</v>
      </c>
      <c r="H20" s="18" t="s">
        <v>93</v>
      </c>
      <c r="I20" s="20" t="s">
        <v>53</v>
      </c>
      <c r="J20" s="20" t="s">
        <v>53</v>
      </c>
      <c r="K20" s="20" t="s">
        <v>53</v>
      </c>
      <c r="L20" s="20" t="s">
        <v>53</v>
      </c>
      <c r="M20" s="20">
        <v>0</v>
      </c>
      <c r="N20" s="18" t="s">
        <v>53</v>
      </c>
      <c r="O20" s="18" t="s">
        <v>94</v>
      </c>
      <c r="P20" s="18" t="s">
        <v>95</v>
      </c>
      <c r="Q20" s="20">
        <f>SUM(S20:AP20)</f>
        <v>3899626.5950000002</v>
      </c>
      <c r="R20" s="20">
        <v>0</v>
      </c>
      <c r="S20" s="20">
        <v>3795342.5950000002</v>
      </c>
      <c r="T20" s="20">
        <v>0</v>
      </c>
      <c r="U20" s="18" t="s">
        <v>50</v>
      </c>
      <c r="V20" s="20">
        <v>0</v>
      </c>
      <c r="W20" s="20">
        <v>89900</v>
      </c>
      <c r="X20" s="18" t="s">
        <v>55</v>
      </c>
      <c r="Y20" s="20">
        <v>14384</v>
      </c>
      <c r="Z20" s="20">
        <v>0</v>
      </c>
      <c r="AA20" s="18" t="s">
        <v>50</v>
      </c>
      <c r="AB20" s="20">
        <v>0</v>
      </c>
      <c r="AC20" s="20">
        <v>0</v>
      </c>
      <c r="AD20" s="18" t="s">
        <v>50</v>
      </c>
      <c r="AE20" s="20">
        <v>0</v>
      </c>
      <c r="AF20" s="18">
        <v>0</v>
      </c>
      <c r="AG20" s="18" t="s">
        <v>50</v>
      </c>
      <c r="AH20" s="20">
        <v>0</v>
      </c>
      <c r="AI20" s="20">
        <v>0</v>
      </c>
      <c r="AJ20" s="18" t="s">
        <v>50</v>
      </c>
      <c r="AK20" s="20">
        <v>0</v>
      </c>
      <c r="AL20" s="20">
        <v>0</v>
      </c>
      <c r="AM20" s="19" t="s">
        <v>53</v>
      </c>
      <c r="AN20" s="18" t="s">
        <v>53</v>
      </c>
      <c r="AO20" s="19" t="s">
        <v>53</v>
      </c>
      <c r="AP20" s="18" t="s">
        <v>53</v>
      </c>
    </row>
    <row r="21" spans="1:42" s="25" customFormat="1" x14ac:dyDescent="0.25">
      <c r="A21" s="13" t="s">
        <v>96</v>
      </c>
      <c r="B21" s="14" t="s">
        <v>81</v>
      </c>
      <c r="C21" s="13" t="s">
        <v>47</v>
      </c>
      <c r="D21" s="13" t="s">
        <v>71</v>
      </c>
      <c r="E21" s="13" t="s">
        <v>72</v>
      </c>
      <c r="F21" s="13" t="s">
        <v>195</v>
      </c>
      <c r="G21" s="13" t="s">
        <v>51</v>
      </c>
      <c r="H21" s="13" t="s">
        <v>97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3" t="s">
        <v>53</v>
      </c>
      <c r="O21" s="13" t="s">
        <v>54</v>
      </c>
      <c r="P21" s="13" t="s">
        <v>53</v>
      </c>
      <c r="Q21" s="15">
        <f>SUM(S21:AP21)</f>
        <v>27899736.143999998</v>
      </c>
      <c r="R21" s="15">
        <v>0</v>
      </c>
      <c r="S21" s="15">
        <v>19498476.593199998</v>
      </c>
      <c r="T21" s="15">
        <v>0</v>
      </c>
      <c r="U21" s="13" t="s">
        <v>50</v>
      </c>
      <c r="V21" s="15">
        <v>0</v>
      </c>
      <c r="W21" s="15">
        <v>7242465.1299999999</v>
      </c>
      <c r="X21" s="13" t="s">
        <v>55</v>
      </c>
      <c r="Y21" s="15">
        <v>1158794.4207999997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s="25" customFormat="1" x14ac:dyDescent="0.25">
      <c r="A22" s="13" t="s">
        <v>98</v>
      </c>
      <c r="B22" s="14" t="s">
        <v>81</v>
      </c>
      <c r="C22" s="13" t="s">
        <v>47</v>
      </c>
      <c r="D22" s="13" t="s">
        <v>75</v>
      </c>
      <c r="E22" s="13" t="s">
        <v>76</v>
      </c>
      <c r="F22" s="13" t="s">
        <v>217</v>
      </c>
      <c r="G22" s="13" t="s">
        <v>51</v>
      </c>
      <c r="H22" s="13" t="s">
        <v>99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5">
        <f>SUM(S22:AP22)</f>
        <v>16753661.5107</v>
      </c>
      <c r="R22" s="15">
        <v>0</v>
      </c>
      <c r="S22" s="15">
        <v>13094662.131100003</v>
      </c>
      <c r="T22" s="15">
        <v>0</v>
      </c>
      <c r="U22" s="13" t="s">
        <v>50</v>
      </c>
      <c r="V22" s="15">
        <v>0</v>
      </c>
      <c r="W22" s="15">
        <v>3154309.8099999996</v>
      </c>
      <c r="X22" s="13" t="s">
        <v>50</v>
      </c>
      <c r="Y22" s="15">
        <v>504689.56959999999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x14ac:dyDescent="0.25">
      <c r="A23" s="13" t="s">
        <v>55</v>
      </c>
      <c r="B23" s="14" t="s">
        <v>100</v>
      </c>
      <c r="C23" s="13" t="s">
        <v>47</v>
      </c>
      <c r="D23" s="13" t="s">
        <v>48</v>
      </c>
      <c r="E23" s="13" t="s">
        <v>49</v>
      </c>
      <c r="F23" s="13" t="s">
        <v>194</v>
      </c>
      <c r="G23" s="13" t="s">
        <v>51</v>
      </c>
      <c r="H23" s="13" t="s">
        <v>101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54</v>
      </c>
      <c r="P23" s="13" t="s">
        <v>53</v>
      </c>
      <c r="Q23" s="15">
        <f>SUM(S23:AP23)</f>
        <v>32953633.744600005</v>
      </c>
      <c r="R23" s="15">
        <v>0</v>
      </c>
      <c r="S23" s="15">
        <v>24466108.984200004</v>
      </c>
      <c r="T23" s="15">
        <v>0</v>
      </c>
      <c r="U23" s="13" t="s">
        <v>50</v>
      </c>
      <c r="V23" s="15">
        <v>0</v>
      </c>
      <c r="W23" s="15">
        <v>7316831.6900000004</v>
      </c>
      <c r="X23" s="13" t="s">
        <v>55</v>
      </c>
      <c r="Y23" s="15">
        <v>1170693.0703999999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x14ac:dyDescent="0.25">
      <c r="A24" s="13" t="s">
        <v>102</v>
      </c>
      <c r="B24" s="14" t="s">
        <v>100</v>
      </c>
      <c r="C24" s="13" t="s">
        <v>47</v>
      </c>
      <c r="D24" s="13" t="s">
        <v>57</v>
      </c>
      <c r="E24" s="13" t="s">
        <v>58</v>
      </c>
      <c r="F24" s="13" t="s">
        <v>201</v>
      </c>
      <c r="G24" s="13" t="s">
        <v>51</v>
      </c>
      <c r="H24" s="13" t="s">
        <v>103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>SUM(S24:AP24)</f>
        <v>21056861.238499999</v>
      </c>
      <c r="R24" s="15">
        <v>0</v>
      </c>
      <c r="S24" s="15">
        <v>16856233.034899998</v>
      </c>
      <c r="T24" s="15">
        <v>0</v>
      </c>
      <c r="U24" s="13" t="s">
        <v>50</v>
      </c>
      <c r="V24" s="15">
        <v>0</v>
      </c>
      <c r="W24" s="15">
        <v>3621231.21</v>
      </c>
      <c r="X24" s="13" t="s">
        <v>55</v>
      </c>
      <c r="Y24" s="15">
        <v>579396.99359999993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x14ac:dyDescent="0.25">
      <c r="A25" s="13" t="s">
        <v>104</v>
      </c>
      <c r="B25" s="14" t="s">
        <v>100</v>
      </c>
      <c r="C25" s="13" t="s">
        <v>47</v>
      </c>
      <c r="D25" s="13" t="s">
        <v>67</v>
      </c>
      <c r="E25" s="13" t="s">
        <v>68</v>
      </c>
      <c r="F25" s="13" t="s">
        <v>209</v>
      </c>
      <c r="G25" s="13" t="s">
        <v>51</v>
      </c>
      <c r="H25" s="13" t="s">
        <v>105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f>SUM(S25:AP25)</f>
        <v>30526501.918499999</v>
      </c>
      <c r="R25" s="15">
        <v>0</v>
      </c>
      <c r="S25" s="15">
        <v>26213376.230499998</v>
      </c>
      <c r="T25" s="15">
        <v>0</v>
      </c>
      <c r="U25" s="13" t="s">
        <v>50</v>
      </c>
      <c r="V25" s="15">
        <v>0</v>
      </c>
      <c r="W25" s="15">
        <v>3718211.8000000003</v>
      </c>
      <c r="X25" s="13" t="s">
        <v>55</v>
      </c>
      <c r="Y25" s="15">
        <v>594913.88800000004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s="21" customFormat="1" x14ac:dyDescent="0.25">
      <c r="A26" s="13" t="s">
        <v>106</v>
      </c>
      <c r="B26" s="14" t="s">
        <v>100</v>
      </c>
      <c r="C26" s="13" t="s">
        <v>47</v>
      </c>
      <c r="D26" s="13" t="s">
        <v>71</v>
      </c>
      <c r="E26" s="13" t="s">
        <v>72</v>
      </c>
      <c r="F26" s="13" t="s">
        <v>196</v>
      </c>
      <c r="G26" s="13" t="s">
        <v>51</v>
      </c>
      <c r="H26" s="13" t="s">
        <v>107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5">
        <f>SUM(S26:AP26)</f>
        <v>17978825.0535</v>
      </c>
      <c r="R26" s="15">
        <v>0</v>
      </c>
      <c r="S26" s="15">
        <v>15430175.226299999</v>
      </c>
      <c r="T26" s="15">
        <v>0</v>
      </c>
      <c r="U26" s="13" t="s">
        <v>50</v>
      </c>
      <c r="V26" s="15">
        <v>0</v>
      </c>
      <c r="W26" s="15">
        <v>2197111.92</v>
      </c>
      <c r="X26" s="13" t="s">
        <v>50</v>
      </c>
      <c r="Y26" s="15">
        <v>351537.90720000002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s="21" customFormat="1" x14ac:dyDescent="0.25">
      <c r="A27" s="13" t="s">
        <v>108</v>
      </c>
      <c r="B27" s="14" t="s">
        <v>100</v>
      </c>
      <c r="C27" s="13" t="s">
        <v>47</v>
      </c>
      <c r="D27" s="13" t="s">
        <v>75</v>
      </c>
      <c r="E27" s="13" t="s">
        <v>76</v>
      </c>
      <c r="F27" s="13" t="s">
        <v>218</v>
      </c>
      <c r="G27" s="13" t="s">
        <v>51</v>
      </c>
      <c r="H27" s="13" t="s">
        <v>109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5">
        <f>SUM(S27:AP27)</f>
        <v>6060483.3892000001</v>
      </c>
      <c r="R27" s="15">
        <v>0</v>
      </c>
      <c r="S27" s="15">
        <v>4237433.05</v>
      </c>
      <c r="T27" s="15">
        <v>0</v>
      </c>
      <c r="U27" s="13" t="s">
        <v>50</v>
      </c>
      <c r="V27" s="15">
        <v>0</v>
      </c>
      <c r="W27" s="15">
        <v>1571595.12</v>
      </c>
      <c r="X27" s="13" t="s">
        <v>55</v>
      </c>
      <c r="Y27" s="15">
        <v>251455.21919999999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s="21" customFormat="1" x14ac:dyDescent="0.25">
      <c r="A28" s="13" t="s">
        <v>110</v>
      </c>
      <c r="B28" s="14" t="s">
        <v>111</v>
      </c>
      <c r="C28" s="13" t="s">
        <v>47</v>
      </c>
      <c r="D28" s="13" t="s">
        <v>48</v>
      </c>
      <c r="E28" s="13" t="s">
        <v>49</v>
      </c>
      <c r="F28" s="13" t="s">
        <v>195</v>
      </c>
      <c r="G28" s="13" t="s">
        <v>51</v>
      </c>
      <c r="H28" s="13" t="s">
        <v>112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54</v>
      </c>
      <c r="P28" s="13" t="s">
        <v>53</v>
      </c>
      <c r="Q28" s="15">
        <f>SUM(S28:AP28)</f>
        <v>26049628.869700007</v>
      </c>
      <c r="R28" s="15">
        <v>0</v>
      </c>
      <c r="S28" s="15">
        <v>15401976.782500008</v>
      </c>
      <c r="T28" s="15">
        <v>0</v>
      </c>
      <c r="U28" s="13" t="s">
        <v>50</v>
      </c>
      <c r="V28" s="15">
        <v>0</v>
      </c>
      <c r="W28" s="15">
        <v>9179010.4199999999</v>
      </c>
      <c r="X28" s="13" t="s">
        <v>55</v>
      </c>
      <c r="Y28" s="15">
        <v>1468641.6672000003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x14ac:dyDescent="0.25">
      <c r="A29" s="13" t="s">
        <v>113</v>
      </c>
      <c r="B29" s="14" t="s">
        <v>111</v>
      </c>
      <c r="C29" s="13" t="s">
        <v>47</v>
      </c>
      <c r="D29" s="13" t="s">
        <v>57</v>
      </c>
      <c r="E29" s="13" t="s">
        <v>58</v>
      </c>
      <c r="F29" s="13" t="s">
        <v>202</v>
      </c>
      <c r="G29" s="13" t="s">
        <v>51</v>
      </c>
      <c r="H29" s="13" t="s">
        <v>114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54</v>
      </c>
      <c r="P29" s="13" t="s">
        <v>53</v>
      </c>
      <c r="Q29" s="15">
        <f>SUM(S29:AP29)</f>
        <v>28694851.814900007</v>
      </c>
      <c r="R29" s="15">
        <v>0</v>
      </c>
      <c r="S29" s="15">
        <v>23717558.046500005</v>
      </c>
      <c r="T29" s="15">
        <v>0</v>
      </c>
      <c r="U29" s="13" t="s">
        <v>50</v>
      </c>
      <c r="V29" s="15">
        <v>0</v>
      </c>
      <c r="W29" s="15">
        <v>4290770.49</v>
      </c>
      <c r="X29" s="13" t="s">
        <v>50</v>
      </c>
      <c r="Y29" s="15">
        <v>686523.27839999995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x14ac:dyDescent="0.25">
      <c r="A30" s="13" t="s">
        <v>115</v>
      </c>
      <c r="B30" s="14" t="s">
        <v>111</v>
      </c>
      <c r="C30" s="13" t="s">
        <v>47</v>
      </c>
      <c r="D30" s="13" t="s">
        <v>67</v>
      </c>
      <c r="E30" s="13" t="s">
        <v>68</v>
      </c>
      <c r="F30" s="13" t="s">
        <v>210</v>
      </c>
      <c r="G30" s="13" t="s">
        <v>51</v>
      </c>
      <c r="H30" s="13" t="s">
        <v>116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3" t="s">
        <v>53</v>
      </c>
      <c r="O30" s="13" t="s">
        <v>54</v>
      </c>
      <c r="P30" s="13" t="s">
        <v>53</v>
      </c>
      <c r="Q30" s="15">
        <f>SUM(S30:AP30)</f>
        <v>34875698.669999994</v>
      </c>
      <c r="R30" s="15">
        <v>0</v>
      </c>
      <c r="S30" s="15">
        <v>26481713.989599992</v>
      </c>
      <c r="T30" s="15">
        <v>0</v>
      </c>
      <c r="U30" s="13" t="s">
        <v>50</v>
      </c>
      <c r="V30" s="15">
        <v>0</v>
      </c>
      <c r="W30" s="15">
        <v>7236193.6900000004</v>
      </c>
      <c r="X30" s="13" t="s">
        <v>50</v>
      </c>
      <c r="Y30" s="15">
        <v>1157790.9904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s="21" customFormat="1" x14ac:dyDescent="0.25">
      <c r="A31" s="13" t="s">
        <v>117</v>
      </c>
      <c r="B31" s="19" t="s">
        <v>111</v>
      </c>
      <c r="C31" s="18" t="s">
        <v>47</v>
      </c>
      <c r="D31" s="18" t="s">
        <v>71</v>
      </c>
      <c r="E31" s="18" t="s">
        <v>72</v>
      </c>
      <c r="F31" s="18" t="s">
        <v>197</v>
      </c>
      <c r="G31" s="18" t="s">
        <v>51</v>
      </c>
      <c r="H31" s="18" t="s">
        <v>118</v>
      </c>
      <c r="I31" s="20" t="s">
        <v>53</v>
      </c>
      <c r="J31" s="20" t="s">
        <v>53</v>
      </c>
      <c r="K31" s="20" t="s">
        <v>53</v>
      </c>
      <c r="L31" s="20" t="s">
        <v>53</v>
      </c>
      <c r="M31" s="20">
        <v>0</v>
      </c>
      <c r="N31" s="18" t="s">
        <v>53</v>
      </c>
      <c r="O31" s="18" t="s">
        <v>54</v>
      </c>
      <c r="P31" s="18" t="s">
        <v>53</v>
      </c>
      <c r="Q31" s="20">
        <f>SUM(S31:AP31)</f>
        <v>26583860.578499999</v>
      </c>
      <c r="R31" s="20">
        <v>0</v>
      </c>
      <c r="S31" s="20">
        <v>22023962.023699999</v>
      </c>
      <c r="T31" s="20">
        <v>0</v>
      </c>
      <c r="U31" s="18" t="s">
        <v>50</v>
      </c>
      <c r="V31" s="20">
        <v>0</v>
      </c>
      <c r="W31" s="20">
        <v>3930947.03</v>
      </c>
      <c r="X31" s="18" t="s">
        <v>50</v>
      </c>
      <c r="Y31" s="20">
        <v>628951.52480000001</v>
      </c>
      <c r="Z31" s="20">
        <v>0</v>
      </c>
      <c r="AA31" s="18" t="s">
        <v>50</v>
      </c>
      <c r="AB31" s="20">
        <v>0</v>
      </c>
      <c r="AC31" s="20">
        <v>0</v>
      </c>
      <c r="AD31" s="18" t="s">
        <v>50</v>
      </c>
      <c r="AE31" s="20">
        <v>0</v>
      </c>
      <c r="AF31" s="18">
        <v>0</v>
      </c>
      <c r="AG31" s="18" t="s">
        <v>50</v>
      </c>
      <c r="AH31" s="20">
        <v>0</v>
      </c>
      <c r="AI31" s="20">
        <v>0</v>
      </c>
      <c r="AJ31" s="18" t="s">
        <v>50</v>
      </c>
      <c r="AK31" s="20">
        <v>0</v>
      </c>
      <c r="AL31" s="20">
        <v>0</v>
      </c>
      <c r="AM31" s="19" t="s">
        <v>53</v>
      </c>
      <c r="AN31" s="18" t="s">
        <v>53</v>
      </c>
      <c r="AO31" s="19" t="s">
        <v>53</v>
      </c>
      <c r="AP31" s="18" t="s">
        <v>53</v>
      </c>
    </row>
    <row r="32" spans="1:42" s="21" customFormat="1" x14ac:dyDescent="0.25">
      <c r="A32" s="13" t="s">
        <v>119</v>
      </c>
      <c r="B32" s="19" t="s">
        <v>111</v>
      </c>
      <c r="C32" s="18" t="s">
        <v>47</v>
      </c>
      <c r="D32" s="18" t="s">
        <v>71</v>
      </c>
      <c r="E32" s="18" t="s">
        <v>72</v>
      </c>
      <c r="F32" s="18" t="s">
        <v>197</v>
      </c>
      <c r="G32" s="18" t="s">
        <v>51</v>
      </c>
      <c r="H32" s="18" t="s">
        <v>120</v>
      </c>
      <c r="I32" s="20" t="s">
        <v>53</v>
      </c>
      <c r="J32" s="20" t="s">
        <v>53</v>
      </c>
      <c r="K32" s="20" t="s">
        <v>53</v>
      </c>
      <c r="L32" s="20" t="s">
        <v>53</v>
      </c>
      <c r="M32" s="20">
        <v>0</v>
      </c>
      <c r="N32" s="18" t="s">
        <v>53</v>
      </c>
      <c r="O32" s="18" t="s">
        <v>121</v>
      </c>
      <c r="P32" s="18" t="s">
        <v>122</v>
      </c>
      <c r="Q32" s="20">
        <f>SUM(S32:AP32)</f>
        <v>261000</v>
      </c>
      <c r="R32" s="20">
        <v>0</v>
      </c>
      <c r="S32" s="20">
        <v>261000</v>
      </c>
      <c r="T32" s="20">
        <v>0</v>
      </c>
      <c r="U32" s="18" t="s">
        <v>50</v>
      </c>
      <c r="V32" s="20">
        <v>0</v>
      </c>
      <c r="W32" s="20">
        <v>0</v>
      </c>
      <c r="X32" s="18" t="s">
        <v>50</v>
      </c>
      <c r="Y32" s="20">
        <v>0</v>
      </c>
      <c r="Z32" s="20">
        <v>0</v>
      </c>
      <c r="AA32" s="18" t="s">
        <v>50</v>
      </c>
      <c r="AB32" s="20">
        <v>0</v>
      </c>
      <c r="AC32" s="20">
        <v>0</v>
      </c>
      <c r="AD32" s="18" t="s">
        <v>50</v>
      </c>
      <c r="AE32" s="20">
        <v>0</v>
      </c>
      <c r="AF32" s="18">
        <v>0</v>
      </c>
      <c r="AG32" s="18" t="s">
        <v>50</v>
      </c>
      <c r="AH32" s="20">
        <v>0</v>
      </c>
      <c r="AI32" s="20">
        <v>0</v>
      </c>
      <c r="AJ32" s="18" t="s">
        <v>50</v>
      </c>
      <c r="AK32" s="20">
        <v>0</v>
      </c>
      <c r="AL32" s="20">
        <v>0</v>
      </c>
      <c r="AM32" s="19" t="s">
        <v>53</v>
      </c>
      <c r="AN32" s="18" t="s">
        <v>53</v>
      </c>
      <c r="AO32" s="19" t="s">
        <v>53</v>
      </c>
      <c r="AP32" s="18" t="s">
        <v>53</v>
      </c>
    </row>
    <row r="33" spans="1:42" s="21" customFormat="1" x14ac:dyDescent="0.25">
      <c r="A33" s="13" t="s">
        <v>123</v>
      </c>
      <c r="B33" s="19" t="s">
        <v>111</v>
      </c>
      <c r="C33" s="18" t="s">
        <v>47</v>
      </c>
      <c r="D33" s="18" t="s">
        <v>71</v>
      </c>
      <c r="E33" s="18" t="s">
        <v>72</v>
      </c>
      <c r="F33" s="18" t="s">
        <v>197</v>
      </c>
      <c r="G33" s="18" t="s">
        <v>51</v>
      </c>
      <c r="H33" s="18" t="s">
        <v>124</v>
      </c>
      <c r="I33" s="20" t="s">
        <v>53</v>
      </c>
      <c r="J33" s="20" t="s">
        <v>53</v>
      </c>
      <c r="K33" s="20" t="s">
        <v>53</v>
      </c>
      <c r="L33" s="20" t="s">
        <v>53</v>
      </c>
      <c r="M33" s="20">
        <v>0</v>
      </c>
      <c r="N33" s="18" t="s">
        <v>53</v>
      </c>
      <c r="O33" s="18" t="s">
        <v>54</v>
      </c>
      <c r="P33" s="18" t="s">
        <v>53</v>
      </c>
      <c r="Q33" s="20">
        <f>SUM(S33:AP33)</f>
        <v>8227693.7400000002</v>
      </c>
      <c r="R33" s="20">
        <v>0</v>
      </c>
      <c r="S33" s="20">
        <v>4089828.74</v>
      </c>
      <c r="T33" s="20">
        <v>0</v>
      </c>
      <c r="U33" s="18" t="s">
        <v>50</v>
      </c>
      <c r="V33" s="20">
        <v>0</v>
      </c>
      <c r="W33" s="20">
        <v>3567125</v>
      </c>
      <c r="X33" s="18" t="s">
        <v>55</v>
      </c>
      <c r="Y33" s="20">
        <v>570740</v>
      </c>
      <c r="Z33" s="20">
        <v>0</v>
      </c>
      <c r="AA33" s="18" t="s">
        <v>50</v>
      </c>
      <c r="AB33" s="20">
        <v>0</v>
      </c>
      <c r="AC33" s="20">
        <v>0</v>
      </c>
      <c r="AD33" s="18" t="s">
        <v>50</v>
      </c>
      <c r="AE33" s="20">
        <v>0</v>
      </c>
      <c r="AF33" s="18">
        <v>0</v>
      </c>
      <c r="AG33" s="18" t="s">
        <v>50</v>
      </c>
      <c r="AH33" s="20">
        <v>0</v>
      </c>
      <c r="AI33" s="20">
        <v>0</v>
      </c>
      <c r="AJ33" s="18" t="s">
        <v>50</v>
      </c>
      <c r="AK33" s="20">
        <v>0</v>
      </c>
      <c r="AL33" s="20">
        <v>0</v>
      </c>
      <c r="AM33" s="19" t="s">
        <v>53</v>
      </c>
      <c r="AN33" s="18" t="s">
        <v>53</v>
      </c>
      <c r="AO33" s="19" t="s">
        <v>53</v>
      </c>
      <c r="AP33" s="18" t="s">
        <v>53</v>
      </c>
    </row>
    <row r="34" spans="1:42" x14ac:dyDescent="0.25">
      <c r="A34" s="13" t="s">
        <v>125</v>
      </c>
      <c r="B34" s="14" t="s">
        <v>111</v>
      </c>
      <c r="C34" s="13" t="s">
        <v>47</v>
      </c>
      <c r="D34" s="13" t="s">
        <v>75</v>
      </c>
      <c r="E34" s="13" t="s">
        <v>76</v>
      </c>
      <c r="F34" s="13" t="s">
        <v>219</v>
      </c>
      <c r="G34" s="13" t="s">
        <v>51</v>
      </c>
      <c r="H34" s="13" t="s">
        <v>126</v>
      </c>
      <c r="I34" s="15" t="s">
        <v>53</v>
      </c>
      <c r="J34" s="15" t="s">
        <v>53</v>
      </c>
      <c r="K34" s="15" t="s">
        <v>53</v>
      </c>
      <c r="L34" s="15" t="s">
        <v>53</v>
      </c>
      <c r="M34" s="15">
        <v>0</v>
      </c>
      <c r="N34" s="13" t="s">
        <v>53</v>
      </c>
      <c r="O34" s="13" t="s">
        <v>54</v>
      </c>
      <c r="P34" s="13" t="s">
        <v>53</v>
      </c>
      <c r="Q34" s="15">
        <f>SUM(S34:AP34)</f>
        <v>11582208.057600001</v>
      </c>
      <c r="R34" s="15">
        <v>0</v>
      </c>
      <c r="S34" s="15">
        <v>8924793.8000000007</v>
      </c>
      <c r="T34" s="15">
        <v>0</v>
      </c>
      <c r="U34" s="13" t="s">
        <v>50</v>
      </c>
      <c r="V34" s="15">
        <v>0</v>
      </c>
      <c r="W34" s="15">
        <v>2290874.36</v>
      </c>
      <c r="X34" s="13" t="s">
        <v>50</v>
      </c>
      <c r="Y34" s="15">
        <v>366539.89759999997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x14ac:dyDescent="0.25">
      <c r="A35" s="13" t="s">
        <v>127</v>
      </c>
      <c r="B35" s="14" t="s">
        <v>128</v>
      </c>
      <c r="C35" s="13" t="s">
        <v>47</v>
      </c>
      <c r="D35" s="13" t="s">
        <v>48</v>
      </c>
      <c r="E35" s="13" t="s">
        <v>49</v>
      </c>
      <c r="F35" s="13" t="s">
        <v>196</v>
      </c>
      <c r="G35" s="13" t="s">
        <v>51</v>
      </c>
      <c r="H35" s="13" t="s">
        <v>129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54</v>
      </c>
      <c r="P35" s="13" t="s">
        <v>53</v>
      </c>
      <c r="Q35" s="15">
        <f>SUM(S35:AP35)</f>
        <v>35913240.068300001</v>
      </c>
      <c r="R35" s="15">
        <v>0</v>
      </c>
      <c r="S35" s="15">
        <v>24545690.241099998</v>
      </c>
      <c r="T35" s="15">
        <v>0</v>
      </c>
      <c r="U35" s="13" t="s">
        <v>50</v>
      </c>
      <c r="V35" s="15">
        <v>0</v>
      </c>
      <c r="W35" s="15">
        <v>9799611.9200000018</v>
      </c>
      <c r="X35" s="13" t="s">
        <v>55</v>
      </c>
      <c r="Y35" s="15">
        <v>1567937.9072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x14ac:dyDescent="0.25">
      <c r="A36" s="13" t="s">
        <v>130</v>
      </c>
      <c r="B36" s="14" t="s">
        <v>128</v>
      </c>
      <c r="C36" s="13" t="s">
        <v>47</v>
      </c>
      <c r="D36" s="13" t="s">
        <v>57</v>
      </c>
      <c r="E36" s="13" t="s">
        <v>58</v>
      </c>
      <c r="F36" s="13" t="s">
        <v>203</v>
      </c>
      <c r="G36" s="13" t="s">
        <v>51</v>
      </c>
      <c r="H36" s="13" t="s">
        <v>131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3" t="s">
        <v>53</v>
      </c>
      <c r="O36" s="13" t="s">
        <v>54</v>
      </c>
      <c r="P36" s="13" t="s">
        <v>53</v>
      </c>
      <c r="Q36" s="15">
        <f>SUM(S36:AP36)</f>
        <v>43826231.726199992</v>
      </c>
      <c r="R36" s="15">
        <v>0</v>
      </c>
      <c r="S36" s="15">
        <v>35199303.896199994</v>
      </c>
      <c r="T36" s="15">
        <v>0</v>
      </c>
      <c r="U36" s="13" t="s">
        <v>50</v>
      </c>
      <c r="V36" s="15">
        <v>0</v>
      </c>
      <c r="W36" s="15">
        <v>7437006.7499999991</v>
      </c>
      <c r="X36" s="13" t="s">
        <v>55</v>
      </c>
      <c r="Y36" s="15">
        <v>1189921.08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53</v>
      </c>
      <c r="AN36" s="13" t="s">
        <v>53</v>
      </c>
      <c r="AO36" s="14" t="s">
        <v>53</v>
      </c>
      <c r="AP36" s="13" t="s">
        <v>53</v>
      </c>
    </row>
    <row r="37" spans="1:42" x14ac:dyDescent="0.25">
      <c r="A37" s="13" t="s">
        <v>132</v>
      </c>
      <c r="B37" s="14" t="s">
        <v>128</v>
      </c>
      <c r="C37" s="13" t="s">
        <v>47</v>
      </c>
      <c r="D37" s="13" t="s">
        <v>67</v>
      </c>
      <c r="E37" s="13" t="s">
        <v>68</v>
      </c>
      <c r="F37" s="13" t="s">
        <v>211</v>
      </c>
      <c r="G37" s="13" t="s">
        <v>51</v>
      </c>
      <c r="H37" s="13" t="s">
        <v>133</v>
      </c>
      <c r="I37" s="15" t="s">
        <v>53</v>
      </c>
      <c r="J37" s="15" t="s">
        <v>53</v>
      </c>
      <c r="K37" s="15" t="s">
        <v>53</v>
      </c>
      <c r="L37" s="15" t="s">
        <v>53</v>
      </c>
      <c r="M37" s="15">
        <v>0</v>
      </c>
      <c r="N37" s="13" t="s">
        <v>53</v>
      </c>
      <c r="O37" s="13" t="s">
        <v>54</v>
      </c>
      <c r="P37" s="13" t="s">
        <v>53</v>
      </c>
      <c r="Q37" s="15">
        <f>SUM(S37:AP37)</f>
        <v>31713420.708299998</v>
      </c>
      <c r="R37" s="15">
        <v>0</v>
      </c>
      <c r="S37" s="15">
        <v>24143640.387900002</v>
      </c>
      <c r="T37" s="15">
        <v>0</v>
      </c>
      <c r="U37" s="13" t="s">
        <v>50</v>
      </c>
      <c r="V37" s="15">
        <v>0</v>
      </c>
      <c r="W37" s="15">
        <v>6525672.6899999995</v>
      </c>
      <c r="X37" s="13" t="s">
        <v>50</v>
      </c>
      <c r="Y37" s="15">
        <v>1044107.6303999999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53</v>
      </c>
      <c r="AN37" s="13" t="s">
        <v>53</v>
      </c>
      <c r="AO37" s="14" t="s">
        <v>53</v>
      </c>
      <c r="AP37" s="13" t="s">
        <v>53</v>
      </c>
    </row>
    <row r="38" spans="1:42" x14ac:dyDescent="0.25">
      <c r="A38" s="13" t="s">
        <v>134</v>
      </c>
      <c r="B38" s="14" t="s">
        <v>128</v>
      </c>
      <c r="C38" s="13" t="s">
        <v>47</v>
      </c>
      <c r="D38" s="13" t="s">
        <v>71</v>
      </c>
      <c r="E38" s="13" t="s">
        <v>72</v>
      </c>
      <c r="F38" s="13" t="s">
        <v>198</v>
      </c>
      <c r="G38" s="13" t="s">
        <v>51</v>
      </c>
      <c r="H38" s="13" t="s">
        <v>135</v>
      </c>
      <c r="I38" s="15" t="s">
        <v>53</v>
      </c>
      <c r="J38" s="15" t="s">
        <v>53</v>
      </c>
      <c r="K38" s="15" t="s">
        <v>53</v>
      </c>
      <c r="L38" s="15" t="s">
        <v>53</v>
      </c>
      <c r="M38" s="15">
        <v>0</v>
      </c>
      <c r="N38" s="13" t="s">
        <v>53</v>
      </c>
      <c r="O38" s="13" t="s">
        <v>54</v>
      </c>
      <c r="P38" s="13" t="s">
        <v>53</v>
      </c>
      <c r="Q38" s="15">
        <f>SUM(S38:AP38)</f>
        <v>30299552.392300002</v>
      </c>
      <c r="R38" s="15">
        <v>0</v>
      </c>
      <c r="S38" s="15">
        <v>21018839.467900004</v>
      </c>
      <c r="T38" s="15">
        <v>0</v>
      </c>
      <c r="U38" s="13" t="s">
        <v>50</v>
      </c>
      <c r="V38" s="15">
        <v>0</v>
      </c>
      <c r="W38" s="15">
        <v>8000614.5899999999</v>
      </c>
      <c r="X38" s="13" t="s">
        <v>50</v>
      </c>
      <c r="Y38" s="15">
        <v>1280098.3343999998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x14ac:dyDescent="0.25">
      <c r="A39" s="13" t="s">
        <v>136</v>
      </c>
      <c r="B39" s="14" t="s">
        <v>128</v>
      </c>
      <c r="C39" s="13" t="s">
        <v>47</v>
      </c>
      <c r="D39" s="13" t="s">
        <v>75</v>
      </c>
      <c r="E39" s="13" t="s">
        <v>76</v>
      </c>
      <c r="F39" s="13" t="s">
        <v>220</v>
      </c>
      <c r="G39" s="13" t="s">
        <v>51</v>
      </c>
      <c r="H39" s="13" t="s">
        <v>137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54</v>
      </c>
      <c r="P39" s="13" t="s">
        <v>53</v>
      </c>
      <c r="Q39" s="15">
        <f>SUM(S39:AP39)</f>
        <v>6038138.1408000002</v>
      </c>
      <c r="R39" s="15">
        <v>0</v>
      </c>
      <c r="S39" s="15">
        <v>2086041.77</v>
      </c>
      <c r="T39" s="15">
        <v>0</v>
      </c>
      <c r="U39" s="13" t="s">
        <v>50</v>
      </c>
      <c r="V39" s="15">
        <v>0</v>
      </c>
      <c r="W39" s="15">
        <v>3406979.6300000004</v>
      </c>
      <c r="X39" s="13" t="s">
        <v>50</v>
      </c>
      <c r="Y39" s="15">
        <v>545116.74080000003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x14ac:dyDescent="0.25">
      <c r="A40" s="13" t="s">
        <v>138</v>
      </c>
      <c r="B40" s="19" t="s">
        <v>139</v>
      </c>
      <c r="C40" s="18" t="s">
        <v>47</v>
      </c>
      <c r="D40" s="18" t="s">
        <v>48</v>
      </c>
      <c r="E40" s="18" t="s">
        <v>49</v>
      </c>
      <c r="F40" s="18" t="s">
        <v>197</v>
      </c>
      <c r="G40" s="18" t="s">
        <v>51</v>
      </c>
      <c r="H40" s="18" t="s">
        <v>140</v>
      </c>
      <c r="I40" s="20" t="s">
        <v>53</v>
      </c>
      <c r="J40" s="20" t="s">
        <v>53</v>
      </c>
      <c r="K40" s="20" t="s">
        <v>53</v>
      </c>
      <c r="L40" s="20" t="s">
        <v>53</v>
      </c>
      <c r="M40" s="20">
        <v>0</v>
      </c>
      <c r="N40" s="18" t="s">
        <v>53</v>
      </c>
      <c r="O40" s="18" t="s">
        <v>54</v>
      </c>
      <c r="P40" s="18" t="s">
        <v>53</v>
      </c>
      <c r="Q40" s="20">
        <f>SUM(S40:AP40)</f>
        <v>37019286.465299994</v>
      </c>
      <c r="R40" s="20">
        <v>0</v>
      </c>
      <c r="S40" s="20">
        <v>30729559.382099997</v>
      </c>
      <c r="T40" s="20">
        <v>0</v>
      </c>
      <c r="U40" s="18" t="s">
        <v>50</v>
      </c>
      <c r="V40" s="20">
        <v>0</v>
      </c>
      <c r="W40" s="20">
        <v>5422178.5200000005</v>
      </c>
      <c r="X40" s="18" t="s">
        <v>55</v>
      </c>
      <c r="Y40" s="20">
        <v>867548.56319999998</v>
      </c>
      <c r="Z40" s="20">
        <v>0</v>
      </c>
      <c r="AA40" s="18" t="s">
        <v>50</v>
      </c>
      <c r="AB40" s="20">
        <v>0</v>
      </c>
      <c r="AC40" s="20">
        <v>0</v>
      </c>
      <c r="AD40" s="18" t="s">
        <v>50</v>
      </c>
      <c r="AE40" s="20">
        <v>0</v>
      </c>
      <c r="AF40" s="18">
        <v>0</v>
      </c>
      <c r="AG40" s="18" t="s">
        <v>50</v>
      </c>
      <c r="AH40" s="20">
        <v>0</v>
      </c>
      <c r="AI40" s="20">
        <v>0</v>
      </c>
      <c r="AJ40" s="18" t="s">
        <v>50</v>
      </c>
      <c r="AK40" s="20">
        <v>0</v>
      </c>
      <c r="AL40" s="20">
        <v>0</v>
      </c>
      <c r="AM40" s="19" t="s">
        <v>53</v>
      </c>
      <c r="AN40" s="18" t="s">
        <v>53</v>
      </c>
      <c r="AO40" s="19" t="s">
        <v>53</v>
      </c>
      <c r="AP40" s="18" t="s">
        <v>53</v>
      </c>
    </row>
    <row r="41" spans="1:42" x14ac:dyDescent="0.25">
      <c r="A41" s="13" t="s">
        <v>141</v>
      </c>
      <c r="B41" s="19" t="s">
        <v>139</v>
      </c>
      <c r="C41" s="18" t="s">
        <v>47</v>
      </c>
      <c r="D41" s="18" t="s">
        <v>48</v>
      </c>
      <c r="E41" s="18" t="s">
        <v>49</v>
      </c>
      <c r="F41" s="18" t="s">
        <v>197</v>
      </c>
      <c r="G41" s="18" t="s">
        <v>51</v>
      </c>
      <c r="H41" s="18" t="s">
        <v>142</v>
      </c>
      <c r="I41" s="20" t="s">
        <v>53</v>
      </c>
      <c r="J41" s="20" t="s">
        <v>53</v>
      </c>
      <c r="K41" s="20" t="s">
        <v>53</v>
      </c>
      <c r="L41" s="20" t="s">
        <v>53</v>
      </c>
      <c r="M41" s="20">
        <v>0</v>
      </c>
      <c r="N41" s="18" t="s">
        <v>53</v>
      </c>
      <c r="O41" s="18" t="s">
        <v>143</v>
      </c>
      <c r="P41" s="18" t="s">
        <v>144</v>
      </c>
      <c r="Q41" s="20">
        <f>SUM(S41:AP41)</f>
        <v>529200</v>
      </c>
      <c r="R41" s="20">
        <v>0</v>
      </c>
      <c r="S41" s="20">
        <v>529200</v>
      </c>
      <c r="T41" s="20">
        <v>0</v>
      </c>
      <c r="U41" s="18" t="s">
        <v>50</v>
      </c>
      <c r="V41" s="20">
        <v>0</v>
      </c>
      <c r="W41" s="20">
        <v>0</v>
      </c>
      <c r="X41" s="18" t="s">
        <v>50</v>
      </c>
      <c r="Y41" s="20">
        <v>0</v>
      </c>
      <c r="Z41" s="20">
        <v>0</v>
      </c>
      <c r="AA41" s="18" t="s">
        <v>50</v>
      </c>
      <c r="AB41" s="20">
        <v>0</v>
      </c>
      <c r="AC41" s="20">
        <v>0</v>
      </c>
      <c r="AD41" s="18" t="s">
        <v>50</v>
      </c>
      <c r="AE41" s="20">
        <v>0</v>
      </c>
      <c r="AF41" s="18">
        <v>0</v>
      </c>
      <c r="AG41" s="18" t="s">
        <v>50</v>
      </c>
      <c r="AH41" s="20">
        <v>0</v>
      </c>
      <c r="AI41" s="20">
        <v>0</v>
      </c>
      <c r="AJ41" s="18" t="s">
        <v>50</v>
      </c>
      <c r="AK41" s="20">
        <v>0</v>
      </c>
      <c r="AL41" s="20">
        <v>0</v>
      </c>
      <c r="AM41" s="19" t="s">
        <v>53</v>
      </c>
      <c r="AN41" s="18" t="s">
        <v>53</v>
      </c>
      <c r="AO41" s="19" t="s">
        <v>53</v>
      </c>
      <c r="AP41" s="18" t="s">
        <v>53</v>
      </c>
    </row>
    <row r="42" spans="1:42" s="21" customFormat="1" x14ac:dyDescent="0.25">
      <c r="A42" s="13" t="s">
        <v>145</v>
      </c>
      <c r="B42" s="19" t="s">
        <v>139</v>
      </c>
      <c r="C42" s="18" t="s">
        <v>47</v>
      </c>
      <c r="D42" s="18" t="s">
        <v>48</v>
      </c>
      <c r="E42" s="18" t="s">
        <v>49</v>
      </c>
      <c r="F42" s="18" t="s">
        <v>197</v>
      </c>
      <c r="G42" s="18" t="s">
        <v>51</v>
      </c>
      <c r="H42" s="18" t="s">
        <v>146</v>
      </c>
      <c r="I42" s="20" t="s">
        <v>53</v>
      </c>
      <c r="J42" s="20" t="s">
        <v>53</v>
      </c>
      <c r="K42" s="20" t="s">
        <v>53</v>
      </c>
      <c r="L42" s="20" t="s">
        <v>53</v>
      </c>
      <c r="M42" s="20">
        <v>0</v>
      </c>
      <c r="N42" s="18" t="s">
        <v>53</v>
      </c>
      <c r="O42" s="18" t="s">
        <v>54</v>
      </c>
      <c r="P42" s="18" t="s">
        <v>53</v>
      </c>
      <c r="Q42" s="20">
        <f>SUM(S42:AP42)</f>
        <v>3346206.8049999997</v>
      </c>
      <c r="R42" s="20">
        <v>0</v>
      </c>
      <c r="S42" s="20">
        <v>2039344.1349999998</v>
      </c>
      <c r="T42" s="20">
        <v>0</v>
      </c>
      <c r="U42" s="18" t="s">
        <v>50</v>
      </c>
      <c r="V42" s="20">
        <v>0</v>
      </c>
      <c r="W42" s="20">
        <v>1126605.75</v>
      </c>
      <c r="X42" s="18" t="s">
        <v>55</v>
      </c>
      <c r="Y42" s="20">
        <v>180256.92</v>
      </c>
      <c r="Z42" s="20">
        <v>0</v>
      </c>
      <c r="AA42" s="18" t="s">
        <v>50</v>
      </c>
      <c r="AB42" s="20">
        <v>0</v>
      </c>
      <c r="AC42" s="20">
        <v>0</v>
      </c>
      <c r="AD42" s="18" t="s">
        <v>50</v>
      </c>
      <c r="AE42" s="20">
        <v>0</v>
      </c>
      <c r="AF42" s="18">
        <v>0</v>
      </c>
      <c r="AG42" s="18" t="s">
        <v>50</v>
      </c>
      <c r="AH42" s="20">
        <v>0</v>
      </c>
      <c r="AI42" s="20">
        <v>0</v>
      </c>
      <c r="AJ42" s="18" t="s">
        <v>50</v>
      </c>
      <c r="AK42" s="20">
        <v>0</v>
      </c>
      <c r="AL42" s="20">
        <v>0</v>
      </c>
      <c r="AM42" s="19" t="s">
        <v>53</v>
      </c>
      <c r="AN42" s="18" t="s">
        <v>53</v>
      </c>
      <c r="AO42" s="19" t="s">
        <v>53</v>
      </c>
      <c r="AP42" s="18" t="s">
        <v>53</v>
      </c>
    </row>
    <row r="43" spans="1:42" s="21" customFormat="1" x14ac:dyDescent="0.25">
      <c r="A43" s="13" t="s">
        <v>147</v>
      </c>
      <c r="B43" s="19" t="s">
        <v>139</v>
      </c>
      <c r="C43" s="18" t="s">
        <v>47</v>
      </c>
      <c r="D43" s="18" t="s">
        <v>57</v>
      </c>
      <c r="E43" s="18" t="s">
        <v>58</v>
      </c>
      <c r="F43" s="18" t="s">
        <v>204</v>
      </c>
      <c r="G43" s="18" t="s">
        <v>51</v>
      </c>
      <c r="H43" s="18" t="s">
        <v>148</v>
      </c>
      <c r="I43" s="20" t="s">
        <v>53</v>
      </c>
      <c r="J43" s="20" t="s">
        <v>53</v>
      </c>
      <c r="K43" s="20" t="s">
        <v>53</v>
      </c>
      <c r="L43" s="20" t="s">
        <v>53</v>
      </c>
      <c r="M43" s="20">
        <v>0</v>
      </c>
      <c r="N43" s="18" t="s">
        <v>53</v>
      </c>
      <c r="O43" s="18" t="s">
        <v>54</v>
      </c>
      <c r="P43" s="18" t="s">
        <v>53</v>
      </c>
      <c r="Q43" s="20">
        <f>SUM(S43:AP43)</f>
        <v>2490920.5732</v>
      </c>
      <c r="R43" s="20">
        <v>0</v>
      </c>
      <c r="S43" s="20">
        <v>1573130</v>
      </c>
      <c r="T43" s="20">
        <v>0</v>
      </c>
      <c r="U43" s="18" t="s">
        <v>50</v>
      </c>
      <c r="V43" s="20">
        <v>0</v>
      </c>
      <c r="W43" s="20">
        <v>791198.77</v>
      </c>
      <c r="X43" s="18" t="s">
        <v>55</v>
      </c>
      <c r="Y43" s="20">
        <v>126591.80320000001</v>
      </c>
      <c r="Z43" s="20">
        <v>0</v>
      </c>
      <c r="AA43" s="18" t="s">
        <v>50</v>
      </c>
      <c r="AB43" s="20">
        <v>0</v>
      </c>
      <c r="AC43" s="20">
        <v>0</v>
      </c>
      <c r="AD43" s="18" t="s">
        <v>50</v>
      </c>
      <c r="AE43" s="20">
        <v>0</v>
      </c>
      <c r="AF43" s="18">
        <v>0</v>
      </c>
      <c r="AG43" s="18" t="s">
        <v>50</v>
      </c>
      <c r="AH43" s="20">
        <v>0</v>
      </c>
      <c r="AI43" s="20">
        <v>0</v>
      </c>
      <c r="AJ43" s="18" t="s">
        <v>50</v>
      </c>
      <c r="AK43" s="20">
        <v>0</v>
      </c>
      <c r="AL43" s="20">
        <v>0</v>
      </c>
      <c r="AM43" s="19" t="s">
        <v>53</v>
      </c>
      <c r="AN43" s="18" t="s">
        <v>53</v>
      </c>
      <c r="AO43" s="19" t="s">
        <v>53</v>
      </c>
      <c r="AP43" s="18" t="s">
        <v>53</v>
      </c>
    </row>
    <row r="44" spans="1:42" s="21" customFormat="1" x14ac:dyDescent="0.25">
      <c r="A44" s="13" t="s">
        <v>149</v>
      </c>
      <c r="B44" s="19" t="s">
        <v>139</v>
      </c>
      <c r="C44" s="18" t="s">
        <v>47</v>
      </c>
      <c r="D44" s="18" t="s">
        <v>57</v>
      </c>
      <c r="E44" s="18" t="s">
        <v>58</v>
      </c>
      <c r="F44" s="18" t="s">
        <v>204</v>
      </c>
      <c r="G44" s="18" t="s">
        <v>51</v>
      </c>
      <c r="H44" s="18" t="s">
        <v>150</v>
      </c>
      <c r="I44" s="20" t="s">
        <v>53</v>
      </c>
      <c r="J44" s="20" t="s">
        <v>53</v>
      </c>
      <c r="K44" s="20" t="s">
        <v>53</v>
      </c>
      <c r="L44" s="20" t="s">
        <v>53</v>
      </c>
      <c r="M44" s="20">
        <v>0</v>
      </c>
      <c r="N44" s="18" t="s">
        <v>53</v>
      </c>
      <c r="O44" s="18" t="s">
        <v>85</v>
      </c>
      <c r="P44" s="18" t="s">
        <v>86</v>
      </c>
      <c r="Q44" s="20">
        <f>SUM(S44:AP44)</f>
        <v>882215.28720000002</v>
      </c>
      <c r="R44" s="20">
        <v>0</v>
      </c>
      <c r="S44" s="20">
        <v>0</v>
      </c>
      <c r="T44" s="20">
        <v>760530.42</v>
      </c>
      <c r="U44" s="18" t="s">
        <v>55</v>
      </c>
      <c r="V44" s="20">
        <v>121684.86719999999</v>
      </c>
      <c r="W44" s="20">
        <v>0</v>
      </c>
      <c r="X44" s="18" t="s">
        <v>50</v>
      </c>
      <c r="Y44" s="20">
        <v>0</v>
      </c>
      <c r="Z44" s="20">
        <v>0</v>
      </c>
      <c r="AA44" s="18" t="s">
        <v>50</v>
      </c>
      <c r="AB44" s="20">
        <v>0</v>
      </c>
      <c r="AC44" s="20">
        <v>0</v>
      </c>
      <c r="AD44" s="18" t="s">
        <v>50</v>
      </c>
      <c r="AE44" s="20">
        <v>0</v>
      </c>
      <c r="AF44" s="18">
        <v>0</v>
      </c>
      <c r="AG44" s="18" t="s">
        <v>50</v>
      </c>
      <c r="AH44" s="20">
        <v>0</v>
      </c>
      <c r="AI44" s="20">
        <v>0</v>
      </c>
      <c r="AJ44" s="18" t="s">
        <v>50</v>
      </c>
      <c r="AK44" s="20">
        <v>0</v>
      </c>
      <c r="AL44" s="20">
        <v>0</v>
      </c>
      <c r="AM44" s="19" t="s">
        <v>53</v>
      </c>
      <c r="AN44" s="18" t="s">
        <v>53</v>
      </c>
      <c r="AO44" s="19" t="s">
        <v>53</v>
      </c>
      <c r="AP44" s="18" t="s">
        <v>53</v>
      </c>
    </row>
    <row r="45" spans="1:42" x14ac:dyDescent="0.25">
      <c r="A45" s="13" t="s">
        <v>151</v>
      </c>
      <c r="B45" s="19" t="s">
        <v>139</v>
      </c>
      <c r="C45" s="18" t="s">
        <v>47</v>
      </c>
      <c r="D45" s="18" t="s">
        <v>57</v>
      </c>
      <c r="E45" s="18" t="s">
        <v>58</v>
      </c>
      <c r="F45" s="18" t="s">
        <v>204</v>
      </c>
      <c r="G45" s="18" t="s">
        <v>51</v>
      </c>
      <c r="H45" s="18" t="s">
        <v>152</v>
      </c>
      <c r="I45" s="20" t="s">
        <v>53</v>
      </c>
      <c r="J45" s="20" t="s">
        <v>53</v>
      </c>
      <c r="K45" s="20" t="s">
        <v>53</v>
      </c>
      <c r="L45" s="20" t="s">
        <v>53</v>
      </c>
      <c r="M45" s="20">
        <v>0</v>
      </c>
      <c r="N45" s="18" t="s">
        <v>53</v>
      </c>
      <c r="O45" s="18" t="s">
        <v>54</v>
      </c>
      <c r="P45" s="18" t="s">
        <v>53</v>
      </c>
      <c r="Q45" s="20">
        <f>SUM(S45:AP45)</f>
        <v>44366131.842</v>
      </c>
      <c r="R45" s="20">
        <v>0</v>
      </c>
      <c r="S45" s="20">
        <v>27664075.828000002</v>
      </c>
      <c r="T45" s="20">
        <v>0</v>
      </c>
      <c r="U45" s="18" t="s">
        <v>50</v>
      </c>
      <c r="V45" s="20">
        <v>0</v>
      </c>
      <c r="W45" s="20">
        <v>14398324.15</v>
      </c>
      <c r="X45" s="18" t="s">
        <v>55</v>
      </c>
      <c r="Y45" s="20">
        <v>2303731.8639999996</v>
      </c>
      <c r="Z45" s="20">
        <v>0</v>
      </c>
      <c r="AA45" s="18" t="s">
        <v>50</v>
      </c>
      <c r="AB45" s="20">
        <v>0</v>
      </c>
      <c r="AC45" s="20">
        <v>0</v>
      </c>
      <c r="AD45" s="18" t="s">
        <v>50</v>
      </c>
      <c r="AE45" s="20">
        <v>0</v>
      </c>
      <c r="AF45" s="18">
        <v>0</v>
      </c>
      <c r="AG45" s="18" t="s">
        <v>50</v>
      </c>
      <c r="AH45" s="20">
        <v>0</v>
      </c>
      <c r="AI45" s="20">
        <v>0</v>
      </c>
      <c r="AJ45" s="18" t="s">
        <v>50</v>
      </c>
      <c r="AK45" s="20">
        <v>0</v>
      </c>
      <c r="AL45" s="20">
        <v>0</v>
      </c>
      <c r="AM45" s="19" t="s">
        <v>53</v>
      </c>
      <c r="AN45" s="18" t="s">
        <v>53</v>
      </c>
      <c r="AO45" s="19" t="s">
        <v>53</v>
      </c>
      <c r="AP45" s="18" t="s">
        <v>53</v>
      </c>
    </row>
    <row r="46" spans="1:42" x14ac:dyDescent="0.25">
      <c r="A46" s="13" t="s">
        <v>153</v>
      </c>
      <c r="B46" s="14" t="s">
        <v>139</v>
      </c>
      <c r="C46" s="13" t="s">
        <v>47</v>
      </c>
      <c r="D46" s="13" t="s">
        <v>67</v>
      </c>
      <c r="E46" s="13" t="s">
        <v>68</v>
      </c>
      <c r="F46" s="13" t="s">
        <v>212</v>
      </c>
      <c r="G46" s="13" t="s">
        <v>51</v>
      </c>
      <c r="H46" s="13" t="s">
        <v>154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3" t="s">
        <v>53</v>
      </c>
      <c r="O46" s="13" t="s">
        <v>54</v>
      </c>
      <c r="P46" s="13" t="s">
        <v>53</v>
      </c>
      <c r="Q46" s="15">
        <f>SUM(S46:AP46)</f>
        <v>76997965.113500059</v>
      </c>
      <c r="R46" s="15">
        <v>0</v>
      </c>
      <c r="S46" s="15">
        <v>47238286.263900064</v>
      </c>
      <c r="T46" s="15">
        <v>0</v>
      </c>
      <c r="U46" s="13" t="s">
        <v>50</v>
      </c>
      <c r="V46" s="15">
        <v>0</v>
      </c>
      <c r="W46" s="15">
        <v>25654895.559999995</v>
      </c>
      <c r="X46" s="13" t="s">
        <v>50</v>
      </c>
      <c r="Y46" s="15">
        <v>4104783.2895999998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53</v>
      </c>
      <c r="AN46" s="13" t="s">
        <v>53</v>
      </c>
      <c r="AO46" s="14" t="s">
        <v>53</v>
      </c>
      <c r="AP46" s="13" t="s">
        <v>53</v>
      </c>
    </row>
    <row r="47" spans="1:42" x14ac:dyDescent="0.25">
      <c r="A47" s="13" t="s">
        <v>155</v>
      </c>
      <c r="B47" s="14" t="s">
        <v>139</v>
      </c>
      <c r="C47" s="13" t="s">
        <v>47</v>
      </c>
      <c r="D47" s="13" t="s">
        <v>71</v>
      </c>
      <c r="E47" s="13" t="s">
        <v>72</v>
      </c>
      <c r="F47" s="13" t="s">
        <v>214</v>
      </c>
      <c r="G47" s="13" t="s">
        <v>51</v>
      </c>
      <c r="H47" s="13" t="s">
        <v>156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54</v>
      </c>
      <c r="P47" s="13" t="s">
        <v>53</v>
      </c>
      <c r="Q47" s="15">
        <f>SUM(S47:AP47)</f>
        <v>42451381.403000005</v>
      </c>
      <c r="R47" s="15">
        <v>0</v>
      </c>
      <c r="S47" s="15">
        <v>28986727.385400005</v>
      </c>
      <c r="T47" s="15">
        <v>0</v>
      </c>
      <c r="U47" s="13" t="s">
        <v>50</v>
      </c>
      <c r="V47" s="15">
        <v>0</v>
      </c>
      <c r="W47" s="15">
        <v>11607460.359999998</v>
      </c>
      <c r="X47" s="13" t="s">
        <v>55</v>
      </c>
      <c r="Y47" s="15">
        <v>1857193.6576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x14ac:dyDescent="0.25">
      <c r="A48" s="13" t="s">
        <v>157</v>
      </c>
      <c r="B48" s="19" t="s">
        <v>139</v>
      </c>
      <c r="C48" s="18" t="s">
        <v>47</v>
      </c>
      <c r="D48" s="18" t="s">
        <v>75</v>
      </c>
      <c r="E48" s="18" t="s">
        <v>76</v>
      </c>
      <c r="F48" s="18" t="s">
        <v>221</v>
      </c>
      <c r="G48" s="18" t="s">
        <v>51</v>
      </c>
      <c r="H48" s="18" t="s">
        <v>158</v>
      </c>
      <c r="I48" s="20" t="s">
        <v>53</v>
      </c>
      <c r="J48" s="20" t="s">
        <v>53</v>
      </c>
      <c r="K48" s="20" t="s">
        <v>53</v>
      </c>
      <c r="L48" s="20" t="s">
        <v>53</v>
      </c>
      <c r="M48" s="20">
        <v>0</v>
      </c>
      <c r="N48" s="18" t="s">
        <v>53</v>
      </c>
      <c r="O48" s="18" t="s">
        <v>54</v>
      </c>
      <c r="P48" s="18" t="s">
        <v>53</v>
      </c>
      <c r="Q48" s="20">
        <f>SUM(S48:AP48)</f>
        <v>10515701.201099999</v>
      </c>
      <c r="R48" s="20">
        <v>0</v>
      </c>
      <c r="S48" s="20">
        <v>7952709.0178999994</v>
      </c>
      <c r="T48" s="20">
        <v>0</v>
      </c>
      <c r="U48" s="18" t="s">
        <v>50</v>
      </c>
      <c r="V48" s="20">
        <v>0</v>
      </c>
      <c r="W48" s="20">
        <v>2209476.02</v>
      </c>
      <c r="X48" s="18" t="s">
        <v>55</v>
      </c>
      <c r="Y48" s="20">
        <v>353516.16320000001</v>
      </c>
      <c r="Z48" s="20">
        <v>0</v>
      </c>
      <c r="AA48" s="18" t="s">
        <v>50</v>
      </c>
      <c r="AB48" s="20">
        <v>0</v>
      </c>
      <c r="AC48" s="20">
        <v>0</v>
      </c>
      <c r="AD48" s="18" t="s">
        <v>50</v>
      </c>
      <c r="AE48" s="20">
        <v>0</v>
      </c>
      <c r="AF48" s="18">
        <v>0</v>
      </c>
      <c r="AG48" s="18" t="s">
        <v>50</v>
      </c>
      <c r="AH48" s="20">
        <v>0</v>
      </c>
      <c r="AI48" s="20">
        <v>0</v>
      </c>
      <c r="AJ48" s="18" t="s">
        <v>50</v>
      </c>
      <c r="AK48" s="20">
        <v>0</v>
      </c>
      <c r="AL48" s="20">
        <v>0</v>
      </c>
      <c r="AM48" s="19" t="s">
        <v>53</v>
      </c>
      <c r="AN48" s="18" t="s">
        <v>53</v>
      </c>
      <c r="AO48" s="19" t="s">
        <v>53</v>
      </c>
      <c r="AP48" s="18" t="s">
        <v>53</v>
      </c>
    </row>
    <row r="49" spans="1:42" x14ac:dyDescent="0.25">
      <c r="A49" s="13" t="s">
        <v>159</v>
      </c>
      <c r="B49" s="19" t="s">
        <v>139</v>
      </c>
      <c r="C49" s="18" t="s">
        <v>47</v>
      </c>
      <c r="D49" s="18" t="s">
        <v>75</v>
      </c>
      <c r="E49" s="18" t="s">
        <v>76</v>
      </c>
      <c r="F49" s="18" t="s">
        <v>221</v>
      </c>
      <c r="G49" s="18" t="s">
        <v>160</v>
      </c>
      <c r="H49" s="18" t="s">
        <v>53</v>
      </c>
      <c r="I49" s="20" t="s">
        <v>161</v>
      </c>
      <c r="J49" s="20" t="s">
        <v>53</v>
      </c>
      <c r="K49" s="20" t="s">
        <v>162</v>
      </c>
      <c r="L49" s="20" t="s">
        <v>139</v>
      </c>
      <c r="M49" s="20">
        <v>246400</v>
      </c>
      <c r="N49" s="18" t="s">
        <v>163</v>
      </c>
      <c r="O49" s="18" t="s">
        <v>164</v>
      </c>
      <c r="P49" s="18" t="s">
        <v>165</v>
      </c>
      <c r="Q49" s="20">
        <f>SUM(S49:AP49)</f>
        <v>-246400</v>
      </c>
      <c r="R49" s="20">
        <v>0</v>
      </c>
      <c r="S49" s="20">
        <v>-246400</v>
      </c>
      <c r="T49" s="20">
        <v>0</v>
      </c>
      <c r="U49" s="18" t="s">
        <v>50</v>
      </c>
      <c r="V49" s="20">
        <v>0</v>
      </c>
      <c r="W49" s="20">
        <v>0</v>
      </c>
      <c r="X49" s="18" t="s">
        <v>50</v>
      </c>
      <c r="Y49" s="20">
        <v>0</v>
      </c>
      <c r="Z49" s="20">
        <v>0</v>
      </c>
      <c r="AA49" s="18" t="s">
        <v>50</v>
      </c>
      <c r="AB49" s="20">
        <v>0</v>
      </c>
      <c r="AC49" s="20">
        <v>0</v>
      </c>
      <c r="AD49" s="18" t="s">
        <v>50</v>
      </c>
      <c r="AE49" s="20">
        <v>0</v>
      </c>
      <c r="AF49" s="18">
        <v>0</v>
      </c>
      <c r="AG49" s="18" t="s">
        <v>50</v>
      </c>
      <c r="AH49" s="20">
        <v>0</v>
      </c>
      <c r="AI49" s="20">
        <v>0</v>
      </c>
      <c r="AJ49" s="18" t="s">
        <v>50</v>
      </c>
      <c r="AK49" s="20">
        <v>0</v>
      </c>
      <c r="AL49" s="20">
        <v>0</v>
      </c>
      <c r="AM49" s="19" t="s">
        <v>53</v>
      </c>
      <c r="AN49" s="18" t="s">
        <v>53</v>
      </c>
      <c r="AO49" s="19" t="s">
        <v>53</v>
      </c>
      <c r="AP49" s="18" t="s">
        <v>53</v>
      </c>
    </row>
    <row r="50" spans="1:42" x14ac:dyDescent="0.25">
      <c r="A50" s="13" t="s">
        <v>166</v>
      </c>
      <c r="B50" s="19" t="s">
        <v>167</v>
      </c>
      <c r="C50" s="18" t="s">
        <v>47</v>
      </c>
      <c r="D50" s="18" t="s">
        <v>48</v>
      </c>
      <c r="E50" s="18" t="s">
        <v>49</v>
      </c>
      <c r="F50" s="18" t="s">
        <v>198</v>
      </c>
      <c r="G50" s="18" t="s">
        <v>51</v>
      </c>
      <c r="H50" s="18" t="s">
        <v>168</v>
      </c>
      <c r="I50" s="20" t="s">
        <v>53</v>
      </c>
      <c r="J50" s="20" t="s">
        <v>53</v>
      </c>
      <c r="K50" s="20" t="s">
        <v>53</v>
      </c>
      <c r="L50" s="20" t="s">
        <v>53</v>
      </c>
      <c r="M50" s="20">
        <v>0</v>
      </c>
      <c r="N50" s="18" t="s">
        <v>53</v>
      </c>
      <c r="O50" s="18" t="s">
        <v>54</v>
      </c>
      <c r="P50" s="18" t="s">
        <v>53</v>
      </c>
      <c r="Q50" s="20">
        <f>SUM(S50:AP50)</f>
        <v>42735935.931100011</v>
      </c>
      <c r="R50" s="20">
        <v>0</v>
      </c>
      <c r="S50" s="20">
        <v>32107499.336700011</v>
      </c>
      <c r="T50" s="20">
        <v>0</v>
      </c>
      <c r="U50" s="18" t="s">
        <v>50</v>
      </c>
      <c r="V50" s="20">
        <v>0</v>
      </c>
      <c r="W50" s="20">
        <v>9162445.3399999999</v>
      </c>
      <c r="X50" s="18" t="s">
        <v>50</v>
      </c>
      <c r="Y50" s="20">
        <v>1465991.2543999997</v>
      </c>
      <c r="Z50" s="20">
        <v>0</v>
      </c>
      <c r="AA50" s="18" t="s">
        <v>50</v>
      </c>
      <c r="AB50" s="20">
        <v>0</v>
      </c>
      <c r="AC50" s="20">
        <v>0</v>
      </c>
      <c r="AD50" s="18" t="s">
        <v>50</v>
      </c>
      <c r="AE50" s="20">
        <v>0</v>
      </c>
      <c r="AF50" s="18">
        <v>0</v>
      </c>
      <c r="AG50" s="18" t="s">
        <v>50</v>
      </c>
      <c r="AH50" s="20">
        <v>0</v>
      </c>
      <c r="AI50" s="20">
        <v>0</v>
      </c>
      <c r="AJ50" s="18" t="s">
        <v>50</v>
      </c>
      <c r="AK50" s="20">
        <v>0</v>
      </c>
      <c r="AL50" s="20">
        <v>0</v>
      </c>
      <c r="AM50" s="19" t="s">
        <v>53</v>
      </c>
      <c r="AN50" s="18" t="s">
        <v>53</v>
      </c>
      <c r="AO50" s="19" t="s">
        <v>53</v>
      </c>
      <c r="AP50" s="18" t="s">
        <v>53</v>
      </c>
    </row>
    <row r="51" spans="1:42" x14ac:dyDescent="0.25">
      <c r="A51" s="13" t="s">
        <v>169</v>
      </c>
      <c r="B51" s="19" t="s">
        <v>167</v>
      </c>
      <c r="C51" s="18" t="s">
        <v>47</v>
      </c>
      <c r="D51" s="18" t="s">
        <v>48</v>
      </c>
      <c r="E51" s="18" t="s">
        <v>49</v>
      </c>
      <c r="F51" s="18" t="s">
        <v>198</v>
      </c>
      <c r="G51" s="18" t="s">
        <v>160</v>
      </c>
      <c r="H51" s="18" t="s">
        <v>53</v>
      </c>
      <c r="I51" s="20" t="s">
        <v>170</v>
      </c>
      <c r="J51" s="20" t="s">
        <v>53</v>
      </c>
      <c r="K51" s="20" t="s">
        <v>171</v>
      </c>
      <c r="L51" s="20" t="s">
        <v>167</v>
      </c>
      <c r="M51" s="20">
        <v>350000</v>
      </c>
      <c r="N51" s="18" t="s">
        <v>163</v>
      </c>
      <c r="O51" s="18" t="s">
        <v>172</v>
      </c>
      <c r="P51" s="18" t="s">
        <v>173</v>
      </c>
      <c r="Q51" s="20">
        <f>SUM(S51:AP51)</f>
        <v>-350000</v>
      </c>
      <c r="R51" s="20">
        <v>0</v>
      </c>
      <c r="S51" s="20">
        <v>-350000</v>
      </c>
      <c r="T51" s="20">
        <v>0</v>
      </c>
      <c r="U51" s="18" t="s">
        <v>50</v>
      </c>
      <c r="V51" s="20">
        <v>0</v>
      </c>
      <c r="W51" s="20">
        <v>0</v>
      </c>
      <c r="X51" s="18" t="s">
        <v>50</v>
      </c>
      <c r="Y51" s="20">
        <v>0</v>
      </c>
      <c r="Z51" s="20">
        <v>0</v>
      </c>
      <c r="AA51" s="18" t="s">
        <v>50</v>
      </c>
      <c r="AB51" s="20">
        <v>0</v>
      </c>
      <c r="AC51" s="20">
        <v>0</v>
      </c>
      <c r="AD51" s="18" t="s">
        <v>50</v>
      </c>
      <c r="AE51" s="20">
        <v>0</v>
      </c>
      <c r="AF51" s="18">
        <v>0</v>
      </c>
      <c r="AG51" s="18" t="s">
        <v>50</v>
      </c>
      <c r="AH51" s="20">
        <v>0</v>
      </c>
      <c r="AI51" s="20">
        <v>0</v>
      </c>
      <c r="AJ51" s="18" t="s">
        <v>50</v>
      </c>
      <c r="AK51" s="20">
        <v>0</v>
      </c>
      <c r="AL51" s="20">
        <v>0</v>
      </c>
      <c r="AM51" s="19" t="s">
        <v>53</v>
      </c>
      <c r="AN51" s="18" t="s">
        <v>53</v>
      </c>
      <c r="AO51" s="19" t="s">
        <v>53</v>
      </c>
      <c r="AP51" s="18" t="s">
        <v>53</v>
      </c>
    </row>
    <row r="52" spans="1:42" ht="16.5" customHeight="1" x14ac:dyDescent="0.25">
      <c r="A52" s="13" t="s">
        <v>174</v>
      </c>
      <c r="B52" s="14" t="s">
        <v>167</v>
      </c>
      <c r="C52" s="13" t="s">
        <v>47</v>
      </c>
      <c r="D52" s="13" t="s">
        <v>57</v>
      </c>
      <c r="E52" s="13" t="s">
        <v>58</v>
      </c>
      <c r="F52" s="13" t="s">
        <v>205</v>
      </c>
      <c r="G52" s="13" t="s">
        <v>51</v>
      </c>
      <c r="H52" s="13" t="s">
        <v>175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13" t="s">
        <v>54</v>
      </c>
      <c r="P52" s="13" t="s">
        <v>53</v>
      </c>
      <c r="Q52" s="15">
        <f>SUM(S52:AP52)</f>
        <v>40104918.052499995</v>
      </c>
      <c r="R52" s="15">
        <v>0</v>
      </c>
      <c r="S52" s="15">
        <v>33067908.796099998</v>
      </c>
      <c r="T52" s="15">
        <v>0</v>
      </c>
      <c r="U52" s="13" t="s">
        <v>50</v>
      </c>
      <c r="V52" s="15">
        <v>0</v>
      </c>
      <c r="W52" s="15">
        <v>6066387.29</v>
      </c>
      <c r="X52" s="13" t="s">
        <v>50</v>
      </c>
      <c r="Y52" s="15">
        <v>970621.96640000015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s="21" customFormat="1" x14ac:dyDescent="0.25">
      <c r="A53" s="13" t="s">
        <v>176</v>
      </c>
      <c r="B53" s="14" t="s">
        <v>167</v>
      </c>
      <c r="C53" s="13" t="s">
        <v>47</v>
      </c>
      <c r="D53" s="13" t="s">
        <v>67</v>
      </c>
      <c r="E53" s="13" t="s">
        <v>68</v>
      </c>
      <c r="F53" s="13" t="s">
        <v>213</v>
      </c>
      <c r="G53" s="13" t="s">
        <v>51</v>
      </c>
      <c r="H53" s="13" t="s">
        <v>177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54</v>
      </c>
      <c r="P53" s="13" t="s">
        <v>53</v>
      </c>
      <c r="Q53" s="15">
        <f>SUM(S53:AP53)</f>
        <v>37611936.170299999</v>
      </c>
      <c r="R53" s="15">
        <v>0</v>
      </c>
      <c r="S53" s="15">
        <v>28196020.501500003</v>
      </c>
      <c r="T53" s="15">
        <v>0</v>
      </c>
      <c r="U53" s="13" t="s">
        <v>50</v>
      </c>
      <c r="V53" s="15">
        <v>0</v>
      </c>
      <c r="W53" s="15">
        <v>8117168.6799999997</v>
      </c>
      <c r="X53" s="13" t="s">
        <v>55</v>
      </c>
      <c r="Y53" s="15">
        <v>1298746.9887999999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s="21" customFormat="1" x14ac:dyDescent="0.25">
      <c r="A54" s="13" t="s">
        <v>178</v>
      </c>
      <c r="B54" s="14" t="s">
        <v>167</v>
      </c>
      <c r="C54" s="13" t="s">
        <v>47</v>
      </c>
      <c r="D54" s="13" t="s">
        <v>71</v>
      </c>
      <c r="E54" s="13" t="s">
        <v>72</v>
      </c>
      <c r="F54" s="13" t="s">
        <v>215</v>
      </c>
      <c r="G54" s="13" t="s">
        <v>51</v>
      </c>
      <c r="H54" s="13" t="s">
        <v>179</v>
      </c>
      <c r="I54" s="15" t="s">
        <v>53</v>
      </c>
      <c r="J54" s="15" t="s">
        <v>53</v>
      </c>
      <c r="K54" s="15" t="s">
        <v>53</v>
      </c>
      <c r="L54" s="15" t="s">
        <v>53</v>
      </c>
      <c r="M54" s="15">
        <v>0</v>
      </c>
      <c r="N54" s="13" t="s">
        <v>53</v>
      </c>
      <c r="O54" s="13" t="s">
        <v>54</v>
      </c>
      <c r="P54" s="13" t="s">
        <v>53</v>
      </c>
      <c r="Q54" s="15">
        <f>SUM(S54:AP54)</f>
        <v>20160136.0988</v>
      </c>
      <c r="R54" s="15">
        <v>0</v>
      </c>
      <c r="S54" s="15">
        <v>11438015.571599999</v>
      </c>
      <c r="T54" s="15">
        <v>0</v>
      </c>
      <c r="U54" s="13" t="s">
        <v>50</v>
      </c>
      <c r="V54" s="15">
        <v>0</v>
      </c>
      <c r="W54" s="15">
        <v>7519069.4199999999</v>
      </c>
      <c r="X54" s="13" t="s">
        <v>55</v>
      </c>
      <c r="Y54" s="15">
        <v>1203051.1072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53</v>
      </c>
      <c r="AN54" s="13" t="s">
        <v>53</v>
      </c>
      <c r="AO54" s="14" t="s">
        <v>53</v>
      </c>
      <c r="AP54" s="13" t="s">
        <v>53</v>
      </c>
    </row>
    <row r="55" spans="1:42" x14ac:dyDescent="0.25">
      <c r="A55" s="13" t="s">
        <v>180</v>
      </c>
      <c r="B55" s="14" t="s">
        <v>167</v>
      </c>
      <c r="C55" s="13" t="s">
        <v>47</v>
      </c>
      <c r="D55" s="13" t="s">
        <v>75</v>
      </c>
      <c r="E55" s="13" t="s">
        <v>76</v>
      </c>
      <c r="F55" s="13" t="s">
        <v>222</v>
      </c>
      <c r="G55" s="13" t="s">
        <v>51</v>
      </c>
      <c r="H55" s="13" t="s">
        <v>181</v>
      </c>
      <c r="I55" s="15" t="s">
        <v>53</v>
      </c>
      <c r="J55" s="15" t="s">
        <v>53</v>
      </c>
      <c r="K55" s="15" t="s">
        <v>53</v>
      </c>
      <c r="L55" s="15" t="s">
        <v>53</v>
      </c>
      <c r="M55" s="15">
        <v>0</v>
      </c>
      <c r="N55" s="13" t="s">
        <v>53</v>
      </c>
      <c r="O55" s="13" t="s">
        <v>54</v>
      </c>
      <c r="P55" s="13" t="s">
        <v>53</v>
      </c>
      <c r="Q55" s="15">
        <f>SUM(S55:AP55)</f>
        <v>4970910.8627999993</v>
      </c>
      <c r="R55" s="15">
        <v>0</v>
      </c>
      <c r="S55" s="15">
        <v>4033823.6199999992</v>
      </c>
      <c r="T55" s="15">
        <v>0</v>
      </c>
      <c r="U55" s="13" t="s">
        <v>50</v>
      </c>
      <c r="V55" s="15">
        <v>0</v>
      </c>
      <c r="W55" s="15">
        <v>807833.83</v>
      </c>
      <c r="X55" s="13" t="s">
        <v>55</v>
      </c>
      <c r="Y55" s="15">
        <v>129253.41280000001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53</v>
      </c>
      <c r="AN55" s="13" t="s">
        <v>53</v>
      </c>
      <c r="AO55" s="14" t="s">
        <v>53</v>
      </c>
      <c r="AP55" s="13" t="s">
        <v>53</v>
      </c>
    </row>
    <row r="57" spans="1:42" x14ac:dyDescent="0.25">
      <c r="Q57" s="9">
        <f>SUM(Q2:Q55)</f>
        <v>964348235.35919976</v>
      </c>
      <c r="R57" s="9">
        <f>SUM(R2:R55)</f>
        <v>0</v>
      </c>
      <c r="S57" s="9">
        <f>SUM(S2:S55)</f>
        <v>710711966.85160005</v>
      </c>
      <c r="T57" s="9">
        <f>SUM(T2:T55)</f>
        <v>858030.42</v>
      </c>
      <c r="V57" s="9">
        <f>SUM(V2:V55)</f>
        <v>137284.86719999998</v>
      </c>
      <c r="W57" s="9">
        <f>SUM(W2:W55)</f>
        <v>217793925.18999997</v>
      </c>
      <c r="Y57" s="9">
        <f>SUM(Y2:Y55)</f>
        <v>34847028.030399993</v>
      </c>
      <c r="Z57" s="9">
        <f>SUM(Z2:Z55)</f>
        <v>0</v>
      </c>
      <c r="AB57" s="9">
        <f>SUM(AB2:AB55)</f>
        <v>0</v>
      </c>
      <c r="AC57" s="9">
        <f>SUM(AC2:AC55)</f>
        <v>0</v>
      </c>
      <c r="AE57" s="9">
        <f>SUM(AE2:AE55)</f>
        <v>0</v>
      </c>
      <c r="AI57" s="9">
        <f>SUM(AI2:AI55)</f>
        <v>0</v>
      </c>
      <c r="AK57" s="9">
        <f>SUM(AK2:AK55)</f>
        <v>0</v>
      </c>
      <c r="AL57" s="9">
        <f>SUM(AL2:AL55)</f>
        <v>0</v>
      </c>
    </row>
    <row r="59" spans="1:42" x14ac:dyDescent="0.25">
      <c r="J59" s="8" t="s">
        <v>182</v>
      </c>
    </row>
    <row r="61" spans="1:42" x14ac:dyDescent="0.25">
      <c r="J61" s="8" t="s">
        <v>183</v>
      </c>
      <c r="K61" s="8" t="s">
        <v>184</v>
      </c>
      <c r="L61" s="8" t="s">
        <v>185</v>
      </c>
    </row>
    <row r="63" spans="1:42" x14ac:dyDescent="0.25">
      <c r="I63" s="8" t="s">
        <v>186</v>
      </c>
      <c r="J63" s="8">
        <f>S57</f>
        <v>710711966.85160005</v>
      </c>
    </row>
    <row r="65" spans="9:13" x14ac:dyDescent="0.25">
      <c r="I65" s="8" t="s">
        <v>187</v>
      </c>
      <c r="J65" s="8">
        <f>T57+W57</f>
        <v>218651955.60999995</v>
      </c>
      <c r="K65" s="8">
        <f>V57+Y57</f>
        <v>34984312.897599995</v>
      </c>
    </row>
    <row r="67" spans="9:13" x14ac:dyDescent="0.25">
      <c r="I67" s="8" t="s">
        <v>188</v>
      </c>
      <c r="J67" s="8">
        <v>0</v>
      </c>
      <c r="K67" s="8">
        <v>0</v>
      </c>
      <c r="L67" s="8">
        <v>0</v>
      </c>
    </row>
    <row r="69" spans="9:13" x14ac:dyDescent="0.25">
      <c r="I69" s="8" t="s">
        <v>189</v>
      </c>
      <c r="J69" s="8">
        <v>0</v>
      </c>
      <c r="K69" s="8">
        <v>0</v>
      </c>
    </row>
    <row r="71" spans="9:13" x14ac:dyDescent="0.25">
      <c r="I71" s="8" t="s">
        <v>190</v>
      </c>
      <c r="J71" s="8">
        <f>SUM(J63:J70)</f>
        <v>929363922.46160007</v>
      </c>
      <c r="K71" s="8">
        <f>SUM(K63:K70)</f>
        <v>34984312.897599995</v>
      </c>
      <c r="L71" s="8">
        <f>SUM(L63:L70)</f>
        <v>0</v>
      </c>
      <c r="M71" s="8">
        <f>J71+K71</f>
        <v>964348235.3592</v>
      </c>
    </row>
  </sheetData>
  <sortState ref="A8:AP55">
    <sortCondition ref="B8:B55"/>
    <sortCondition ref="D8:D55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2020-04-20T12:17:44Z</dcterms:created>
  <dcterms:modified xsi:type="dcterms:W3CDTF">2020-04-20T15:32:54Z</dcterms:modified>
</cp:coreProperties>
</file>