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0\"/>
    </mc:Choice>
  </mc:AlternateContent>
  <xr:revisionPtr revIDLastSave="0" documentId="13_ncr:1_{8820C018-AF4C-4D44-82A5-D9E66CDCC01E}" xr6:coauthVersionLast="45" xr6:coauthVersionMax="45" xr10:uidLastSave="{00000000-0000-0000-0000-000000000000}"/>
  <bookViews>
    <workbookView xWindow="-120" yWindow="-120" windowWidth="21840" windowHeight="13290" xr2:uid="{C183D294-64DC-4E8B-8F46-82D5FB41D66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74" i="1" l="1"/>
  <c r="J74" i="1"/>
  <c r="K74" i="1"/>
  <c r="L74" i="1"/>
  <c r="K68" i="1"/>
  <c r="J68" i="1"/>
  <c r="J66" i="1"/>
  <c r="Q20" i="1" l="1"/>
  <c r="Q21" i="1"/>
  <c r="Q26" i="1"/>
  <c r="Q31" i="1"/>
  <c r="Q39" i="1"/>
  <c r="Q43" i="1"/>
  <c r="Q48" i="1"/>
  <c r="Q49" i="1"/>
  <c r="Q50" i="1"/>
  <c r="Q10" i="1"/>
  <c r="Q11" i="1"/>
  <c r="Q12" i="1"/>
  <c r="Q22" i="1"/>
  <c r="Q27" i="1"/>
  <c r="Q32" i="1"/>
  <c r="Q40" i="1"/>
  <c r="Q44" i="1"/>
  <c r="Q51" i="1"/>
  <c r="Q52" i="1"/>
  <c r="Q53" i="1"/>
  <c r="Q54" i="1"/>
  <c r="Q55" i="1"/>
  <c r="Q13" i="1"/>
  <c r="Q14" i="1"/>
  <c r="Q15" i="1"/>
  <c r="Q16" i="1"/>
  <c r="Q17" i="1"/>
  <c r="Q23" i="1"/>
  <c r="Q28" i="1"/>
  <c r="Q33" i="1"/>
  <c r="Q34" i="1"/>
  <c r="Q35" i="1"/>
  <c r="Q41" i="1"/>
  <c r="Q45" i="1"/>
  <c r="Q56" i="1"/>
  <c r="Q18" i="1"/>
  <c r="Q24" i="1"/>
  <c r="Q29" i="1"/>
  <c r="Q36" i="1"/>
  <c r="Q42" i="1"/>
  <c r="Q46" i="1"/>
  <c r="Q57" i="1"/>
  <c r="Q37" i="1"/>
  <c r="Q38" i="1"/>
  <c r="Q47" i="1"/>
  <c r="Q58" i="1"/>
  <c r="Q9" i="1"/>
  <c r="S10" i="1" l="1"/>
  <c r="AL60" i="1" l="1"/>
  <c r="AK60" i="1"/>
  <c r="AI60" i="1"/>
  <c r="AE60" i="1"/>
  <c r="AC60" i="1"/>
  <c r="AB60" i="1"/>
  <c r="Z60" i="1"/>
  <c r="Y60" i="1"/>
  <c r="W60" i="1"/>
  <c r="V60" i="1"/>
  <c r="T60" i="1"/>
  <c r="S60" i="1"/>
  <c r="R60" i="1"/>
  <c r="Q60" i="1"/>
</calcChain>
</file>

<file path=xl/sharedStrings.xml><?xml version="1.0" encoding="utf-8"?>
<sst xmlns="http://schemas.openxmlformats.org/spreadsheetml/2006/main" count="1302" uniqueCount="229">
  <si>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</si>
  <si>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</si>
  <si>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</si>
  <si>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</si>
  <si>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</si>
  <si>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</si>
  <si>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</si>
  <si>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</si>
  <si>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</si>
  <si>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</si>
  <si>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</si>
  <si>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</si>
  <si>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</si>
  <si>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</si>
  <si>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</si>
  <si>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</si>
  <si>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</si>
  <si>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</si>
  <si>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</si>
  <si>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</si>
  <si>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</si>
  <si>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</si>
  <si>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</si>
  <si>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</si>
  <si>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</si>
  <si>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</si>
  <si>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</si>
  <si>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</si>
  <si>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</si>
  <si>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</si>
  <si>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</si>
  <si>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</si>
  <si>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</si>
  <si>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</si>
  <si>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</si>
  <si>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</si>
  <si>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</si>
  <si>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</si>
  <si>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</si>
  <si>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</si>
  <si>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</si>
  <si>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</si>
  <si>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</si>
  <si>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</si>
  <si>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</si>
  <si>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</si>
  <si>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15/06/2020</t>
  </si>
  <si>
    <t>0301</t>
  </si>
  <si>
    <t>001</t>
  </si>
  <si>
    <t>Z1B8026797</t>
  </si>
  <si>
    <t>-</t>
  </si>
  <si>
    <t>FC</t>
  </si>
  <si>
    <t>00084235-00084311</t>
  </si>
  <si>
    <t/>
  </si>
  <si>
    <t>VENTAS NO CONTRIBUYENTES</t>
  </si>
  <si>
    <t>2</t>
  </si>
  <si>
    <t>002</t>
  </si>
  <si>
    <t>Z1B8026622</t>
  </si>
  <si>
    <t>00264065-00264072</t>
  </si>
  <si>
    <t>16</t>
  </si>
  <si>
    <t>3</t>
  </si>
  <si>
    <t>00264073</t>
  </si>
  <si>
    <t>CORPORACION GALACTICA JARDINES DE LOS TEQUES C.A</t>
  </si>
  <si>
    <t>J-31456740-3</t>
  </si>
  <si>
    <t>4</t>
  </si>
  <si>
    <t>00264074-00264141</t>
  </si>
  <si>
    <t>5</t>
  </si>
  <si>
    <t>003</t>
  </si>
  <si>
    <t>Z1B8027648</t>
  </si>
  <si>
    <t>00230914-00230940</t>
  </si>
  <si>
    <t>6</t>
  </si>
  <si>
    <t>00230941-00230964</t>
  </si>
  <si>
    <t>7</t>
  </si>
  <si>
    <t>00230965</t>
  </si>
  <si>
    <t>CRISTIAN GOMEZ</t>
  </si>
  <si>
    <t>V11202283-6</t>
  </si>
  <si>
    <t>8</t>
  </si>
  <si>
    <t>9</t>
  </si>
  <si>
    <t>003089134</t>
  </si>
  <si>
    <t>YORDAN AGUILAR</t>
  </si>
  <si>
    <t>V16878985</t>
  </si>
  <si>
    <t>10</t>
  </si>
  <si>
    <t>004</t>
  </si>
  <si>
    <t>Z1B8026803</t>
  </si>
  <si>
    <t>00057199-00057234</t>
  </si>
  <si>
    <t>11</t>
  </si>
  <si>
    <t>16/06/2020</t>
  </si>
  <si>
    <t>00084312-00084378</t>
  </si>
  <si>
    <t>12</t>
  </si>
  <si>
    <t>NC</t>
  </si>
  <si>
    <t>00000139</t>
  </si>
  <si>
    <t>00084331</t>
  </si>
  <si>
    <t>VEN</t>
  </si>
  <si>
    <t>HILDA RONDEM</t>
  </si>
  <si>
    <t>V8372564</t>
  </si>
  <si>
    <t>13</t>
  </si>
  <si>
    <t>00264142-00264232</t>
  </si>
  <si>
    <t>14</t>
  </si>
  <si>
    <t>00230972-00230993</t>
  </si>
  <si>
    <t>15</t>
  </si>
  <si>
    <t>00057235-00057264</t>
  </si>
  <si>
    <t>17/06/2020</t>
  </si>
  <si>
    <t>00084379-00084444</t>
  </si>
  <si>
    <t>17</t>
  </si>
  <si>
    <t>00264233-00264322</t>
  </si>
  <si>
    <t>18</t>
  </si>
  <si>
    <t>00230994-00231024</t>
  </si>
  <si>
    <t>19</t>
  </si>
  <si>
    <t>00057265-00057310</t>
  </si>
  <si>
    <t>20</t>
  </si>
  <si>
    <t>18/06/2020</t>
  </si>
  <si>
    <t>00084445-00084501</t>
  </si>
  <si>
    <t>21</t>
  </si>
  <si>
    <t>00264323-00264394</t>
  </si>
  <si>
    <t>22</t>
  </si>
  <si>
    <t>00231025-00231057</t>
  </si>
  <si>
    <t>23</t>
  </si>
  <si>
    <t>00231058</t>
  </si>
  <si>
    <t>IVROCA</t>
  </si>
  <si>
    <t>J-00019421-1</t>
  </si>
  <si>
    <t>24</t>
  </si>
  <si>
    <t>00231059-00231072</t>
  </si>
  <si>
    <t>25</t>
  </si>
  <si>
    <t>00057311-00057341</t>
  </si>
  <si>
    <t>26</t>
  </si>
  <si>
    <t>005</t>
  </si>
  <si>
    <t>Z1B8026520</t>
  </si>
  <si>
    <t>00099274-00099292</t>
  </si>
  <si>
    <t>27</t>
  </si>
  <si>
    <t>00000079</t>
  </si>
  <si>
    <t>00099288</t>
  </si>
  <si>
    <t>RONNY FLORES</t>
  </si>
  <si>
    <t>V21469639</t>
  </si>
  <si>
    <t>28</t>
  </si>
  <si>
    <t>19/06/2020</t>
  </si>
  <si>
    <t>00084502-00084578</t>
  </si>
  <si>
    <t>29</t>
  </si>
  <si>
    <t>00264395-00264525</t>
  </si>
  <si>
    <t>30</t>
  </si>
  <si>
    <t>00231073-00231120</t>
  </si>
  <si>
    <t>31</t>
  </si>
  <si>
    <t>00057342-00057365</t>
  </si>
  <si>
    <t>32</t>
  </si>
  <si>
    <t>20/06/2020</t>
  </si>
  <si>
    <t>00084579-00084655</t>
  </si>
  <si>
    <t>33</t>
  </si>
  <si>
    <t>00264526-00264637</t>
  </si>
  <si>
    <t>34</t>
  </si>
  <si>
    <t>00231121-00231158</t>
  </si>
  <si>
    <t>35</t>
  </si>
  <si>
    <t>00057366-00057479</t>
  </si>
  <si>
    <t>36</t>
  </si>
  <si>
    <t>00099293-00099324</t>
  </si>
  <si>
    <t>37</t>
  </si>
  <si>
    <t>21/06/2020</t>
  </si>
  <si>
    <t>00084656-00084701</t>
  </si>
  <si>
    <t>38</t>
  </si>
  <si>
    <t>00084702</t>
  </si>
  <si>
    <t>JOSE HIDALGO</t>
  </si>
  <si>
    <t>V101281599</t>
  </si>
  <si>
    <t>39</t>
  </si>
  <si>
    <t>00084703-00084716</t>
  </si>
  <si>
    <t>40</t>
  </si>
  <si>
    <t>00264638-00264693</t>
  </si>
  <si>
    <t>41</t>
  </si>
  <si>
    <t>00264694</t>
  </si>
  <si>
    <t>CORPORACION JR2628 C.A</t>
  </si>
  <si>
    <t>J411475270</t>
  </si>
  <si>
    <t>42</t>
  </si>
  <si>
    <t>00264695-00264731</t>
  </si>
  <si>
    <t>43</t>
  </si>
  <si>
    <t>00264732</t>
  </si>
  <si>
    <t>JIOSE BASTIDAS</t>
  </si>
  <si>
    <t>V404074228</t>
  </si>
  <si>
    <t>44</t>
  </si>
  <si>
    <t>00264733-00264751</t>
  </si>
  <si>
    <t>45</t>
  </si>
  <si>
    <t>00231159-00231241</t>
  </si>
  <si>
    <t>46</t>
  </si>
  <si>
    <t>00057480-00057561</t>
  </si>
  <si>
    <t>47</t>
  </si>
  <si>
    <t>00099325-00099367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</si>
  <si>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</si>
  <si>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</si>
  <si>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</si>
  <si>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</si>
  <si>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</si>
  <si>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</si>
  <si>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</si>
  <si>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</si>
  <si>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</si>
  <si>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15-06-20 HASTA 21-06-20</t>
  </si>
  <si>
    <t>0641</t>
  </si>
  <si>
    <t>0642</t>
  </si>
  <si>
    <t>0643</t>
  </si>
  <si>
    <t>0644</t>
  </si>
  <si>
    <t>0645</t>
  </si>
  <si>
    <t>0646</t>
  </si>
  <si>
    <t>1597</t>
  </si>
  <si>
    <t>1598</t>
  </si>
  <si>
    <t>1599</t>
  </si>
  <si>
    <t>1600</t>
  </si>
  <si>
    <t>1601</t>
  </si>
  <si>
    <t>1602</t>
  </si>
  <si>
    <t>1712</t>
  </si>
  <si>
    <t>00230966-00230971</t>
  </si>
  <si>
    <t>1713</t>
  </si>
  <si>
    <t>1714</t>
  </si>
  <si>
    <t>1715</t>
  </si>
  <si>
    <t>1716</t>
  </si>
  <si>
    <t>1717</t>
  </si>
  <si>
    <t>0647</t>
  </si>
  <si>
    <t>1483</t>
  </si>
  <si>
    <t>1484</t>
  </si>
  <si>
    <t>1485</t>
  </si>
  <si>
    <t>00099273</t>
  </si>
  <si>
    <t>CAJA SIN ACTIVIDAD</t>
  </si>
  <si>
    <t>1486</t>
  </si>
  <si>
    <t>1487</t>
  </si>
  <si>
    <t>00099292</t>
  </si>
  <si>
    <t>1488</t>
  </si>
  <si>
    <t>1603</t>
  </si>
  <si>
    <t>1718</t>
  </si>
  <si>
    <t>0648</t>
  </si>
  <si>
    <t>1489</t>
  </si>
  <si>
    <t>48</t>
  </si>
  <si>
    <t>49</t>
  </si>
  <si>
    <t>50</t>
  </si>
  <si>
    <t>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</si>
</sst>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76590-FBE4-45B6-A81E-6299875F665F}">
  <dimension ref="A2:AP74"/>
  <sheetViews>
    <sheetView tabSelected="1" workbookViewId="0">
      <pane ySplit="7" topLeftCell="A53" activePane="bottomLeft" state="frozen"/>
      <selection pane="bottomLeft" activeCell="H58" sqref="H5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2.28515625" style="8" bestFit="1" customWidth="1"/>
    <col min="21" max="21" width="17" style="3" bestFit="1" customWidth="1"/>
    <col min="22" max="22" width="10.710937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2" t="s">
        <v>191</v>
      </c>
      <c r="B4" s="22"/>
      <c r="C4" s="22"/>
      <c r="D4" s="22"/>
      <c r="E4" s="22"/>
      <c r="F4" s="22"/>
      <c r="G4" s="22"/>
      <c r="H4" s="22"/>
      <c r="I4" s="22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45</v>
      </c>
      <c r="B8" s="20">
        <v>43970</v>
      </c>
      <c r="C8" s="13" t="s">
        <v>47</v>
      </c>
      <c r="D8" s="13" t="s">
        <v>125</v>
      </c>
      <c r="E8" s="13" t="s">
        <v>126</v>
      </c>
      <c r="F8" s="13" t="s">
        <v>218</v>
      </c>
      <c r="G8" s="13" t="s">
        <v>51</v>
      </c>
      <c r="H8" s="13" t="s">
        <v>219</v>
      </c>
      <c r="I8" s="15"/>
      <c r="J8" s="15"/>
      <c r="K8" s="15"/>
      <c r="L8" s="15"/>
      <c r="M8" s="15">
        <v>0</v>
      </c>
      <c r="N8" s="13"/>
      <c r="O8" s="13" t="s">
        <v>216</v>
      </c>
      <c r="P8" s="13"/>
      <c r="Q8" s="15">
        <v>0</v>
      </c>
      <c r="R8" s="15">
        <v>0</v>
      </c>
      <c r="S8" s="15">
        <v>0</v>
      </c>
      <c r="T8" s="15">
        <v>0</v>
      </c>
      <c r="U8" s="13" t="s">
        <v>50</v>
      </c>
      <c r="V8" s="15">
        <v>0</v>
      </c>
      <c r="W8" s="15">
        <v>0</v>
      </c>
      <c r="X8" s="13" t="s">
        <v>50</v>
      </c>
      <c r="Y8" s="15">
        <v>0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4" t="s">
        <v>53</v>
      </c>
      <c r="AN8" s="13" t="s">
        <v>53</v>
      </c>
      <c r="AO8" s="14" t="s">
        <v>53</v>
      </c>
      <c r="AP8" s="13" t="s">
        <v>53</v>
      </c>
    </row>
    <row r="9" spans="1:42" s="19" customFormat="1" x14ac:dyDescent="0.25">
      <c r="A9" s="13" t="s">
        <v>55</v>
      </c>
      <c r="B9" s="14" t="s">
        <v>46</v>
      </c>
      <c r="C9" s="13" t="s">
        <v>47</v>
      </c>
      <c r="D9" s="13" t="s">
        <v>48</v>
      </c>
      <c r="E9" s="13" t="s">
        <v>49</v>
      </c>
      <c r="F9" s="13" t="s">
        <v>192</v>
      </c>
      <c r="G9" s="13" t="s">
        <v>51</v>
      </c>
      <c r="H9" s="13" t="s">
        <v>52</v>
      </c>
      <c r="I9" s="15" t="s">
        <v>53</v>
      </c>
      <c r="J9" s="15" t="s">
        <v>53</v>
      </c>
      <c r="K9" s="15" t="s">
        <v>53</v>
      </c>
      <c r="L9" s="15" t="s">
        <v>53</v>
      </c>
      <c r="M9" s="15">
        <v>0</v>
      </c>
      <c r="N9" s="13" t="s">
        <v>53</v>
      </c>
      <c r="O9" s="13" t="s">
        <v>54</v>
      </c>
      <c r="P9" s="13" t="s">
        <v>53</v>
      </c>
      <c r="Q9" s="15">
        <f t="shared" ref="Q9:Q18" si="0">SUM(S9:AP9)</f>
        <v>51575815.762899987</v>
      </c>
      <c r="R9" s="15">
        <v>0</v>
      </c>
      <c r="S9" s="15">
        <v>41833668.874499984</v>
      </c>
      <c r="T9" s="15">
        <v>0</v>
      </c>
      <c r="U9" s="13" t="s">
        <v>50</v>
      </c>
      <c r="V9" s="15">
        <v>0</v>
      </c>
      <c r="W9" s="15">
        <v>8398402.4900000002</v>
      </c>
      <c r="X9" s="13" t="s">
        <v>50</v>
      </c>
      <c r="Y9" s="15">
        <v>1343744.3984000001</v>
      </c>
      <c r="Z9" s="15">
        <v>0</v>
      </c>
      <c r="AA9" s="13" t="s">
        <v>50</v>
      </c>
      <c r="AB9" s="15">
        <v>0</v>
      </c>
      <c r="AC9" s="15">
        <v>0</v>
      </c>
      <c r="AD9" s="13" t="s">
        <v>50</v>
      </c>
      <c r="AE9" s="15">
        <v>0</v>
      </c>
      <c r="AF9" s="13">
        <v>0</v>
      </c>
      <c r="AG9" s="13" t="s">
        <v>50</v>
      </c>
      <c r="AH9" s="15">
        <v>0</v>
      </c>
      <c r="AI9" s="15">
        <v>0</v>
      </c>
      <c r="AJ9" s="13" t="s">
        <v>50</v>
      </c>
      <c r="AK9" s="15">
        <v>0</v>
      </c>
      <c r="AL9" s="15">
        <v>0</v>
      </c>
      <c r="AM9" s="14" t="s">
        <v>53</v>
      </c>
      <c r="AN9" s="13" t="s">
        <v>53</v>
      </c>
      <c r="AO9" s="14" t="s">
        <v>53</v>
      </c>
      <c r="AP9" s="13" t="s">
        <v>53</v>
      </c>
    </row>
    <row r="10" spans="1:42" s="19" customFormat="1" x14ac:dyDescent="0.25">
      <c r="A10" s="13" t="s">
        <v>60</v>
      </c>
      <c r="B10" s="17" t="s">
        <v>46</v>
      </c>
      <c r="C10" s="16" t="s">
        <v>47</v>
      </c>
      <c r="D10" s="16" t="s">
        <v>56</v>
      </c>
      <c r="E10" s="16" t="s">
        <v>57</v>
      </c>
      <c r="F10" s="16" t="s">
        <v>198</v>
      </c>
      <c r="G10" s="16" t="s">
        <v>51</v>
      </c>
      <c r="H10" s="16" t="s">
        <v>58</v>
      </c>
      <c r="I10" s="18" t="s">
        <v>53</v>
      </c>
      <c r="J10" s="18" t="s">
        <v>53</v>
      </c>
      <c r="K10" s="18" t="s">
        <v>53</v>
      </c>
      <c r="L10" s="18" t="s">
        <v>53</v>
      </c>
      <c r="M10" s="18">
        <v>0</v>
      </c>
      <c r="N10" s="16" t="s">
        <v>53</v>
      </c>
      <c r="O10" s="16" t="s">
        <v>54</v>
      </c>
      <c r="P10" s="16" t="s">
        <v>53</v>
      </c>
      <c r="Q10" s="18">
        <f t="shared" si="0"/>
        <v>6853768.1091</v>
      </c>
      <c r="R10" s="18">
        <v>0</v>
      </c>
      <c r="S10" s="18">
        <f>2253552.1091+3245800</f>
        <v>5499352.1091</v>
      </c>
      <c r="T10" s="18">
        <v>0</v>
      </c>
      <c r="U10" s="16" t="s">
        <v>50</v>
      </c>
      <c r="V10" s="18">
        <v>0</v>
      </c>
      <c r="W10" s="18">
        <v>1167600</v>
      </c>
      <c r="X10" s="16" t="s">
        <v>59</v>
      </c>
      <c r="Y10" s="18">
        <v>186816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53</v>
      </c>
      <c r="AN10" s="16" t="s">
        <v>53</v>
      </c>
      <c r="AO10" s="17" t="s">
        <v>53</v>
      </c>
      <c r="AP10" s="16" t="s">
        <v>53</v>
      </c>
    </row>
    <row r="11" spans="1:42" x14ac:dyDescent="0.25">
      <c r="A11" s="13" t="s">
        <v>64</v>
      </c>
      <c r="B11" s="17" t="s">
        <v>46</v>
      </c>
      <c r="C11" s="16" t="s">
        <v>47</v>
      </c>
      <c r="D11" s="16" t="s">
        <v>56</v>
      </c>
      <c r="E11" s="16" t="s">
        <v>57</v>
      </c>
      <c r="F11" s="16" t="s">
        <v>198</v>
      </c>
      <c r="G11" s="16" t="s">
        <v>51</v>
      </c>
      <c r="H11" s="16" t="s">
        <v>61</v>
      </c>
      <c r="I11" s="18" t="s">
        <v>53</v>
      </c>
      <c r="J11" s="18" t="s">
        <v>53</v>
      </c>
      <c r="K11" s="18" t="s">
        <v>53</v>
      </c>
      <c r="L11" s="18" t="s">
        <v>53</v>
      </c>
      <c r="M11" s="18">
        <v>0</v>
      </c>
      <c r="N11" s="16" t="s">
        <v>53</v>
      </c>
      <c r="O11" s="16" t="s">
        <v>62</v>
      </c>
      <c r="P11" s="16" t="s">
        <v>63</v>
      </c>
      <c r="Q11" s="18">
        <f t="shared" si="0"/>
        <v>1666340</v>
      </c>
      <c r="R11" s="18">
        <v>0</v>
      </c>
      <c r="S11" s="18">
        <v>0</v>
      </c>
      <c r="T11" s="18">
        <v>1436500</v>
      </c>
      <c r="U11" s="16" t="s">
        <v>59</v>
      </c>
      <c r="V11" s="18">
        <v>229840</v>
      </c>
      <c r="W11" s="18">
        <v>0</v>
      </c>
      <c r="X11" s="16" t="s">
        <v>50</v>
      </c>
      <c r="Y11" s="18">
        <v>0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53</v>
      </c>
      <c r="AN11" s="16" t="s">
        <v>53</v>
      </c>
      <c r="AO11" s="17" t="s">
        <v>53</v>
      </c>
      <c r="AP11" s="16" t="s">
        <v>53</v>
      </c>
    </row>
    <row r="12" spans="1:42" x14ac:dyDescent="0.25">
      <c r="A12" s="13" t="s">
        <v>66</v>
      </c>
      <c r="B12" s="17" t="s">
        <v>46</v>
      </c>
      <c r="C12" s="16" t="s">
        <v>47</v>
      </c>
      <c r="D12" s="16" t="s">
        <v>56</v>
      </c>
      <c r="E12" s="16" t="s">
        <v>57</v>
      </c>
      <c r="F12" s="16" t="s">
        <v>198</v>
      </c>
      <c r="G12" s="16" t="s">
        <v>51</v>
      </c>
      <c r="H12" s="16" t="s">
        <v>65</v>
      </c>
      <c r="I12" s="18" t="s">
        <v>53</v>
      </c>
      <c r="J12" s="18" t="s">
        <v>53</v>
      </c>
      <c r="K12" s="18" t="s">
        <v>53</v>
      </c>
      <c r="L12" s="18" t="s">
        <v>53</v>
      </c>
      <c r="M12" s="18">
        <v>0</v>
      </c>
      <c r="N12" s="16" t="s">
        <v>53</v>
      </c>
      <c r="O12" s="16" t="s">
        <v>54</v>
      </c>
      <c r="P12" s="16" t="s">
        <v>53</v>
      </c>
      <c r="Q12" s="18">
        <f t="shared" si="0"/>
        <v>44076944.0418</v>
      </c>
      <c r="R12" s="18">
        <v>0</v>
      </c>
      <c r="S12" s="18">
        <v>36467008.163800001</v>
      </c>
      <c r="T12" s="18">
        <v>0</v>
      </c>
      <c r="U12" s="16" t="s">
        <v>50</v>
      </c>
      <c r="V12" s="18">
        <v>0</v>
      </c>
      <c r="W12" s="18">
        <v>6560289.5499999989</v>
      </c>
      <c r="X12" s="16" t="s">
        <v>50</v>
      </c>
      <c r="Y12" s="18">
        <v>1049646.3280000002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53</v>
      </c>
      <c r="AN12" s="16" t="s">
        <v>53</v>
      </c>
      <c r="AO12" s="17" t="s">
        <v>53</v>
      </c>
      <c r="AP12" s="16" t="s">
        <v>53</v>
      </c>
    </row>
    <row r="13" spans="1:42" x14ac:dyDescent="0.25">
      <c r="A13" s="13" t="s">
        <v>70</v>
      </c>
      <c r="B13" s="17" t="s">
        <v>46</v>
      </c>
      <c r="C13" s="16" t="s">
        <v>47</v>
      </c>
      <c r="D13" s="16" t="s">
        <v>67</v>
      </c>
      <c r="E13" s="16" t="s">
        <v>68</v>
      </c>
      <c r="F13" s="16" t="s">
        <v>204</v>
      </c>
      <c r="G13" s="16" t="s">
        <v>51</v>
      </c>
      <c r="H13" s="16" t="s">
        <v>69</v>
      </c>
      <c r="I13" s="18" t="s">
        <v>53</v>
      </c>
      <c r="J13" s="18" t="s">
        <v>53</v>
      </c>
      <c r="K13" s="18" t="s">
        <v>53</v>
      </c>
      <c r="L13" s="18" t="s">
        <v>53</v>
      </c>
      <c r="M13" s="18">
        <v>0</v>
      </c>
      <c r="N13" s="16" t="s">
        <v>53</v>
      </c>
      <c r="O13" s="16" t="s">
        <v>54</v>
      </c>
      <c r="P13" s="16" t="s">
        <v>53</v>
      </c>
      <c r="Q13" s="18">
        <f t="shared" si="0"/>
        <v>18403713.8739</v>
      </c>
      <c r="R13" s="18">
        <v>0</v>
      </c>
      <c r="S13" s="18">
        <v>17276797.874300003</v>
      </c>
      <c r="T13" s="18">
        <v>0</v>
      </c>
      <c r="U13" s="16" t="s">
        <v>50</v>
      </c>
      <c r="V13" s="18">
        <v>0</v>
      </c>
      <c r="W13" s="18">
        <v>971479.31</v>
      </c>
      <c r="X13" s="16" t="s">
        <v>50</v>
      </c>
      <c r="Y13" s="18">
        <v>155436.68959999998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53</v>
      </c>
      <c r="AN13" s="16" t="s">
        <v>53</v>
      </c>
      <c r="AO13" s="17" t="s">
        <v>53</v>
      </c>
      <c r="AP13" s="16" t="s">
        <v>53</v>
      </c>
    </row>
    <row r="14" spans="1:42" x14ac:dyDescent="0.25">
      <c r="A14" s="13" t="s">
        <v>72</v>
      </c>
      <c r="B14" s="17" t="s">
        <v>46</v>
      </c>
      <c r="C14" s="16" t="s">
        <v>47</v>
      </c>
      <c r="D14" s="16" t="s">
        <v>67</v>
      </c>
      <c r="E14" s="16" t="s">
        <v>68</v>
      </c>
      <c r="F14" s="16" t="s">
        <v>204</v>
      </c>
      <c r="G14" s="16" t="s">
        <v>51</v>
      </c>
      <c r="H14" s="16" t="s">
        <v>71</v>
      </c>
      <c r="I14" s="18" t="s">
        <v>53</v>
      </c>
      <c r="J14" s="18" t="s">
        <v>53</v>
      </c>
      <c r="K14" s="18" t="s">
        <v>53</v>
      </c>
      <c r="L14" s="18" t="s">
        <v>53</v>
      </c>
      <c r="M14" s="18">
        <v>0</v>
      </c>
      <c r="N14" s="16" t="s">
        <v>53</v>
      </c>
      <c r="O14" s="16" t="s">
        <v>54</v>
      </c>
      <c r="P14" s="16" t="s">
        <v>53</v>
      </c>
      <c r="Q14" s="18">
        <f t="shared" si="0"/>
        <v>21196232.214499999</v>
      </c>
      <c r="R14" s="18">
        <v>0</v>
      </c>
      <c r="S14" s="18">
        <v>17657477.750500001</v>
      </c>
      <c r="T14" s="18">
        <v>0</v>
      </c>
      <c r="U14" s="16" t="s">
        <v>50</v>
      </c>
      <c r="V14" s="18">
        <v>0</v>
      </c>
      <c r="W14" s="18">
        <v>3050650.4000000004</v>
      </c>
      <c r="X14" s="16" t="s">
        <v>50</v>
      </c>
      <c r="Y14" s="18">
        <v>488104.06400000001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53</v>
      </c>
      <c r="AN14" s="16" t="s">
        <v>53</v>
      </c>
      <c r="AO14" s="17" t="s">
        <v>53</v>
      </c>
      <c r="AP14" s="16" t="s">
        <v>53</v>
      </c>
    </row>
    <row r="15" spans="1:42" s="19" customFormat="1" x14ac:dyDescent="0.25">
      <c r="A15" s="13" t="s">
        <v>76</v>
      </c>
      <c r="B15" s="17" t="s">
        <v>46</v>
      </c>
      <c r="C15" s="16" t="s">
        <v>47</v>
      </c>
      <c r="D15" s="16" t="s">
        <v>67</v>
      </c>
      <c r="E15" s="16" t="s">
        <v>68</v>
      </c>
      <c r="F15" s="16" t="s">
        <v>204</v>
      </c>
      <c r="G15" s="16" t="s">
        <v>51</v>
      </c>
      <c r="H15" s="16" t="s">
        <v>73</v>
      </c>
      <c r="I15" s="18" t="s">
        <v>53</v>
      </c>
      <c r="J15" s="18" t="s">
        <v>53</v>
      </c>
      <c r="K15" s="18" t="s">
        <v>53</v>
      </c>
      <c r="L15" s="18" t="s">
        <v>53</v>
      </c>
      <c r="M15" s="18">
        <v>0</v>
      </c>
      <c r="N15" s="16" t="s">
        <v>53</v>
      </c>
      <c r="O15" s="16" t="s">
        <v>74</v>
      </c>
      <c r="P15" s="16" t="s">
        <v>75</v>
      </c>
      <c r="Q15" s="18">
        <f t="shared" si="0"/>
        <v>2190537</v>
      </c>
      <c r="R15" s="18">
        <v>0</v>
      </c>
      <c r="S15" s="18">
        <v>1978605</v>
      </c>
      <c r="T15" s="18">
        <v>182700</v>
      </c>
      <c r="U15" s="16" t="s">
        <v>59</v>
      </c>
      <c r="V15" s="18">
        <v>29232</v>
      </c>
      <c r="W15" s="18">
        <v>0</v>
      </c>
      <c r="X15" s="16" t="s">
        <v>50</v>
      </c>
      <c r="Y15" s="18">
        <v>0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53</v>
      </c>
      <c r="AN15" s="16" t="s">
        <v>53</v>
      </c>
      <c r="AO15" s="17" t="s">
        <v>53</v>
      </c>
      <c r="AP15" s="16" t="s">
        <v>53</v>
      </c>
    </row>
    <row r="16" spans="1:42" s="19" customFormat="1" x14ac:dyDescent="0.25">
      <c r="A16" s="13" t="s">
        <v>77</v>
      </c>
      <c r="B16" s="17" t="s">
        <v>46</v>
      </c>
      <c r="C16" s="16" t="s">
        <v>47</v>
      </c>
      <c r="D16" s="16" t="s">
        <v>67</v>
      </c>
      <c r="E16" s="16" t="s">
        <v>68</v>
      </c>
      <c r="F16" s="16" t="s">
        <v>204</v>
      </c>
      <c r="G16" s="16" t="s">
        <v>51</v>
      </c>
      <c r="H16" s="16" t="s">
        <v>205</v>
      </c>
      <c r="I16" s="18" t="s">
        <v>53</v>
      </c>
      <c r="J16" s="18" t="s">
        <v>53</v>
      </c>
      <c r="K16" s="18" t="s">
        <v>53</v>
      </c>
      <c r="L16" s="18" t="s">
        <v>53</v>
      </c>
      <c r="M16" s="18">
        <v>0</v>
      </c>
      <c r="N16" s="16" t="s">
        <v>53</v>
      </c>
      <c r="O16" s="16" t="s">
        <v>54</v>
      </c>
      <c r="P16" s="16" t="s">
        <v>53</v>
      </c>
      <c r="Q16" s="18">
        <f t="shared" si="0"/>
        <v>2403785.7599999998</v>
      </c>
      <c r="R16" s="18">
        <v>0</v>
      </c>
      <c r="S16" s="18">
        <v>2210334.88</v>
      </c>
      <c r="T16" s="18">
        <v>0</v>
      </c>
      <c r="U16" s="16" t="s">
        <v>50</v>
      </c>
      <c r="V16" s="18">
        <v>0</v>
      </c>
      <c r="W16" s="18">
        <v>166768</v>
      </c>
      <c r="X16" s="16" t="s">
        <v>50</v>
      </c>
      <c r="Y16" s="18">
        <v>26682.880000000001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53</v>
      </c>
      <c r="AN16" s="16" t="s">
        <v>53</v>
      </c>
      <c r="AO16" s="17" t="s">
        <v>53</v>
      </c>
      <c r="AP16" s="16" t="s">
        <v>53</v>
      </c>
    </row>
    <row r="17" spans="1:42" s="19" customFormat="1" x14ac:dyDescent="0.25">
      <c r="A17" s="13" t="s">
        <v>81</v>
      </c>
      <c r="B17" s="17" t="s">
        <v>46</v>
      </c>
      <c r="C17" s="16" t="s">
        <v>47</v>
      </c>
      <c r="D17" s="16" t="s">
        <v>67</v>
      </c>
      <c r="E17" s="16" t="s">
        <v>68</v>
      </c>
      <c r="F17" s="16" t="s">
        <v>204</v>
      </c>
      <c r="G17" s="16" t="s">
        <v>51</v>
      </c>
      <c r="H17" s="16" t="s">
        <v>78</v>
      </c>
      <c r="I17" s="18" t="s">
        <v>53</v>
      </c>
      <c r="J17" s="18" t="s">
        <v>53</v>
      </c>
      <c r="K17" s="18" t="s">
        <v>53</v>
      </c>
      <c r="L17" s="18" t="s">
        <v>53</v>
      </c>
      <c r="M17" s="18">
        <v>0</v>
      </c>
      <c r="N17" s="16" t="s">
        <v>53</v>
      </c>
      <c r="O17" s="16" t="s">
        <v>79</v>
      </c>
      <c r="P17" s="16" t="s">
        <v>80</v>
      </c>
      <c r="Q17" s="18">
        <f t="shared" si="0"/>
        <v>170000</v>
      </c>
      <c r="R17" s="18">
        <v>0</v>
      </c>
      <c r="S17" s="18">
        <v>170000</v>
      </c>
      <c r="T17" s="18">
        <v>0</v>
      </c>
      <c r="U17" s="16" t="s">
        <v>50</v>
      </c>
      <c r="V17" s="18">
        <v>0</v>
      </c>
      <c r="W17" s="18">
        <v>0</v>
      </c>
      <c r="X17" s="16" t="s">
        <v>50</v>
      </c>
      <c r="Y17" s="18">
        <v>0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53</v>
      </c>
      <c r="AN17" s="16" t="s">
        <v>53</v>
      </c>
      <c r="AO17" s="17" t="s">
        <v>53</v>
      </c>
      <c r="AP17" s="16" t="s">
        <v>53</v>
      </c>
    </row>
    <row r="18" spans="1:42" s="19" customFormat="1" x14ac:dyDescent="0.25">
      <c r="A18" s="13" t="s">
        <v>85</v>
      </c>
      <c r="B18" s="14" t="s">
        <v>46</v>
      </c>
      <c r="C18" s="13" t="s">
        <v>47</v>
      </c>
      <c r="D18" s="13" t="s">
        <v>82</v>
      </c>
      <c r="E18" s="13" t="s">
        <v>83</v>
      </c>
      <c r="F18" s="13" t="s">
        <v>193</v>
      </c>
      <c r="G18" s="13" t="s">
        <v>51</v>
      </c>
      <c r="H18" s="13" t="s">
        <v>84</v>
      </c>
      <c r="I18" s="15" t="s">
        <v>53</v>
      </c>
      <c r="J18" s="15" t="s">
        <v>53</v>
      </c>
      <c r="K18" s="15" t="s">
        <v>53</v>
      </c>
      <c r="L18" s="15" t="s">
        <v>53</v>
      </c>
      <c r="M18" s="15">
        <v>0</v>
      </c>
      <c r="N18" s="13" t="s">
        <v>53</v>
      </c>
      <c r="O18" s="13" t="s">
        <v>54</v>
      </c>
      <c r="P18" s="13" t="s">
        <v>53</v>
      </c>
      <c r="Q18" s="15">
        <f t="shared" si="0"/>
        <v>26925089.257300004</v>
      </c>
      <c r="R18" s="15">
        <v>0</v>
      </c>
      <c r="S18" s="15">
        <v>20402339.460100003</v>
      </c>
      <c r="T18" s="15">
        <v>0</v>
      </c>
      <c r="U18" s="13" t="s">
        <v>50</v>
      </c>
      <c r="V18" s="15">
        <v>0</v>
      </c>
      <c r="W18" s="15">
        <v>5623060.1699999999</v>
      </c>
      <c r="X18" s="13" t="s">
        <v>59</v>
      </c>
      <c r="Y18" s="15">
        <v>899689.6272000001</v>
      </c>
      <c r="Z18" s="15">
        <v>0</v>
      </c>
      <c r="AA18" s="13" t="s">
        <v>50</v>
      </c>
      <c r="AB18" s="15">
        <v>0</v>
      </c>
      <c r="AC18" s="15">
        <v>0</v>
      </c>
      <c r="AD18" s="13" t="s">
        <v>50</v>
      </c>
      <c r="AE18" s="15">
        <v>0</v>
      </c>
      <c r="AF18" s="13">
        <v>0</v>
      </c>
      <c r="AG18" s="13" t="s">
        <v>50</v>
      </c>
      <c r="AH18" s="15">
        <v>0</v>
      </c>
      <c r="AI18" s="15">
        <v>0</v>
      </c>
      <c r="AJ18" s="13" t="s">
        <v>50</v>
      </c>
      <c r="AK18" s="15">
        <v>0</v>
      </c>
      <c r="AL18" s="15">
        <v>0</v>
      </c>
      <c r="AM18" s="14" t="s">
        <v>53</v>
      </c>
      <c r="AN18" s="13" t="s">
        <v>53</v>
      </c>
      <c r="AO18" s="14" t="s">
        <v>53</v>
      </c>
      <c r="AP18" s="13" t="s">
        <v>53</v>
      </c>
    </row>
    <row r="19" spans="1:42" s="19" customFormat="1" x14ac:dyDescent="0.25">
      <c r="A19" s="13" t="s">
        <v>88</v>
      </c>
      <c r="B19" s="20">
        <v>43997</v>
      </c>
      <c r="C19" s="13" t="s">
        <v>47</v>
      </c>
      <c r="D19" s="13" t="s">
        <v>125</v>
      </c>
      <c r="E19" s="13" t="s">
        <v>126</v>
      </c>
      <c r="F19" s="13" t="s">
        <v>212</v>
      </c>
      <c r="G19" s="13" t="s">
        <v>51</v>
      </c>
      <c r="H19" s="13" t="s">
        <v>215</v>
      </c>
      <c r="I19" s="15"/>
      <c r="J19" s="15"/>
      <c r="K19" s="15"/>
      <c r="L19" s="15"/>
      <c r="M19" s="15">
        <v>0</v>
      </c>
      <c r="N19" s="13"/>
      <c r="O19" s="13" t="s">
        <v>216</v>
      </c>
      <c r="P19" s="13"/>
      <c r="Q19" s="15">
        <v>0</v>
      </c>
      <c r="R19" s="15">
        <v>0</v>
      </c>
      <c r="S19" s="15">
        <v>0</v>
      </c>
      <c r="T19" s="15">
        <v>0</v>
      </c>
      <c r="U19" s="13" t="s">
        <v>50</v>
      </c>
      <c r="V19" s="15">
        <v>0</v>
      </c>
      <c r="W19" s="15">
        <v>0</v>
      </c>
      <c r="X19" s="13" t="s">
        <v>50</v>
      </c>
      <c r="Y19" s="15">
        <v>0</v>
      </c>
      <c r="Z19" s="15">
        <v>0</v>
      </c>
      <c r="AA19" s="13" t="s">
        <v>50</v>
      </c>
      <c r="AB19" s="15">
        <v>0</v>
      </c>
      <c r="AC19" s="15">
        <v>0</v>
      </c>
      <c r="AD19" s="13" t="s">
        <v>50</v>
      </c>
      <c r="AE19" s="15">
        <v>0</v>
      </c>
      <c r="AF19" s="13">
        <v>0</v>
      </c>
      <c r="AG19" s="13" t="s">
        <v>50</v>
      </c>
      <c r="AH19" s="15">
        <v>0</v>
      </c>
      <c r="AI19" s="15">
        <v>0</v>
      </c>
      <c r="AJ19" s="13" t="s">
        <v>50</v>
      </c>
      <c r="AK19" s="15">
        <v>0</v>
      </c>
      <c r="AL19" s="15">
        <v>0</v>
      </c>
      <c r="AM19" s="14" t="s">
        <v>53</v>
      </c>
      <c r="AN19" s="13" t="s">
        <v>53</v>
      </c>
      <c r="AO19" s="14" t="s">
        <v>53</v>
      </c>
      <c r="AP19" s="13" t="s">
        <v>53</v>
      </c>
    </row>
    <row r="20" spans="1:42" s="19" customFormat="1" x14ac:dyDescent="0.25">
      <c r="A20" s="13" t="s">
        <v>95</v>
      </c>
      <c r="B20" s="17" t="s">
        <v>86</v>
      </c>
      <c r="C20" s="16" t="s">
        <v>47</v>
      </c>
      <c r="D20" s="16" t="s">
        <v>48</v>
      </c>
      <c r="E20" s="16" t="s">
        <v>49</v>
      </c>
      <c r="F20" s="16" t="s">
        <v>193</v>
      </c>
      <c r="G20" s="16" t="s">
        <v>51</v>
      </c>
      <c r="H20" s="16" t="s">
        <v>87</v>
      </c>
      <c r="I20" s="18" t="s">
        <v>53</v>
      </c>
      <c r="J20" s="18" t="s">
        <v>53</v>
      </c>
      <c r="K20" s="18" t="s">
        <v>53</v>
      </c>
      <c r="L20" s="18" t="s">
        <v>53</v>
      </c>
      <c r="M20" s="18">
        <v>0</v>
      </c>
      <c r="N20" s="16" t="s">
        <v>53</v>
      </c>
      <c r="O20" s="16" t="s">
        <v>54</v>
      </c>
      <c r="P20" s="16" t="s">
        <v>53</v>
      </c>
      <c r="Q20" s="15">
        <f>SUM(S20:AP20)</f>
        <v>66479304.660900012</v>
      </c>
      <c r="R20" s="18">
        <v>0</v>
      </c>
      <c r="S20" s="18">
        <v>40548433.542500004</v>
      </c>
      <c r="T20" s="18">
        <v>0</v>
      </c>
      <c r="U20" s="16" t="s">
        <v>50</v>
      </c>
      <c r="V20" s="18">
        <v>0</v>
      </c>
      <c r="W20" s="18">
        <v>22354199.240000006</v>
      </c>
      <c r="X20" s="16" t="s">
        <v>50</v>
      </c>
      <c r="Y20" s="18">
        <v>3576671.8783999993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53</v>
      </c>
      <c r="AN20" s="16" t="s">
        <v>53</v>
      </c>
      <c r="AO20" s="17" t="s">
        <v>53</v>
      </c>
      <c r="AP20" s="16" t="s">
        <v>53</v>
      </c>
    </row>
    <row r="21" spans="1:42" x14ac:dyDescent="0.25">
      <c r="A21" s="13" t="s">
        <v>97</v>
      </c>
      <c r="B21" s="17" t="s">
        <v>86</v>
      </c>
      <c r="C21" s="16" t="s">
        <v>47</v>
      </c>
      <c r="D21" s="16" t="s">
        <v>48</v>
      </c>
      <c r="E21" s="16" t="s">
        <v>49</v>
      </c>
      <c r="F21" s="16" t="s">
        <v>193</v>
      </c>
      <c r="G21" s="16" t="s">
        <v>89</v>
      </c>
      <c r="H21" s="16" t="s">
        <v>53</v>
      </c>
      <c r="I21" s="18" t="s">
        <v>90</v>
      </c>
      <c r="J21" s="18" t="s">
        <v>53</v>
      </c>
      <c r="K21" s="18" t="s">
        <v>91</v>
      </c>
      <c r="L21" s="18" t="s">
        <v>86</v>
      </c>
      <c r="M21" s="18">
        <v>707577.01</v>
      </c>
      <c r="N21" s="16" t="s">
        <v>92</v>
      </c>
      <c r="O21" s="16" t="s">
        <v>93</v>
      </c>
      <c r="P21" s="16" t="s">
        <v>94</v>
      </c>
      <c r="Q21" s="15">
        <f>SUM(S21:AP21)</f>
        <v>-327600</v>
      </c>
      <c r="R21" s="18">
        <v>0</v>
      </c>
      <c r="S21" s="18">
        <v>-327600</v>
      </c>
      <c r="T21" s="18">
        <v>0</v>
      </c>
      <c r="U21" s="16" t="s">
        <v>50</v>
      </c>
      <c r="V21" s="18">
        <v>0</v>
      </c>
      <c r="W21" s="18">
        <v>0</v>
      </c>
      <c r="X21" s="16" t="s">
        <v>50</v>
      </c>
      <c r="Y21" s="18">
        <v>0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53</v>
      </c>
      <c r="AN21" s="16" t="s">
        <v>53</v>
      </c>
      <c r="AO21" s="17" t="s">
        <v>53</v>
      </c>
      <c r="AP21" s="16" t="s">
        <v>53</v>
      </c>
    </row>
    <row r="22" spans="1:42" x14ac:dyDescent="0.25">
      <c r="A22" s="13" t="s">
        <v>99</v>
      </c>
      <c r="B22" s="14" t="s">
        <v>86</v>
      </c>
      <c r="C22" s="13" t="s">
        <v>47</v>
      </c>
      <c r="D22" s="13" t="s">
        <v>56</v>
      </c>
      <c r="E22" s="13" t="s">
        <v>57</v>
      </c>
      <c r="F22" s="13" t="s">
        <v>199</v>
      </c>
      <c r="G22" s="13" t="s">
        <v>51</v>
      </c>
      <c r="H22" s="13" t="s">
        <v>96</v>
      </c>
      <c r="I22" s="15" t="s">
        <v>53</v>
      </c>
      <c r="J22" s="15" t="s">
        <v>53</v>
      </c>
      <c r="K22" s="15" t="s">
        <v>53</v>
      </c>
      <c r="L22" s="15" t="s">
        <v>53</v>
      </c>
      <c r="M22" s="15">
        <v>0</v>
      </c>
      <c r="N22" s="13" t="s">
        <v>53</v>
      </c>
      <c r="O22" s="13" t="s">
        <v>54</v>
      </c>
      <c r="P22" s="13" t="s">
        <v>53</v>
      </c>
      <c r="Q22" s="15">
        <f>SUM(S22:AP22)</f>
        <v>87625788.738100022</v>
      </c>
      <c r="R22" s="15">
        <v>0</v>
      </c>
      <c r="S22" s="15">
        <v>68398767.962500021</v>
      </c>
      <c r="T22" s="15">
        <v>0</v>
      </c>
      <c r="U22" s="13" t="s">
        <v>50</v>
      </c>
      <c r="V22" s="15">
        <v>0</v>
      </c>
      <c r="W22" s="15">
        <v>16575017.909999998</v>
      </c>
      <c r="X22" s="13" t="s">
        <v>59</v>
      </c>
      <c r="Y22" s="15">
        <v>2652002.8656000001</v>
      </c>
      <c r="Z22" s="15">
        <v>0</v>
      </c>
      <c r="AA22" s="13" t="s">
        <v>50</v>
      </c>
      <c r="AB22" s="15">
        <v>0</v>
      </c>
      <c r="AC22" s="15">
        <v>0</v>
      </c>
      <c r="AD22" s="13" t="s">
        <v>50</v>
      </c>
      <c r="AE22" s="15">
        <v>0</v>
      </c>
      <c r="AF22" s="13">
        <v>0</v>
      </c>
      <c r="AG22" s="13" t="s">
        <v>50</v>
      </c>
      <c r="AH22" s="15">
        <v>0</v>
      </c>
      <c r="AI22" s="15">
        <v>0</v>
      </c>
      <c r="AJ22" s="13" t="s">
        <v>50</v>
      </c>
      <c r="AK22" s="15">
        <v>0</v>
      </c>
      <c r="AL22" s="15">
        <v>0</v>
      </c>
      <c r="AM22" s="14" t="s">
        <v>53</v>
      </c>
      <c r="AN22" s="13" t="s">
        <v>53</v>
      </c>
      <c r="AO22" s="14" t="s">
        <v>53</v>
      </c>
      <c r="AP22" s="13" t="s">
        <v>53</v>
      </c>
    </row>
    <row r="23" spans="1:42" x14ac:dyDescent="0.25">
      <c r="A23" s="13" t="s">
        <v>59</v>
      </c>
      <c r="B23" s="14" t="s">
        <v>86</v>
      </c>
      <c r="C23" s="13" t="s">
        <v>47</v>
      </c>
      <c r="D23" s="13" t="s">
        <v>67</v>
      </c>
      <c r="E23" s="13" t="s">
        <v>68</v>
      </c>
      <c r="F23" s="13" t="s">
        <v>206</v>
      </c>
      <c r="G23" s="13" t="s">
        <v>51</v>
      </c>
      <c r="H23" s="13" t="s">
        <v>98</v>
      </c>
      <c r="I23" s="15" t="s">
        <v>53</v>
      </c>
      <c r="J23" s="15" t="s">
        <v>53</v>
      </c>
      <c r="K23" s="15" t="s">
        <v>53</v>
      </c>
      <c r="L23" s="15" t="s">
        <v>53</v>
      </c>
      <c r="M23" s="15">
        <v>0</v>
      </c>
      <c r="N23" s="13" t="s">
        <v>53</v>
      </c>
      <c r="O23" s="13" t="s">
        <v>54</v>
      </c>
      <c r="P23" s="13" t="s">
        <v>53</v>
      </c>
      <c r="Q23" s="15">
        <f>SUM(S23:AP23)</f>
        <v>15227041.549999999</v>
      </c>
      <c r="R23" s="15">
        <v>0</v>
      </c>
      <c r="S23" s="15">
        <v>13420260.35</v>
      </c>
      <c r="T23" s="15">
        <v>0</v>
      </c>
      <c r="U23" s="13" t="s">
        <v>50</v>
      </c>
      <c r="V23" s="15">
        <v>0</v>
      </c>
      <c r="W23" s="15">
        <v>1557570</v>
      </c>
      <c r="X23" s="13" t="s">
        <v>50</v>
      </c>
      <c r="Y23" s="15">
        <v>249211.2</v>
      </c>
      <c r="Z23" s="15">
        <v>0</v>
      </c>
      <c r="AA23" s="13" t="s">
        <v>50</v>
      </c>
      <c r="AB23" s="15">
        <v>0</v>
      </c>
      <c r="AC23" s="15">
        <v>0</v>
      </c>
      <c r="AD23" s="13" t="s">
        <v>50</v>
      </c>
      <c r="AE23" s="15">
        <v>0</v>
      </c>
      <c r="AF23" s="13">
        <v>0</v>
      </c>
      <c r="AG23" s="13" t="s">
        <v>50</v>
      </c>
      <c r="AH23" s="15">
        <v>0</v>
      </c>
      <c r="AI23" s="15">
        <v>0</v>
      </c>
      <c r="AJ23" s="13" t="s">
        <v>50</v>
      </c>
      <c r="AK23" s="15">
        <v>0</v>
      </c>
      <c r="AL23" s="15">
        <v>0</v>
      </c>
      <c r="AM23" s="14" t="s">
        <v>53</v>
      </c>
      <c r="AN23" s="13" t="s">
        <v>53</v>
      </c>
      <c r="AO23" s="14" t="s">
        <v>53</v>
      </c>
      <c r="AP23" s="13" t="s">
        <v>53</v>
      </c>
    </row>
    <row r="24" spans="1:42" x14ac:dyDescent="0.25">
      <c r="A24" s="13" t="s">
        <v>103</v>
      </c>
      <c r="B24" s="14" t="s">
        <v>86</v>
      </c>
      <c r="C24" s="13" t="s">
        <v>47</v>
      </c>
      <c r="D24" s="13" t="s">
        <v>82</v>
      </c>
      <c r="E24" s="13" t="s">
        <v>83</v>
      </c>
      <c r="F24" s="13" t="s">
        <v>194</v>
      </c>
      <c r="G24" s="13" t="s">
        <v>51</v>
      </c>
      <c r="H24" s="13" t="s">
        <v>100</v>
      </c>
      <c r="I24" s="15" t="s">
        <v>53</v>
      </c>
      <c r="J24" s="15" t="s">
        <v>53</v>
      </c>
      <c r="K24" s="15" t="s">
        <v>53</v>
      </c>
      <c r="L24" s="15" t="s">
        <v>53</v>
      </c>
      <c r="M24" s="15">
        <v>0</v>
      </c>
      <c r="N24" s="13" t="s">
        <v>53</v>
      </c>
      <c r="O24" s="13" t="s">
        <v>54</v>
      </c>
      <c r="P24" s="13" t="s">
        <v>53</v>
      </c>
      <c r="Q24" s="15">
        <f>SUM(S24:AP24)</f>
        <v>21200470.3904</v>
      </c>
      <c r="R24" s="15">
        <v>0</v>
      </c>
      <c r="S24" s="15">
        <v>19295500.189999998</v>
      </c>
      <c r="T24" s="15">
        <v>0</v>
      </c>
      <c r="U24" s="13" t="s">
        <v>50</v>
      </c>
      <c r="V24" s="15">
        <v>0</v>
      </c>
      <c r="W24" s="15">
        <v>1642215.69</v>
      </c>
      <c r="X24" s="13" t="s">
        <v>59</v>
      </c>
      <c r="Y24" s="15">
        <v>262754.51040000003</v>
      </c>
      <c r="Z24" s="15">
        <v>0</v>
      </c>
      <c r="AA24" s="13" t="s">
        <v>50</v>
      </c>
      <c r="AB24" s="15">
        <v>0</v>
      </c>
      <c r="AC24" s="15">
        <v>0</v>
      </c>
      <c r="AD24" s="13" t="s">
        <v>50</v>
      </c>
      <c r="AE24" s="15">
        <v>0</v>
      </c>
      <c r="AF24" s="13">
        <v>0</v>
      </c>
      <c r="AG24" s="13" t="s">
        <v>50</v>
      </c>
      <c r="AH24" s="15">
        <v>0</v>
      </c>
      <c r="AI24" s="15">
        <v>0</v>
      </c>
      <c r="AJ24" s="13" t="s">
        <v>50</v>
      </c>
      <c r="AK24" s="15">
        <v>0</v>
      </c>
      <c r="AL24" s="15">
        <v>0</v>
      </c>
      <c r="AM24" s="14" t="s">
        <v>53</v>
      </c>
      <c r="AN24" s="13" t="s">
        <v>53</v>
      </c>
      <c r="AO24" s="14" t="s">
        <v>53</v>
      </c>
      <c r="AP24" s="13" t="s">
        <v>53</v>
      </c>
    </row>
    <row r="25" spans="1:42" x14ac:dyDescent="0.25">
      <c r="A25" s="13" t="s">
        <v>105</v>
      </c>
      <c r="B25" s="20">
        <v>43998</v>
      </c>
      <c r="C25" s="13" t="s">
        <v>47</v>
      </c>
      <c r="D25" s="13" t="s">
        <v>125</v>
      </c>
      <c r="E25" s="13" t="s">
        <v>126</v>
      </c>
      <c r="F25" s="13" t="s">
        <v>213</v>
      </c>
      <c r="G25" s="13" t="s">
        <v>51</v>
      </c>
      <c r="H25" s="13" t="s">
        <v>215</v>
      </c>
      <c r="I25" s="15"/>
      <c r="J25" s="15"/>
      <c r="K25" s="15"/>
      <c r="L25" s="15"/>
      <c r="M25" s="15">
        <v>0</v>
      </c>
      <c r="N25" s="13"/>
      <c r="O25" s="13" t="s">
        <v>216</v>
      </c>
      <c r="P25" s="13"/>
      <c r="Q25" s="15">
        <v>0</v>
      </c>
      <c r="R25" s="15">
        <v>0</v>
      </c>
      <c r="S25" s="15">
        <v>0</v>
      </c>
      <c r="T25" s="15">
        <v>0</v>
      </c>
      <c r="U25" s="13" t="s">
        <v>50</v>
      </c>
      <c r="V25" s="15">
        <v>0</v>
      </c>
      <c r="W25" s="15">
        <v>0</v>
      </c>
      <c r="X25" s="13" t="s">
        <v>50</v>
      </c>
      <c r="Y25" s="15">
        <v>0</v>
      </c>
      <c r="Z25" s="15">
        <v>0</v>
      </c>
      <c r="AA25" s="13" t="s">
        <v>50</v>
      </c>
      <c r="AB25" s="15">
        <v>0</v>
      </c>
      <c r="AC25" s="15">
        <v>0</v>
      </c>
      <c r="AD25" s="13" t="s">
        <v>50</v>
      </c>
      <c r="AE25" s="15">
        <v>0</v>
      </c>
      <c r="AF25" s="13">
        <v>0</v>
      </c>
      <c r="AG25" s="13" t="s">
        <v>50</v>
      </c>
      <c r="AH25" s="15">
        <v>0</v>
      </c>
      <c r="AI25" s="15">
        <v>0</v>
      </c>
      <c r="AJ25" s="13" t="s">
        <v>50</v>
      </c>
      <c r="AK25" s="15">
        <v>0</v>
      </c>
      <c r="AL25" s="15">
        <v>0</v>
      </c>
      <c r="AM25" s="14" t="s">
        <v>53</v>
      </c>
      <c r="AN25" s="13" t="s">
        <v>53</v>
      </c>
      <c r="AO25" s="14" t="s">
        <v>53</v>
      </c>
      <c r="AP25" s="13" t="s">
        <v>53</v>
      </c>
    </row>
    <row r="26" spans="1:42" s="19" customFormat="1" x14ac:dyDescent="0.25">
      <c r="A26" s="13" t="s">
        <v>107</v>
      </c>
      <c r="B26" s="14" t="s">
        <v>101</v>
      </c>
      <c r="C26" s="13" t="s">
        <v>47</v>
      </c>
      <c r="D26" s="13" t="s">
        <v>48</v>
      </c>
      <c r="E26" s="13" t="s">
        <v>49</v>
      </c>
      <c r="F26" s="13" t="s">
        <v>194</v>
      </c>
      <c r="G26" s="13" t="s">
        <v>51</v>
      </c>
      <c r="H26" s="13" t="s">
        <v>102</v>
      </c>
      <c r="I26" s="15" t="s">
        <v>53</v>
      </c>
      <c r="J26" s="15" t="s">
        <v>53</v>
      </c>
      <c r="K26" s="15" t="s">
        <v>53</v>
      </c>
      <c r="L26" s="15" t="s">
        <v>53</v>
      </c>
      <c r="M26" s="15">
        <v>0</v>
      </c>
      <c r="N26" s="13" t="s">
        <v>53</v>
      </c>
      <c r="O26" s="13" t="s">
        <v>54</v>
      </c>
      <c r="P26" s="13" t="s">
        <v>53</v>
      </c>
      <c r="Q26" s="15">
        <f>SUM(S26:AP26)</f>
        <v>64296282.409400001</v>
      </c>
      <c r="R26" s="15">
        <v>0</v>
      </c>
      <c r="S26" s="15">
        <v>43835560.534999996</v>
      </c>
      <c r="T26" s="15">
        <v>0</v>
      </c>
      <c r="U26" s="13" t="s">
        <v>50</v>
      </c>
      <c r="V26" s="15">
        <v>0</v>
      </c>
      <c r="W26" s="15">
        <v>17638553.34</v>
      </c>
      <c r="X26" s="13" t="s">
        <v>50</v>
      </c>
      <c r="Y26" s="15">
        <v>2822168.5343999998</v>
      </c>
      <c r="Z26" s="15">
        <v>0</v>
      </c>
      <c r="AA26" s="13" t="s">
        <v>50</v>
      </c>
      <c r="AB26" s="15">
        <v>0</v>
      </c>
      <c r="AC26" s="15">
        <v>0</v>
      </c>
      <c r="AD26" s="13" t="s">
        <v>50</v>
      </c>
      <c r="AE26" s="15">
        <v>0</v>
      </c>
      <c r="AF26" s="13">
        <v>0</v>
      </c>
      <c r="AG26" s="13" t="s">
        <v>50</v>
      </c>
      <c r="AH26" s="15">
        <v>0</v>
      </c>
      <c r="AI26" s="15">
        <v>0</v>
      </c>
      <c r="AJ26" s="13" t="s">
        <v>50</v>
      </c>
      <c r="AK26" s="15">
        <v>0</v>
      </c>
      <c r="AL26" s="15">
        <v>0</v>
      </c>
      <c r="AM26" s="14" t="s">
        <v>53</v>
      </c>
      <c r="AN26" s="13" t="s">
        <v>53</v>
      </c>
      <c r="AO26" s="14" t="s">
        <v>53</v>
      </c>
      <c r="AP26" s="13" t="s">
        <v>53</v>
      </c>
    </row>
    <row r="27" spans="1:42" s="19" customFormat="1" x14ac:dyDescent="0.25">
      <c r="A27" s="13" t="s">
        <v>109</v>
      </c>
      <c r="B27" s="14" t="s">
        <v>101</v>
      </c>
      <c r="C27" s="13" t="s">
        <v>47</v>
      </c>
      <c r="D27" s="13" t="s">
        <v>56</v>
      </c>
      <c r="E27" s="13" t="s">
        <v>57</v>
      </c>
      <c r="F27" s="13" t="s">
        <v>200</v>
      </c>
      <c r="G27" s="13" t="s">
        <v>51</v>
      </c>
      <c r="H27" s="13" t="s">
        <v>104</v>
      </c>
      <c r="I27" s="15" t="s">
        <v>53</v>
      </c>
      <c r="J27" s="15" t="s">
        <v>53</v>
      </c>
      <c r="K27" s="15" t="s">
        <v>53</v>
      </c>
      <c r="L27" s="15" t="s">
        <v>53</v>
      </c>
      <c r="M27" s="15">
        <v>0</v>
      </c>
      <c r="N27" s="13" t="s">
        <v>53</v>
      </c>
      <c r="O27" s="13" t="s">
        <v>54</v>
      </c>
      <c r="P27" s="13" t="s">
        <v>53</v>
      </c>
      <c r="Q27" s="15">
        <f>SUM(S27:AP27)</f>
        <v>68928978.999000013</v>
      </c>
      <c r="R27" s="15">
        <v>0</v>
      </c>
      <c r="S27" s="15">
        <v>60444383.865000017</v>
      </c>
      <c r="T27" s="15">
        <v>0</v>
      </c>
      <c r="U27" s="13" t="s">
        <v>50</v>
      </c>
      <c r="V27" s="15">
        <v>0</v>
      </c>
      <c r="W27" s="15">
        <v>7314306.1500000004</v>
      </c>
      <c r="X27" s="13" t="s">
        <v>50</v>
      </c>
      <c r="Y27" s="15">
        <v>1170288.9840000002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3">
        <v>0</v>
      </c>
      <c r="AG27" s="13" t="s">
        <v>50</v>
      </c>
      <c r="AH27" s="15">
        <v>0</v>
      </c>
      <c r="AI27" s="15">
        <v>0</v>
      </c>
      <c r="AJ27" s="13" t="s">
        <v>50</v>
      </c>
      <c r="AK27" s="15">
        <v>0</v>
      </c>
      <c r="AL27" s="15">
        <v>0</v>
      </c>
      <c r="AM27" s="14" t="s">
        <v>53</v>
      </c>
      <c r="AN27" s="13" t="s">
        <v>53</v>
      </c>
      <c r="AO27" s="14" t="s">
        <v>53</v>
      </c>
      <c r="AP27" s="13" t="s">
        <v>53</v>
      </c>
    </row>
    <row r="28" spans="1:42" s="19" customFormat="1" x14ac:dyDescent="0.25">
      <c r="A28" s="13" t="s">
        <v>112</v>
      </c>
      <c r="B28" s="14" t="s">
        <v>101</v>
      </c>
      <c r="C28" s="13" t="s">
        <v>47</v>
      </c>
      <c r="D28" s="13" t="s">
        <v>67</v>
      </c>
      <c r="E28" s="13" t="s">
        <v>68</v>
      </c>
      <c r="F28" s="13" t="s">
        <v>207</v>
      </c>
      <c r="G28" s="13" t="s">
        <v>51</v>
      </c>
      <c r="H28" s="13" t="s">
        <v>106</v>
      </c>
      <c r="I28" s="15" t="s">
        <v>53</v>
      </c>
      <c r="J28" s="15" t="s">
        <v>53</v>
      </c>
      <c r="K28" s="15" t="s">
        <v>53</v>
      </c>
      <c r="L28" s="15" t="s">
        <v>53</v>
      </c>
      <c r="M28" s="15">
        <v>0</v>
      </c>
      <c r="N28" s="13" t="s">
        <v>53</v>
      </c>
      <c r="O28" s="13" t="s">
        <v>54</v>
      </c>
      <c r="P28" s="13" t="s">
        <v>53</v>
      </c>
      <c r="Q28" s="15">
        <f>SUM(S28:AP28)</f>
        <v>22438213.200400002</v>
      </c>
      <c r="R28" s="15">
        <v>0</v>
      </c>
      <c r="S28" s="15">
        <v>20065758.359999999</v>
      </c>
      <c r="T28" s="15">
        <v>0</v>
      </c>
      <c r="U28" s="13" t="s">
        <v>50</v>
      </c>
      <c r="V28" s="15">
        <v>0</v>
      </c>
      <c r="W28" s="15">
        <v>2045219.69</v>
      </c>
      <c r="X28" s="13" t="s">
        <v>50</v>
      </c>
      <c r="Y28" s="15">
        <v>327235.15040000004</v>
      </c>
      <c r="Z28" s="15">
        <v>0</v>
      </c>
      <c r="AA28" s="13" t="s">
        <v>50</v>
      </c>
      <c r="AB28" s="15">
        <v>0</v>
      </c>
      <c r="AC28" s="15">
        <v>0</v>
      </c>
      <c r="AD28" s="13" t="s">
        <v>50</v>
      </c>
      <c r="AE28" s="15">
        <v>0</v>
      </c>
      <c r="AF28" s="13">
        <v>0</v>
      </c>
      <c r="AG28" s="13" t="s">
        <v>50</v>
      </c>
      <c r="AH28" s="15">
        <v>0</v>
      </c>
      <c r="AI28" s="15">
        <v>0</v>
      </c>
      <c r="AJ28" s="13" t="s">
        <v>50</v>
      </c>
      <c r="AK28" s="15">
        <v>0</v>
      </c>
      <c r="AL28" s="15">
        <v>0</v>
      </c>
      <c r="AM28" s="14" t="s">
        <v>53</v>
      </c>
      <c r="AN28" s="13" t="s">
        <v>53</v>
      </c>
      <c r="AO28" s="14" t="s">
        <v>53</v>
      </c>
      <c r="AP28" s="13" t="s">
        <v>53</v>
      </c>
    </row>
    <row r="29" spans="1:42" s="19" customFormat="1" x14ac:dyDescent="0.25">
      <c r="A29" s="13" t="s">
        <v>114</v>
      </c>
      <c r="B29" s="14" t="s">
        <v>101</v>
      </c>
      <c r="C29" s="13" t="s">
        <v>47</v>
      </c>
      <c r="D29" s="13" t="s">
        <v>82</v>
      </c>
      <c r="E29" s="13" t="s">
        <v>83</v>
      </c>
      <c r="F29" s="13" t="s">
        <v>195</v>
      </c>
      <c r="G29" s="13" t="s">
        <v>51</v>
      </c>
      <c r="H29" s="13" t="s">
        <v>108</v>
      </c>
      <c r="I29" s="15" t="s">
        <v>53</v>
      </c>
      <c r="J29" s="15" t="s">
        <v>53</v>
      </c>
      <c r="K29" s="15" t="s">
        <v>53</v>
      </c>
      <c r="L29" s="15" t="s">
        <v>53</v>
      </c>
      <c r="M29" s="15">
        <v>0</v>
      </c>
      <c r="N29" s="13" t="s">
        <v>53</v>
      </c>
      <c r="O29" s="13" t="s">
        <v>54</v>
      </c>
      <c r="P29" s="13" t="s">
        <v>53</v>
      </c>
      <c r="Q29" s="15">
        <f>SUM(S29:AP29)</f>
        <v>48787582.713799991</v>
      </c>
      <c r="R29" s="15">
        <v>0</v>
      </c>
      <c r="S29" s="15">
        <v>33602326.42499999</v>
      </c>
      <c r="T29" s="15">
        <v>0</v>
      </c>
      <c r="U29" s="13" t="s">
        <v>50</v>
      </c>
      <c r="V29" s="15">
        <v>0</v>
      </c>
      <c r="W29" s="15">
        <v>13090738.180000002</v>
      </c>
      <c r="X29" s="13" t="s">
        <v>50</v>
      </c>
      <c r="Y29" s="15">
        <v>2094518.1087999998</v>
      </c>
      <c r="Z29" s="15">
        <v>0</v>
      </c>
      <c r="AA29" s="13" t="s">
        <v>50</v>
      </c>
      <c r="AB29" s="15">
        <v>0</v>
      </c>
      <c r="AC29" s="15">
        <v>0</v>
      </c>
      <c r="AD29" s="13" t="s">
        <v>50</v>
      </c>
      <c r="AE29" s="15">
        <v>0</v>
      </c>
      <c r="AF29" s="13">
        <v>0</v>
      </c>
      <c r="AG29" s="13" t="s">
        <v>50</v>
      </c>
      <c r="AH29" s="15">
        <v>0</v>
      </c>
      <c r="AI29" s="15">
        <v>0</v>
      </c>
      <c r="AJ29" s="13" t="s">
        <v>50</v>
      </c>
      <c r="AK29" s="15">
        <v>0</v>
      </c>
      <c r="AL29" s="15">
        <v>0</v>
      </c>
      <c r="AM29" s="14" t="s">
        <v>53</v>
      </c>
      <c r="AN29" s="13" t="s">
        <v>53</v>
      </c>
      <c r="AO29" s="14" t="s">
        <v>53</v>
      </c>
      <c r="AP29" s="13" t="s">
        <v>53</v>
      </c>
    </row>
    <row r="30" spans="1:42" s="19" customFormat="1" x14ac:dyDescent="0.25">
      <c r="A30" s="13" t="s">
        <v>116</v>
      </c>
      <c r="B30" s="20">
        <v>43999</v>
      </c>
      <c r="C30" s="13" t="s">
        <v>47</v>
      </c>
      <c r="D30" s="13" t="s">
        <v>125</v>
      </c>
      <c r="E30" s="13" t="s">
        <v>126</v>
      </c>
      <c r="F30" s="13" t="s">
        <v>214</v>
      </c>
      <c r="G30" s="13" t="s">
        <v>51</v>
      </c>
      <c r="H30" s="13" t="s">
        <v>215</v>
      </c>
      <c r="I30" s="15"/>
      <c r="J30" s="15"/>
      <c r="K30" s="15"/>
      <c r="L30" s="15"/>
      <c r="M30" s="15">
        <v>0</v>
      </c>
      <c r="N30" s="13"/>
      <c r="O30" s="13" t="s">
        <v>216</v>
      </c>
      <c r="P30" s="13"/>
      <c r="Q30" s="15">
        <v>0</v>
      </c>
      <c r="R30" s="15">
        <v>0</v>
      </c>
      <c r="S30" s="15">
        <v>0</v>
      </c>
      <c r="T30" s="15">
        <v>0</v>
      </c>
      <c r="U30" s="13" t="s">
        <v>50</v>
      </c>
      <c r="V30" s="15">
        <v>0</v>
      </c>
      <c r="W30" s="15">
        <v>0</v>
      </c>
      <c r="X30" s="13" t="s">
        <v>50</v>
      </c>
      <c r="Y30" s="15">
        <v>0</v>
      </c>
      <c r="Z30" s="15">
        <v>0</v>
      </c>
      <c r="AA30" s="13" t="s">
        <v>50</v>
      </c>
      <c r="AB30" s="15">
        <v>0</v>
      </c>
      <c r="AC30" s="15">
        <v>0</v>
      </c>
      <c r="AD30" s="13" t="s">
        <v>50</v>
      </c>
      <c r="AE30" s="15">
        <v>0</v>
      </c>
      <c r="AF30" s="13">
        <v>0</v>
      </c>
      <c r="AG30" s="13" t="s">
        <v>50</v>
      </c>
      <c r="AH30" s="15">
        <v>0</v>
      </c>
      <c r="AI30" s="15">
        <v>0</v>
      </c>
      <c r="AJ30" s="13" t="s">
        <v>50</v>
      </c>
      <c r="AK30" s="15">
        <v>0</v>
      </c>
      <c r="AL30" s="15">
        <v>0</v>
      </c>
      <c r="AM30" s="14" t="s">
        <v>53</v>
      </c>
      <c r="AN30" s="13" t="s">
        <v>53</v>
      </c>
      <c r="AO30" s="14" t="s">
        <v>53</v>
      </c>
      <c r="AP30" s="13" t="s">
        <v>53</v>
      </c>
    </row>
    <row r="31" spans="1:42" s="19" customFormat="1" x14ac:dyDescent="0.25">
      <c r="A31" s="13" t="s">
        <v>120</v>
      </c>
      <c r="B31" s="14" t="s">
        <v>110</v>
      </c>
      <c r="C31" s="13" t="s">
        <v>47</v>
      </c>
      <c r="D31" s="13" t="s">
        <v>48</v>
      </c>
      <c r="E31" s="13" t="s">
        <v>49</v>
      </c>
      <c r="F31" s="13" t="s">
        <v>195</v>
      </c>
      <c r="G31" s="13" t="s">
        <v>51</v>
      </c>
      <c r="H31" s="13" t="s">
        <v>111</v>
      </c>
      <c r="I31" s="15" t="s">
        <v>53</v>
      </c>
      <c r="J31" s="15" t="s">
        <v>53</v>
      </c>
      <c r="K31" s="15" t="s">
        <v>53</v>
      </c>
      <c r="L31" s="15" t="s">
        <v>53</v>
      </c>
      <c r="M31" s="15">
        <v>0</v>
      </c>
      <c r="N31" s="13" t="s">
        <v>53</v>
      </c>
      <c r="O31" s="13" t="s">
        <v>54</v>
      </c>
      <c r="P31" s="13" t="s">
        <v>53</v>
      </c>
      <c r="Q31" s="15">
        <f t="shared" ref="Q31:Q58" si="1">SUM(S31:AP31)</f>
        <v>49751869.873600006</v>
      </c>
      <c r="R31" s="15">
        <v>0</v>
      </c>
      <c r="S31" s="15">
        <v>39355973.990000002</v>
      </c>
      <c r="T31" s="15">
        <v>0</v>
      </c>
      <c r="U31" s="13" t="s">
        <v>50</v>
      </c>
      <c r="V31" s="15">
        <v>0</v>
      </c>
      <c r="W31" s="15">
        <v>8961979.209999999</v>
      </c>
      <c r="X31" s="13" t="s">
        <v>50</v>
      </c>
      <c r="Y31" s="15">
        <v>1433916.6736000001</v>
      </c>
      <c r="Z31" s="15">
        <v>0</v>
      </c>
      <c r="AA31" s="13" t="s">
        <v>50</v>
      </c>
      <c r="AB31" s="15">
        <v>0</v>
      </c>
      <c r="AC31" s="15">
        <v>0</v>
      </c>
      <c r="AD31" s="13" t="s">
        <v>50</v>
      </c>
      <c r="AE31" s="15">
        <v>0</v>
      </c>
      <c r="AF31" s="13">
        <v>0</v>
      </c>
      <c r="AG31" s="13" t="s">
        <v>50</v>
      </c>
      <c r="AH31" s="15">
        <v>0</v>
      </c>
      <c r="AI31" s="15">
        <v>0</v>
      </c>
      <c r="AJ31" s="13" t="s">
        <v>50</v>
      </c>
      <c r="AK31" s="15">
        <v>0</v>
      </c>
      <c r="AL31" s="15">
        <v>0</v>
      </c>
      <c r="AM31" s="14" t="s">
        <v>53</v>
      </c>
      <c r="AN31" s="13" t="s">
        <v>53</v>
      </c>
      <c r="AO31" s="14" t="s">
        <v>53</v>
      </c>
      <c r="AP31" s="13" t="s">
        <v>53</v>
      </c>
    </row>
    <row r="32" spans="1:42" s="19" customFormat="1" x14ac:dyDescent="0.25">
      <c r="A32" s="13" t="s">
        <v>122</v>
      </c>
      <c r="B32" s="14" t="s">
        <v>110</v>
      </c>
      <c r="C32" s="13" t="s">
        <v>47</v>
      </c>
      <c r="D32" s="13" t="s">
        <v>56</v>
      </c>
      <c r="E32" s="13" t="s">
        <v>57</v>
      </c>
      <c r="F32" s="13" t="s">
        <v>201</v>
      </c>
      <c r="G32" s="13" t="s">
        <v>51</v>
      </c>
      <c r="H32" s="13" t="s">
        <v>113</v>
      </c>
      <c r="I32" s="15" t="s">
        <v>53</v>
      </c>
      <c r="J32" s="15" t="s">
        <v>53</v>
      </c>
      <c r="K32" s="15" t="s">
        <v>53</v>
      </c>
      <c r="L32" s="15" t="s">
        <v>53</v>
      </c>
      <c r="M32" s="15">
        <v>0</v>
      </c>
      <c r="N32" s="13" t="s">
        <v>53</v>
      </c>
      <c r="O32" s="13" t="s">
        <v>54</v>
      </c>
      <c r="P32" s="13" t="s">
        <v>53</v>
      </c>
      <c r="Q32" s="15">
        <f t="shared" si="1"/>
        <v>40211352.903299995</v>
      </c>
      <c r="R32" s="15">
        <v>0</v>
      </c>
      <c r="S32" s="15">
        <v>28408285.762499999</v>
      </c>
      <c r="T32" s="15">
        <v>0</v>
      </c>
      <c r="U32" s="13" t="s">
        <v>50</v>
      </c>
      <c r="V32" s="15">
        <v>0</v>
      </c>
      <c r="W32" s="15">
        <v>10175057.879999999</v>
      </c>
      <c r="X32" s="13" t="s">
        <v>50</v>
      </c>
      <c r="Y32" s="15">
        <v>1628009.2608</v>
      </c>
      <c r="Z32" s="15">
        <v>0</v>
      </c>
      <c r="AA32" s="13" t="s">
        <v>50</v>
      </c>
      <c r="AB32" s="15">
        <v>0</v>
      </c>
      <c r="AC32" s="15">
        <v>0</v>
      </c>
      <c r="AD32" s="13" t="s">
        <v>50</v>
      </c>
      <c r="AE32" s="15">
        <v>0</v>
      </c>
      <c r="AF32" s="13">
        <v>0</v>
      </c>
      <c r="AG32" s="13" t="s">
        <v>50</v>
      </c>
      <c r="AH32" s="15">
        <v>0</v>
      </c>
      <c r="AI32" s="15">
        <v>0</v>
      </c>
      <c r="AJ32" s="13" t="s">
        <v>50</v>
      </c>
      <c r="AK32" s="15">
        <v>0</v>
      </c>
      <c r="AL32" s="15">
        <v>0</v>
      </c>
      <c r="AM32" s="14" t="s">
        <v>53</v>
      </c>
      <c r="AN32" s="13" t="s">
        <v>53</v>
      </c>
      <c r="AO32" s="14" t="s">
        <v>53</v>
      </c>
      <c r="AP32" s="13" t="s">
        <v>53</v>
      </c>
    </row>
    <row r="33" spans="1:42" s="19" customFormat="1" x14ac:dyDescent="0.25">
      <c r="A33" s="13" t="s">
        <v>124</v>
      </c>
      <c r="B33" s="17" t="s">
        <v>110</v>
      </c>
      <c r="C33" s="16" t="s">
        <v>47</v>
      </c>
      <c r="D33" s="16" t="s">
        <v>67</v>
      </c>
      <c r="E33" s="16" t="s">
        <v>68</v>
      </c>
      <c r="F33" s="16" t="s">
        <v>208</v>
      </c>
      <c r="G33" s="16" t="s">
        <v>51</v>
      </c>
      <c r="H33" s="16" t="s">
        <v>115</v>
      </c>
      <c r="I33" s="18" t="s">
        <v>53</v>
      </c>
      <c r="J33" s="18" t="s">
        <v>53</v>
      </c>
      <c r="K33" s="18" t="s">
        <v>53</v>
      </c>
      <c r="L33" s="18" t="s">
        <v>53</v>
      </c>
      <c r="M33" s="18">
        <v>0</v>
      </c>
      <c r="N33" s="16" t="s">
        <v>53</v>
      </c>
      <c r="O33" s="16" t="s">
        <v>54</v>
      </c>
      <c r="P33" s="16" t="s">
        <v>53</v>
      </c>
      <c r="Q33" s="18">
        <f t="shared" si="1"/>
        <v>28772037.700799998</v>
      </c>
      <c r="R33" s="18">
        <v>0</v>
      </c>
      <c r="S33" s="18">
        <v>20768502.129999999</v>
      </c>
      <c r="T33" s="18">
        <v>0</v>
      </c>
      <c r="U33" s="16" t="s">
        <v>50</v>
      </c>
      <c r="V33" s="18">
        <v>0</v>
      </c>
      <c r="W33" s="18">
        <v>6899599.6299999999</v>
      </c>
      <c r="X33" s="16" t="s">
        <v>59</v>
      </c>
      <c r="Y33" s="18">
        <v>1103935.9408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53</v>
      </c>
      <c r="AN33" s="16" t="s">
        <v>53</v>
      </c>
      <c r="AO33" s="17" t="s">
        <v>53</v>
      </c>
      <c r="AP33" s="16" t="s">
        <v>53</v>
      </c>
    </row>
    <row r="34" spans="1:42" s="19" customFormat="1" x14ac:dyDescent="0.25">
      <c r="A34" s="13" t="s">
        <v>128</v>
      </c>
      <c r="B34" s="17" t="s">
        <v>110</v>
      </c>
      <c r="C34" s="16" t="s">
        <v>47</v>
      </c>
      <c r="D34" s="16" t="s">
        <v>67</v>
      </c>
      <c r="E34" s="16" t="s">
        <v>68</v>
      </c>
      <c r="F34" s="16" t="s">
        <v>208</v>
      </c>
      <c r="G34" s="16" t="s">
        <v>51</v>
      </c>
      <c r="H34" s="16" t="s">
        <v>117</v>
      </c>
      <c r="I34" s="18" t="s">
        <v>53</v>
      </c>
      <c r="J34" s="18" t="s">
        <v>53</v>
      </c>
      <c r="K34" s="18" t="s">
        <v>53</v>
      </c>
      <c r="L34" s="18" t="s">
        <v>53</v>
      </c>
      <c r="M34" s="18">
        <v>0</v>
      </c>
      <c r="N34" s="16" t="s">
        <v>53</v>
      </c>
      <c r="O34" s="16" t="s">
        <v>118</v>
      </c>
      <c r="P34" s="16" t="s">
        <v>119</v>
      </c>
      <c r="Q34" s="18">
        <f t="shared" si="1"/>
        <v>2211400.7999999998</v>
      </c>
      <c r="R34" s="18">
        <v>0</v>
      </c>
      <c r="S34" s="18">
        <v>0</v>
      </c>
      <c r="T34" s="18">
        <v>1906380</v>
      </c>
      <c r="U34" s="16" t="s">
        <v>59</v>
      </c>
      <c r="V34" s="18">
        <v>305020.79999999999</v>
      </c>
      <c r="W34" s="18">
        <v>0</v>
      </c>
      <c r="X34" s="16" t="s">
        <v>50</v>
      </c>
      <c r="Y34" s="18">
        <v>0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53</v>
      </c>
      <c r="AN34" s="16" t="s">
        <v>53</v>
      </c>
      <c r="AO34" s="17" t="s">
        <v>53</v>
      </c>
      <c r="AP34" s="16" t="s">
        <v>53</v>
      </c>
    </row>
    <row r="35" spans="1:42" s="19" customFormat="1" x14ac:dyDescent="0.25">
      <c r="A35" s="13" t="s">
        <v>133</v>
      </c>
      <c r="B35" s="17" t="s">
        <v>110</v>
      </c>
      <c r="C35" s="16" t="s">
        <v>47</v>
      </c>
      <c r="D35" s="16" t="s">
        <v>67</v>
      </c>
      <c r="E35" s="16" t="s">
        <v>68</v>
      </c>
      <c r="F35" s="16" t="s">
        <v>208</v>
      </c>
      <c r="G35" s="16" t="s">
        <v>51</v>
      </c>
      <c r="H35" s="16" t="s">
        <v>121</v>
      </c>
      <c r="I35" s="18" t="s">
        <v>53</v>
      </c>
      <c r="J35" s="18" t="s">
        <v>53</v>
      </c>
      <c r="K35" s="18" t="s">
        <v>53</v>
      </c>
      <c r="L35" s="18" t="s">
        <v>53</v>
      </c>
      <c r="M35" s="18">
        <v>0</v>
      </c>
      <c r="N35" s="16" t="s">
        <v>53</v>
      </c>
      <c r="O35" s="16" t="s">
        <v>54</v>
      </c>
      <c r="P35" s="16" t="s">
        <v>53</v>
      </c>
      <c r="Q35" s="18">
        <f t="shared" si="1"/>
        <v>12489012.673399998</v>
      </c>
      <c r="R35" s="18">
        <v>0</v>
      </c>
      <c r="S35" s="18">
        <v>10902595.524999999</v>
      </c>
      <c r="T35" s="18">
        <v>0</v>
      </c>
      <c r="U35" s="16" t="s">
        <v>50</v>
      </c>
      <c r="V35" s="18">
        <v>0</v>
      </c>
      <c r="W35" s="18">
        <v>1367600.99</v>
      </c>
      <c r="X35" s="16" t="s">
        <v>50</v>
      </c>
      <c r="Y35" s="18">
        <v>218816.15839999999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53</v>
      </c>
      <c r="AN35" s="16" t="s">
        <v>53</v>
      </c>
      <c r="AO35" s="17" t="s">
        <v>53</v>
      </c>
      <c r="AP35" s="16" t="s">
        <v>53</v>
      </c>
    </row>
    <row r="36" spans="1:42" x14ac:dyDescent="0.25">
      <c r="A36" s="13" t="s">
        <v>136</v>
      </c>
      <c r="B36" s="14" t="s">
        <v>110</v>
      </c>
      <c r="C36" s="13" t="s">
        <v>47</v>
      </c>
      <c r="D36" s="13" t="s">
        <v>82</v>
      </c>
      <c r="E36" s="13" t="s">
        <v>83</v>
      </c>
      <c r="F36" s="13" t="s">
        <v>196</v>
      </c>
      <c r="G36" s="13" t="s">
        <v>51</v>
      </c>
      <c r="H36" s="13" t="s">
        <v>123</v>
      </c>
      <c r="I36" s="15" t="s">
        <v>53</v>
      </c>
      <c r="J36" s="15" t="s">
        <v>53</v>
      </c>
      <c r="K36" s="15" t="s">
        <v>53</v>
      </c>
      <c r="L36" s="15" t="s">
        <v>53</v>
      </c>
      <c r="M36" s="15">
        <v>0</v>
      </c>
      <c r="N36" s="13" t="s">
        <v>53</v>
      </c>
      <c r="O36" s="13" t="s">
        <v>54</v>
      </c>
      <c r="P36" s="13" t="s">
        <v>53</v>
      </c>
      <c r="Q36" s="15">
        <f t="shared" si="1"/>
        <v>23035084.772699997</v>
      </c>
      <c r="R36" s="15">
        <v>0</v>
      </c>
      <c r="S36" s="15">
        <v>19369884.137499999</v>
      </c>
      <c r="T36" s="15">
        <v>0</v>
      </c>
      <c r="U36" s="13" t="s">
        <v>50</v>
      </c>
      <c r="V36" s="15">
        <v>0</v>
      </c>
      <c r="W36" s="15">
        <v>3159655.7199999997</v>
      </c>
      <c r="X36" s="13" t="s">
        <v>59</v>
      </c>
      <c r="Y36" s="15">
        <v>505544.91519999999</v>
      </c>
      <c r="Z36" s="15">
        <v>0</v>
      </c>
      <c r="AA36" s="13" t="s">
        <v>50</v>
      </c>
      <c r="AB36" s="15">
        <v>0</v>
      </c>
      <c r="AC36" s="15">
        <v>0</v>
      </c>
      <c r="AD36" s="13" t="s">
        <v>50</v>
      </c>
      <c r="AE36" s="15">
        <v>0</v>
      </c>
      <c r="AF36" s="13">
        <v>0</v>
      </c>
      <c r="AG36" s="13" t="s">
        <v>50</v>
      </c>
      <c r="AH36" s="15">
        <v>0</v>
      </c>
      <c r="AI36" s="15">
        <v>0</v>
      </c>
      <c r="AJ36" s="13" t="s">
        <v>50</v>
      </c>
      <c r="AK36" s="15">
        <v>0</v>
      </c>
      <c r="AL36" s="15">
        <v>0</v>
      </c>
      <c r="AM36" s="14" t="s">
        <v>53</v>
      </c>
      <c r="AN36" s="13" t="s">
        <v>53</v>
      </c>
      <c r="AO36" s="14" t="s">
        <v>53</v>
      </c>
      <c r="AP36" s="13" t="s">
        <v>53</v>
      </c>
    </row>
    <row r="37" spans="1:42" x14ac:dyDescent="0.25">
      <c r="A37" s="13" t="s">
        <v>138</v>
      </c>
      <c r="B37" s="14" t="s">
        <v>110</v>
      </c>
      <c r="C37" s="13" t="s">
        <v>47</v>
      </c>
      <c r="D37" s="13" t="s">
        <v>125</v>
      </c>
      <c r="E37" s="13" t="s">
        <v>126</v>
      </c>
      <c r="F37" s="13" t="s">
        <v>217</v>
      </c>
      <c r="G37" s="13" t="s">
        <v>51</v>
      </c>
      <c r="H37" s="13" t="s">
        <v>127</v>
      </c>
      <c r="I37" s="15" t="s">
        <v>53</v>
      </c>
      <c r="J37" s="15" t="s">
        <v>53</v>
      </c>
      <c r="K37" s="15" t="s">
        <v>53</v>
      </c>
      <c r="L37" s="15" t="s">
        <v>53</v>
      </c>
      <c r="M37" s="15">
        <v>0</v>
      </c>
      <c r="N37" s="13" t="s">
        <v>53</v>
      </c>
      <c r="O37" s="13" t="s">
        <v>54</v>
      </c>
      <c r="P37" s="13" t="s">
        <v>53</v>
      </c>
      <c r="Q37" s="15">
        <f t="shared" si="1"/>
        <v>19094022.962200001</v>
      </c>
      <c r="R37" s="15">
        <v>0</v>
      </c>
      <c r="S37" s="15">
        <v>10483063.205</v>
      </c>
      <c r="T37" s="15">
        <v>0</v>
      </c>
      <c r="U37" s="13" t="s">
        <v>50</v>
      </c>
      <c r="V37" s="15">
        <v>0</v>
      </c>
      <c r="W37" s="15">
        <v>7423241.1699999999</v>
      </c>
      <c r="X37" s="13" t="s">
        <v>50</v>
      </c>
      <c r="Y37" s="15">
        <v>1187718.5872</v>
      </c>
      <c r="Z37" s="15">
        <v>0</v>
      </c>
      <c r="AA37" s="13" t="s">
        <v>50</v>
      </c>
      <c r="AB37" s="15">
        <v>0</v>
      </c>
      <c r="AC37" s="15">
        <v>0</v>
      </c>
      <c r="AD37" s="13" t="s">
        <v>50</v>
      </c>
      <c r="AE37" s="15">
        <v>0</v>
      </c>
      <c r="AF37" s="13">
        <v>0</v>
      </c>
      <c r="AG37" s="13" t="s">
        <v>50</v>
      </c>
      <c r="AH37" s="15">
        <v>0</v>
      </c>
      <c r="AI37" s="15">
        <v>0</v>
      </c>
      <c r="AJ37" s="13" t="s">
        <v>50</v>
      </c>
      <c r="AK37" s="15">
        <v>0</v>
      </c>
      <c r="AL37" s="15">
        <v>0</v>
      </c>
      <c r="AM37" s="14" t="s">
        <v>53</v>
      </c>
      <c r="AN37" s="13" t="s">
        <v>53</v>
      </c>
      <c r="AO37" s="14" t="s">
        <v>53</v>
      </c>
      <c r="AP37" s="13" t="s">
        <v>53</v>
      </c>
    </row>
    <row r="38" spans="1:42" s="19" customFormat="1" x14ac:dyDescent="0.25">
      <c r="A38" s="13" t="s">
        <v>140</v>
      </c>
      <c r="B38" s="14" t="s">
        <v>110</v>
      </c>
      <c r="C38" s="13" t="s">
        <v>47</v>
      </c>
      <c r="D38" s="13" t="s">
        <v>125</v>
      </c>
      <c r="E38" s="13" t="s">
        <v>126</v>
      </c>
      <c r="F38" s="13" t="s">
        <v>217</v>
      </c>
      <c r="G38" s="13" t="s">
        <v>89</v>
      </c>
      <c r="H38" s="13" t="s">
        <v>53</v>
      </c>
      <c r="I38" s="15" t="s">
        <v>129</v>
      </c>
      <c r="J38" s="15" t="s">
        <v>53</v>
      </c>
      <c r="K38" s="15" t="s">
        <v>130</v>
      </c>
      <c r="L38" s="15" t="s">
        <v>110</v>
      </c>
      <c r="M38" s="15">
        <v>1021028</v>
      </c>
      <c r="N38" s="13" t="s">
        <v>92</v>
      </c>
      <c r="O38" s="13" t="s">
        <v>131</v>
      </c>
      <c r="P38" s="13" t="s">
        <v>132</v>
      </c>
      <c r="Q38" s="15">
        <f t="shared" si="1"/>
        <v>-450576</v>
      </c>
      <c r="R38" s="15">
        <v>0</v>
      </c>
      <c r="S38" s="15">
        <v>-450576</v>
      </c>
      <c r="T38" s="15">
        <v>0</v>
      </c>
      <c r="U38" s="13" t="s">
        <v>50</v>
      </c>
      <c r="V38" s="15">
        <v>0</v>
      </c>
      <c r="W38" s="15">
        <v>0</v>
      </c>
      <c r="X38" s="13" t="s">
        <v>50</v>
      </c>
      <c r="Y38" s="15">
        <v>0</v>
      </c>
      <c r="Z38" s="15">
        <v>0</v>
      </c>
      <c r="AA38" s="13" t="s">
        <v>50</v>
      </c>
      <c r="AB38" s="15">
        <v>0</v>
      </c>
      <c r="AC38" s="15">
        <v>0</v>
      </c>
      <c r="AD38" s="13" t="s">
        <v>50</v>
      </c>
      <c r="AE38" s="15">
        <v>0</v>
      </c>
      <c r="AF38" s="13">
        <v>0</v>
      </c>
      <c r="AG38" s="13" t="s">
        <v>50</v>
      </c>
      <c r="AH38" s="15">
        <v>0</v>
      </c>
      <c r="AI38" s="15">
        <v>0</v>
      </c>
      <c r="AJ38" s="13" t="s">
        <v>50</v>
      </c>
      <c r="AK38" s="15">
        <v>0</v>
      </c>
      <c r="AL38" s="15">
        <v>0</v>
      </c>
      <c r="AM38" s="14" t="s">
        <v>53</v>
      </c>
      <c r="AN38" s="13" t="s">
        <v>53</v>
      </c>
      <c r="AO38" s="14" t="s">
        <v>53</v>
      </c>
      <c r="AP38" s="13" t="s">
        <v>53</v>
      </c>
    </row>
    <row r="39" spans="1:42" s="19" customFormat="1" x14ac:dyDescent="0.25">
      <c r="A39" s="13" t="s">
        <v>142</v>
      </c>
      <c r="B39" s="14" t="s">
        <v>134</v>
      </c>
      <c r="C39" s="13" t="s">
        <v>47</v>
      </c>
      <c r="D39" s="13" t="s">
        <v>48</v>
      </c>
      <c r="E39" s="13" t="s">
        <v>49</v>
      </c>
      <c r="F39" s="13" t="s">
        <v>196</v>
      </c>
      <c r="G39" s="13" t="s">
        <v>51</v>
      </c>
      <c r="H39" s="13" t="s">
        <v>135</v>
      </c>
      <c r="I39" s="15" t="s">
        <v>53</v>
      </c>
      <c r="J39" s="15" t="s">
        <v>53</v>
      </c>
      <c r="K39" s="15" t="s">
        <v>53</v>
      </c>
      <c r="L39" s="15" t="s">
        <v>53</v>
      </c>
      <c r="M39" s="15">
        <v>0</v>
      </c>
      <c r="N39" s="13" t="s">
        <v>53</v>
      </c>
      <c r="O39" s="13" t="s">
        <v>54</v>
      </c>
      <c r="P39" s="13" t="s">
        <v>53</v>
      </c>
      <c r="Q39" s="15">
        <f t="shared" si="1"/>
        <v>59497419.119999997</v>
      </c>
      <c r="R39" s="15">
        <v>0</v>
      </c>
      <c r="S39" s="15">
        <v>48284058.43</v>
      </c>
      <c r="T39" s="15">
        <v>0</v>
      </c>
      <c r="U39" s="13" t="s">
        <v>50</v>
      </c>
      <c r="V39" s="15">
        <v>0</v>
      </c>
      <c r="W39" s="15">
        <v>9666690.25</v>
      </c>
      <c r="X39" s="13" t="s">
        <v>50</v>
      </c>
      <c r="Y39" s="15">
        <v>1546670.4400000002</v>
      </c>
      <c r="Z39" s="15">
        <v>0</v>
      </c>
      <c r="AA39" s="13" t="s">
        <v>50</v>
      </c>
      <c r="AB39" s="15">
        <v>0</v>
      </c>
      <c r="AC39" s="15">
        <v>0</v>
      </c>
      <c r="AD39" s="13" t="s">
        <v>50</v>
      </c>
      <c r="AE39" s="15">
        <v>0</v>
      </c>
      <c r="AF39" s="13">
        <v>0</v>
      </c>
      <c r="AG39" s="13" t="s">
        <v>50</v>
      </c>
      <c r="AH39" s="15">
        <v>0</v>
      </c>
      <c r="AI39" s="15">
        <v>0</v>
      </c>
      <c r="AJ39" s="13" t="s">
        <v>50</v>
      </c>
      <c r="AK39" s="15">
        <v>0</v>
      </c>
      <c r="AL39" s="15">
        <v>0</v>
      </c>
      <c r="AM39" s="14" t="s">
        <v>53</v>
      </c>
      <c r="AN39" s="13" t="s">
        <v>53</v>
      </c>
      <c r="AO39" s="14" t="s">
        <v>53</v>
      </c>
      <c r="AP39" s="13" t="s">
        <v>53</v>
      </c>
    </row>
    <row r="40" spans="1:42" s="19" customFormat="1" x14ac:dyDescent="0.25">
      <c r="A40" s="13" t="s">
        <v>145</v>
      </c>
      <c r="B40" s="14" t="s">
        <v>134</v>
      </c>
      <c r="C40" s="13" t="s">
        <v>47</v>
      </c>
      <c r="D40" s="13" t="s">
        <v>56</v>
      </c>
      <c r="E40" s="13" t="s">
        <v>57</v>
      </c>
      <c r="F40" s="13" t="s">
        <v>202</v>
      </c>
      <c r="G40" s="13" t="s">
        <v>51</v>
      </c>
      <c r="H40" s="13" t="s">
        <v>137</v>
      </c>
      <c r="I40" s="15" t="s">
        <v>53</v>
      </c>
      <c r="J40" s="15" t="s">
        <v>53</v>
      </c>
      <c r="K40" s="15" t="s">
        <v>53</v>
      </c>
      <c r="L40" s="15" t="s">
        <v>53</v>
      </c>
      <c r="M40" s="15">
        <v>0</v>
      </c>
      <c r="N40" s="13" t="s">
        <v>53</v>
      </c>
      <c r="O40" s="13" t="s">
        <v>54</v>
      </c>
      <c r="P40" s="13" t="s">
        <v>53</v>
      </c>
      <c r="Q40" s="15">
        <f t="shared" si="1"/>
        <v>111494042.6125</v>
      </c>
      <c r="R40" s="15">
        <v>0</v>
      </c>
      <c r="S40" s="15">
        <v>86300407.752499998</v>
      </c>
      <c r="T40" s="15">
        <v>0</v>
      </c>
      <c r="U40" s="13" t="s">
        <v>50</v>
      </c>
      <c r="V40" s="15">
        <v>0</v>
      </c>
      <c r="W40" s="15">
        <v>21718650.739999998</v>
      </c>
      <c r="X40" s="13" t="s">
        <v>59</v>
      </c>
      <c r="Y40" s="15">
        <v>3474984.12</v>
      </c>
      <c r="Z40" s="15">
        <v>0</v>
      </c>
      <c r="AA40" s="13" t="s">
        <v>50</v>
      </c>
      <c r="AB40" s="15">
        <v>0</v>
      </c>
      <c r="AC40" s="15">
        <v>0</v>
      </c>
      <c r="AD40" s="13" t="s">
        <v>50</v>
      </c>
      <c r="AE40" s="15">
        <v>0</v>
      </c>
      <c r="AF40" s="13">
        <v>0</v>
      </c>
      <c r="AG40" s="13" t="s">
        <v>50</v>
      </c>
      <c r="AH40" s="15">
        <v>0</v>
      </c>
      <c r="AI40" s="15">
        <v>0</v>
      </c>
      <c r="AJ40" s="13" t="s">
        <v>50</v>
      </c>
      <c r="AK40" s="15">
        <v>0</v>
      </c>
      <c r="AL40" s="15">
        <v>0</v>
      </c>
      <c r="AM40" s="14" t="s">
        <v>53</v>
      </c>
      <c r="AN40" s="13" t="s">
        <v>53</v>
      </c>
      <c r="AO40" s="14" t="s">
        <v>53</v>
      </c>
      <c r="AP40" s="13" t="s">
        <v>53</v>
      </c>
    </row>
    <row r="41" spans="1:42" x14ac:dyDescent="0.25">
      <c r="A41" s="13" t="s">
        <v>147</v>
      </c>
      <c r="B41" s="14" t="s">
        <v>134</v>
      </c>
      <c r="C41" s="13" t="s">
        <v>47</v>
      </c>
      <c r="D41" s="13" t="s">
        <v>67</v>
      </c>
      <c r="E41" s="13" t="s">
        <v>68</v>
      </c>
      <c r="F41" s="13" t="s">
        <v>209</v>
      </c>
      <c r="G41" s="13" t="s">
        <v>51</v>
      </c>
      <c r="H41" s="13" t="s">
        <v>139</v>
      </c>
      <c r="I41" s="15" t="s">
        <v>53</v>
      </c>
      <c r="J41" s="15" t="s">
        <v>53</v>
      </c>
      <c r="K41" s="15" t="s">
        <v>53</v>
      </c>
      <c r="L41" s="15" t="s">
        <v>53</v>
      </c>
      <c r="M41" s="15">
        <v>0</v>
      </c>
      <c r="N41" s="13" t="s">
        <v>53</v>
      </c>
      <c r="O41" s="13" t="s">
        <v>54</v>
      </c>
      <c r="P41" s="13" t="s">
        <v>53</v>
      </c>
      <c r="Q41" s="15">
        <f t="shared" si="1"/>
        <v>45378827.780699998</v>
      </c>
      <c r="R41" s="15">
        <v>0</v>
      </c>
      <c r="S41" s="15">
        <v>25910039.967499997</v>
      </c>
      <c r="T41" s="15">
        <v>0</v>
      </c>
      <c r="U41" s="13" t="s">
        <v>50</v>
      </c>
      <c r="V41" s="15">
        <v>0</v>
      </c>
      <c r="W41" s="15">
        <v>16783437.77</v>
      </c>
      <c r="X41" s="13" t="s">
        <v>59</v>
      </c>
      <c r="Y41" s="15">
        <v>2685350.0432000002</v>
      </c>
      <c r="Z41" s="15">
        <v>0</v>
      </c>
      <c r="AA41" s="13" t="s">
        <v>50</v>
      </c>
      <c r="AB41" s="15">
        <v>0</v>
      </c>
      <c r="AC41" s="15">
        <v>0</v>
      </c>
      <c r="AD41" s="13" t="s">
        <v>50</v>
      </c>
      <c r="AE41" s="15">
        <v>0</v>
      </c>
      <c r="AF41" s="13">
        <v>0</v>
      </c>
      <c r="AG41" s="13" t="s">
        <v>50</v>
      </c>
      <c r="AH41" s="15">
        <v>0</v>
      </c>
      <c r="AI41" s="15">
        <v>0</v>
      </c>
      <c r="AJ41" s="13" t="s">
        <v>50</v>
      </c>
      <c r="AK41" s="15">
        <v>0</v>
      </c>
      <c r="AL41" s="15">
        <v>0</v>
      </c>
      <c r="AM41" s="14" t="s">
        <v>53</v>
      </c>
      <c r="AN41" s="13" t="s">
        <v>53</v>
      </c>
      <c r="AO41" s="14" t="s">
        <v>53</v>
      </c>
      <c r="AP41" s="13" t="s">
        <v>53</v>
      </c>
    </row>
    <row r="42" spans="1:42" x14ac:dyDescent="0.25">
      <c r="A42" s="13" t="s">
        <v>149</v>
      </c>
      <c r="B42" s="14" t="s">
        <v>134</v>
      </c>
      <c r="C42" s="13" t="s">
        <v>47</v>
      </c>
      <c r="D42" s="13" t="s">
        <v>82</v>
      </c>
      <c r="E42" s="13" t="s">
        <v>83</v>
      </c>
      <c r="F42" s="13" t="s">
        <v>197</v>
      </c>
      <c r="G42" s="13" t="s">
        <v>51</v>
      </c>
      <c r="H42" s="13" t="s">
        <v>141</v>
      </c>
      <c r="I42" s="15" t="s">
        <v>53</v>
      </c>
      <c r="J42" s="15" t="s">
        <v>53</v>
      </c>
      <c r="K42" s="15" t="s">
        <v>53</v>
      </c>
      <c r="L42" s="15" t="s">
        <v>53</v>
      </c>
      <c r="M42" s="15">
        <v>0</v>
      </c>
      <c r="N42" s="13" t="s">
        <v>53</v>
      </c>
      <c r="O42" s="13" t="s">
        <v>54</v>
      </c>
      <c r="P42" s="13" t="s">
        <v>53</v>
      </c>
      <c r="Q42" s="15">
        <f t="shared" si="1"/>
        <v>34043757.082800001</v>
      </c>
      <c r="R42" s="15">
        <v>0</v>
      </c>
      <c r="S42" s="15">
        <v>27878930.32</v>
      </c>
      <c r="T42" s="15">
        <v>0</v>
      </c>
      <c r="U42" s="13" t="s">
        <v>50</v>
      </c>
      <c r="V42" s="15">
        <v>0</v>
      </c>
      <c r="W42" s="15">
        <v>5314505.83</v>
      </c>
      <c r="X42" s="13" t="s">
        <v>50</v>
      </c>
      <c r="Y42" s="15">
        <v>850320.93279999995</v>
      </c>
      <c r="Z42" s="15">
        <v>0</v>
      </c>
      <c r="AA42" s="13" t="s">
        <v>50</v>
      </c>
      <c r="AB42" s="15">
        <v>0</v>
      </c>
      <c r="AC42" s="15">
        <v>0</v>
      </c>
      <c r="AD42" s="13" t="s">
        <v>50</v>
      </c>
      <c r="AE42" s="15">
        <v>0</v>
      </c>
      <c r="AF42" s="13">
        <v>0</v>
      </c>
      <c r="AG42" s="13" t="s">
        <v>50</v>
      </c>
      <c r="AH42" s="15">
        <v>0</v>
      </c>
      <c r="AI42" s="15">
        <v>0</v>
      </c>
      <c r="AJ42" s="13" t="s">
        <v>50</v>
      </c>
      <c r="AK42" s="15">
        <v>0</v>
      </c>
      <c r="AL42" s="15">
        <v>0</v>
      </c>
      <c r="AM42" s="14" t="s">
        <v>53</v>
      </c>
      <c r="AN42" s="13" t="s">
        <v>53</v>
      </c>
      <c r="AO42" s="14" t="s">
        <v>53</v>
      </c>
      <c r="AP42" s="13" t="s">
        <v>53</v>
      </c>
    </row>
    <row r="43" spans="1:42" x14ac:dyDescent="0.25">
      <c r="A43" s="13" t="s">
        <v>151</v>
      </c>
      <c r="B43" s="14" t="s">
        <v>143</v>
      </c>
      <c r="C43" s="13" t="s">
        <v>47</v>
      </c>
      <c r="D43" s="13" t="s">
        <v>48</v>
      </c>
      <c r="E43" s="13" t="s">
        <v>49</v>
      </c>
      <c r="F43" s="13" t="s">
        <v>197</v>
      </c>
      <c r="G43" s="13" t="s">
        <v>51</v>
      </c>
      <c r="H43" s="13" t="s">
        <v>144</v>
      </c>
      <c r="I43" s="15" t="s">
        <v>53</v>
      </c>
      <c r="J43" s="15" t="s">
        <v>53</v>
      </c>
      <c r="K43" s="15" t="s">
        <v>53</v>
      </c>
      <c r="L43" s="15" t="s">
        <v>53</v>
      </c>
      <c r="M43" s="15">
        <v>0</v>
      </c>
      <c r="N43" s="13" t="s">
        <v>53</v>
      </c>
      <c r="O43" s="13" t="s">
        <v>54</v>
      </c>
      <c r="P43" s="13" t="s">
        <v>53</v>
      </c>
      <c r="Q43" s="15">
        <f t="shared" si="1"/>
        <v>69235877.98619999</v>
      </c>
      <c r="R43" s="15">
        <v>0</v>
      </c>
      <c r="S43" s="15">
        <v>53010627.594999991</v>
      </c>
      <c r="T43" s="15">
        <v>0</v>
      </c>
      <c r="U43" s="13" t="s">
        <v>50</v>
      </c>
      <c r="V43" s="15">
        <v>0</v>
      </c>
      <c r="W43" s="15">
        <v>13987284.820000002</v>
      </c>
      <c r="X43" s="13" t="s">
        <v>59</v>
      </c>
      <c r="Y43" s="15">
        <v>2237965.5712000001</v>
      </c>
      <c r="Z43" s="15">
        <v>0</v>
      </c>
      <c r="AA43" s="13" t="s">
        <v>50</v>
      </c>
      <c r="AB43" s="15">
        <v>0</v>
      </c>
      <c r="AC43" s="15">
        <v>0</v>
      </c>
      <c r="AD43" s="13" t="s">
        <v>50</v>
      </c>
      <c r="AE43" s="15">
        <v>0</v>
      </c>
      <c r="AF43" s="13">
        <v>0</v>
      </c>
      <c r="AG43" s="13" t="s">
        <v>50</v>
      </c>
      <c r="AH43" s="15">
        <v>0</v>
      </c>
      <c r="AI43" s="15">
        <v>0</v>
      </c>
      <c r="AJ43" s="13" t="s">
        <v>50</v>
      </c>
      <c r="AK43" s="15">
        <v>0</v>
      </c>
      <c r="AL43" s="15">
        <v>0</v>
      </c>
      <c r="AM43" s="14" t="s">
        <v>53</v>
      </c>
      <c r="AN43" s="13" t="s">
        <v>53</v>
      </c>
      <c r="AO43" s="14" t="s">
        <v>53</v>
      </c>
      <c r="AP43" s="13" t="s">
        <v>53</v>
      </c>
    </row>
    <row r="44" spans="1:42" x14ac:dyDescent="0.25">
      <c r="A44" s="13" t="s">
        <v>153</v>
      </c>
      <c r="B44" s="14" t="s">
        <v>143</v>
      </c>
      <c r="C44" s="13" t="s">
        <v>47</v>
      </c>
      <c r="D44" s="13" t="s">
        <v>56</v>
      </c>
      <c r="E44" s="13" t="s">
        <v>57</v>
      </c>
      <c r="F44" s="13" t="s">
        <v>203</v>
      </c>
      <c r="G44" s="13" t="s">
        <v>51</v>
      </c>
      <c r="H44" s="13" t="s">
        <v>146</v>
      </c>
      <c r="I44" s="15" t="s">
        <v>53</v>
      </c>
      <c r="J44" s="15" t="s">
        <v>53</v>
      </c>
      <c r="K44" s="15" t="s">
        <v>53</v>
      </c>
      <c r="L44" s="15" t="s">
        <v>53</v>
      </c>
      <c r="M44" s="15">
        <v>0</v>
      </c>
      <c r="N44" s="13" t="s">
        <v>53</v>
      </c>
      <c r="O44" s="13" t="s">
        <v>54</v>
      </c>
      <c r="P44" s="13" t="s">
        <v>53</v>
      </c>
      <c r="Q44" s="15">
        <f t="shared" si="1"/>
        <v>102297714.6012</v>
      </c>
      <c r="R44" s="15">
        <v>0</v>
      </c>
      <c r="S44" s="15">
        <v>81647180.001200005</v>
      </c>
      <c r="T44" s="15">
        <v>0</v>
      </c>
      <c r="U44" s="13" t="s">
        <v>50</v>
      </c>
      <c r="V44" s="15">
        <v>0</v>
      </c>
      <c r="W44" s="15">
        <v>17802185</v>
      </c>
      <c r="X44" s="13" t="s">
        <v>50</v>
      </c>
      <c r="Y44" s="15">
        <v>2848349.6</v>
      </c>
      <c r="Z44" s="15">
        <v>0</v>
      </c>
      <c r="AA44" s="13" t="s">
        <v>50</v>
      </c>
      <c r="AB44" s="15">
        <v>0</v>
      </c>
      <c r="AC44" s="15">
        <v>0</v>
      </c>
      <c r="AD44" s="13" t="s">
        <v>50</v>
      </c>
      <c r="AE44" s="15">
        <v>0</v>
      </c>
      <c r="AF44" s="13">
        <v>0</v>
      </c>
      <c r="AG44" s="13" t="s">
        <v>50</v>
      </c>
      <c r="AH44" s="15">
        <v>0</v>
      </c>
      <c r="AI44" s="15">
        <v>0</v>
      </c>
      <c r="AJ44" s="13" t="s">
        <v>50</v>
      </c>
      <c r="AK44" s="15">
        <v>0</v>
      </c>
      <c r="AL44" s="15">
        <v>0</v>
      </c>
      <c r="AM44" s="14" t="s">
        <v>53</v>
      </c>
      <c r="AN44" s="13" t="s">
        <v>53</v>
      </c>
      <c r="AO44" s="14" t="s">
        <v>53</v>
      </c>
      <c r="AP44" s="13" t="s">
        <v>53</v>
      </c>
    </row>
    <row r="45" spans="1:42" x14ac:dyDescent="0.25">
      <c r="A45" s="13" t="s">
        <v>156</v>
      </c>
      <c r="B45" s="14" t="s">
        <v>143</v>
      </c>
      <c r="C45" s="13" t="s">
        <v>47</v>
      </c>
      <c r="D45" s="13" t="s">
        <v>67</v>
      </c>
      <c r="E45" s="13" t="s">
        <v>68</v>
      </c>
      <c r="F45" s="13" t="s">
        <v>210</v>
      </c>
      <c r="G45" s="13" t="s">
        <v>51</v>
      </c>
      <c r="H45" s="13" t="s">
        <v>148</v>
      </c>
      <c r="I45" s="15" t="s">
        <v>53</v>
      </c>
      <c r="J45" s="15" t="s">
        <v>53</v>
      </c>
      <c r="K45" s="15" t="s">
        <v>53</v>
      </c>
      <c r="L45" s="15" t="s">
        <v>53</v>
      </c>
      <c r="M45" s="15">
        <v>0</v>
      </c>
      <c r="N45" s="13" t="s">
        <v>53</v>
      </c>
      <c r="O45" s="13" t="s">
        <v>54</v>
      </c>
      <c r="P45" s="13" t="s">
        <v>53</v>
      </c>
      <c r="Q45" s="15">
        <f t="shared" si="1"/>
        <v>53702863.502599984</v>
      </c>
      <c r="R45" s="15">
        <v>0</v>
      </c>
      <c r="S45" s="15">
        <v>41104640.164999984</v>
      </c>
      <c r="T45" s="15">
        <v>0</v>
      </c>
      <c r="U45" s="13" t="s">
        <v>50</v>
      </c>
      <c r="V45" s="15">
        <v>0</v>
      </c>
      <c r="W45" s="15">
        <v>10860537.360000001</v>
      </c>
      <c r="X45" s="13" t="s">
        <v>59</v>
      </c>
      <c r="Y45" s="15">
        <v>1737685.9776000001</v>
      </c>
      <c r="Z45" s="15">
        <v>0</v>
      </c>
      <c r="AA45" s="13" t="s">
        <v>50</v>
      </c>
      <c r="AB45" s="15">
        <v>0</v>
      </c>
      <c r="AC45" s="15">
        <v>0</v>
      </c>
      <c r="AD45" s="13" t="s">
        <v>50</v>
      </c>
      <c r="AE45" s="15">
        <v>0</v>
      </c>
      <c r="AF45" s="13">
        <v>0</v>
      </c>
      <c r="AG45" s="13" t="s">
        <v>50</v>
      </c>
      <c r="AH45" s="15">
        <v>0</v>
      </c>
      <c r="AI45" s="15">
        <v>0</v>
      </c>
      <c r="AJ45" s="13" t="s">
        <v>50</v>
      </c>
      <c r="AK45" s="15">
        <v>0</v>
      </c>
      <c r="AL45" s="15">
        <v>0</v>
      </c>
      <c r="AM45" s="14" t="s">
        <v>53</v>
      </c>
      <c r="AN45" s="13" t="s">
        <v>53</v>
      </c>
      <c r="AO45" s="14" t="s">
        <v>53</v>
      </c>
      <c r="AP45" s="13" t="s">
        <v>53</v>
      </c>
    </row>
    <row r="46" spans="1:42" x14ac:dyDescent="0.25">
      <c r="A46" s="13" t="s">
        <v>160</v>
      </c>
      <c r="B46" s="14" t="s">
        <v>143</v>
      </c>
      <c r="C46" s="13" t="s">
        <v>47</v>
      </c>
      <c r="D46" s="13" t="s">
        <v>82</v>
      </c>
      <c r="E46" s="13" t="s">
        <v>83</v>
      </c>
      <c r="F46" s="13" t="s">
        <v>211</v>
      </c>
      <c r="G46" s="13" t="s">
        <v>51</v>
      </c>
      <c r="H46" s="13" t="s">
        <v>150</v>
      </c>
      <c r="I46" s="15" t="s">
        <v>53</v>
      </c>
      <c r="J46" s="15" t="s">
        <v>53</v>
      </c>
      <c r="K46" s="15" t="s">
        <v>53</v>
      </c>
      <c r="L46" s="15" t="s">
        <v>53</v>
      </c>
      <c r="M46" s="15">
        <v>0</v>
      </c>
      <c r="N46" s="13" t="s">
        <v>53</v>
      </c>
      <c r="O46" s="13" t="s">
        <v>54</v>
      </c>
      <c r="P46" s="13" t="s">
        <v>53</v>
      </c>
      <c r="Q46" s="15">
        <f t="shared" si="1"/>
        <v>103980494.32480004</v>
      </c>
      <c r="R46" s="15">
        <v>0</v>
      </c>
      <c r="S46" s="15">
        <v>81846288.660000041</v>
      </c>
      <c r="T46" s="15">
        <v>0</v>
      </c>
      <c r="U46" s="13" t="s">
        <v>50</v>
      </c>
      <c r="V46" s="15">
        <v>0</v>
      </c>
      <c r="W46" s="15">
        <v>19081211.780000001</v>
      </c>
      <c r="X46" s="13" t="s">
        <v>50</v>
      </c>
      <c r="Y46" s="15">
        <v>3052993.8848000001</v>
      </c>
      <c r="Z46" s="15">
        <v>0</v>
      </c>
      <c r="AA46" s="13" t="s">
        <v>50</v>
      </c>
      <c r="AB46" s="15">
        <v>0</v>
      </c>
      <c r="AC46" s="15">
        <v>0</v>
      </c>
      <c r="AD46" s="13" t="s">
        <v>50</v>
      </c>
      <c r="AE46" s="15">
        <v>0</v>
      </c>
      <c r="AF46" s="13">
        <v>0</v>
      </c>
      <c r="AG46" s="13" t="s">
        <v>50</v>
      </c>
      <c r="AH46" s="15">
        <v>0</v>
      </c>
      <c r="AI46" s="15">
        <v>0</v>
      </c>
      <c r="AJ46" s="13" t="s">
        <v>50</v>
      </c>
      <c r="AK46" s="15">
        <v>0</v>
      </c>
      <c r="AL46" s="15">
        <v>0</v>
      </c>
      <c r="AM46" s="14" t="s">
        <v>53</v>
      </c>
      <c r="AN46" s="13" t="s">
        <v>53</v>
      </c>
      <c r="AO46" s="14" t="s">
        <v>53</v>
      </c>
      <c r="AP46" s="13" t="s">
        <v>53</v>
      </c>
    </row>
    <row r="47" spans="1:42" x14ac:dyDescent="0.25">
      <c r="A47" s="13" t="s">
        <v>162</v>
      </c>
      <c r="B47" s="14" t="s">
        <v>143</v>
      </c>
      <c r="C47" s="13" t="s">
        <v>47</v>
      </c>
      <c r="D47" s="13" t="s">
        <v>125</v>
      </c>
      <c r="E47" s="13" t="s">
        <v>126</v>
      </c>
      <c r="F47" s="13" t="s">
        <v>220</v>
      </c>
      <c r="G47" s="13" t="s">
        <v>51</v>
      </c>
      <c r="H47" s="13" t="s">
        <v>152</v>
      </c>
      <c r="I47" s="15" t="s">
        <v>53</v>
      </c>
      <c r="J47" s="15" t="s">
        <v>53</v>
      </c>
      <c r="K47" s="15" t="s">
        <v>53</v>
      </c>
      <c r="L47" s="15" t="s">
        <v>53</v>
      </c>
      <c r="M47" s="15">
        <v>0</v>
      </c>
      <c r="N47" s="13" t="s">
        <v>53</v>
      </c>
      <c r="O47" s="13" t="s">
        <v>54</v>
      </c>
      <c r="P47" s="13" t="s">
        <v>53</v>
      </c>
      <c r="Q47" s="15">
        <f t="shared" si="1"/>
        <v>30803142.992799997</v>
      </c>
      <c r="R47" s="15">
        <v>0</v>
      </c>
      <c r="S47" s="15">
        <v>24858874.859999999</v>
      </c>
      <c r="T47" s="15">
        <v>0</v>
      </c>
      <c r="U47" s="13" t="s">
        <v>50</v>
      </c>
      <c r="V47" s="15">
        <v>0</v>
      </c>
      <c r="W47" s="15">
        <v>5124369.08</v>
      </c>
      <c r="X47" s="13" t="s">
        <v>50</v>
      </c>
      <c r="Y47" s="15">
        <v>819899.05280000018</v>
      </c>
      <c r="Z47" s="15">
        <v>0</v>
      </c>
      <c r="AA47" s="13" t="s">
        <v>50</v>
      </c>
      <c r="AB47" s="15">
        <v>0</v>
      </c>
      <c r="AC47" s="15">
        <v>0</v>
      </c>
      <c r="AD47" s="13" t="s">
        <v>50</v>
      </c>
      <c r="AE47" s="15">
        <v>0</v>
      </c>
      <c r="AF47" s="13">
        <v>0</v>
      </c>
      <c r="AG47" s="13" t="s">
        <v>50</v>
      </c>
      <c r="AH47" s="15">
        <v>0</v>
      </c>
      <c r="AI47" s="15">
        <v>0</v>
      </c>
      <c r="AJ47" s="13" t="s">
        <v>50</v>
      </c>
      <c r="AK47" s="15">
        <v>0</v>
      </c>
      <c r="AL47" s="15">
        <v>0</v>
      </c>
      <c r="AM47" s="14" t="s">
        <v>53</v>
      </c>
      <c r="AN47" s="13" t="s">
        <v>53</v>
      </c>
      <c r="AO47" s="14" t="s">
        <v>53</v>
      </c>
      <c r="AP47" s="13" t="s">
        <v>53</v>
      </c>
    </row>
    <row r="48" spans="1:42" x14ac:dyDescent="0.25">
      <c r="A48" s="13" t="s">
        <v>164</v>
      </c>
      <c r="B48" s="17" t="s">
        <v>154</v>
      </c>
      <c r="C48" s="16" t="s">
        <v>47</v>
      </c>
      <c r="D48" s="16" t="s">
        <v>48</v>
      </c>
      <c r="E48" s="16" t="s">
        <v>49</v>
      </c>
      <c r="F48" s="16" t="s">
        <v>211</v>
      </c>
      <c r="G48" s="16" t="s">
        <v>51</v>
      </c>
      <c r="H48" s="16" t="s">
        <v>155</v>
      </c>
      <c r="I48" s="18" t="s">
        <v>53</v>
      </c>
      <c r="J48" s="18" t="s">
        <v>53</v>
      </c>
      <c r="K48" s="18" t="s">
        <v>53</v>
      </c>
      <c r="L48" s="18" t="s">
        <v>53</v>
      </c>
      <c r="M48" s="18">
        <v>0</v>
      </c>
      <c r="N48" s="16" t="s">
        <v>53</v>
      </c>
      <c r="O48" s="16" t="s">
        <v>54</v>
      </c>
      <c r="P48" s="16" t="s">
        <v>53</v>
      </c>
      <c r="Q48" s="18">
        <f t="shared" si="1"/>
        <v>36056715.328400001</v>
      </c>
      <c r="R48" s="18">
        <v>0</v>
      </c>
      <c r="S48" s="18">
        <v>27437957.970000003</v>
      </c>
      <c r="T48" s="18">
        <v>0</v>
      </c>
      <c r="U48" s="16" t="s">
        <v>50</v>
      </c>
      <c r="V48" s="18">
        <v>0</v>
      </c>
      <c r="W48" s="18">
        <v>7429963.2399999993</v>
      </c>
      <c r="X48" s="16" t="s">
        <v>59</v>
      </c>
      <c r="Y48" s="18">
        <v>1188794.1184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53</v>
      </c>
      <c r="AN48" s="16" t="s">
        <v>53</v>
      </c>
      <c r="AO48" s="17" t="s">
        <v>53</v>
      </c>
      <c r="AP48" s="16" t="s">
        <v>53</v>
      </c>
    </row>
    <row r="49" spans="1:42" x14ac:dyDescent="0.25">
      <c r="A49" s="13" t="s">
        <v>168</v>
      </c>
      <c r="B49" s="17" t="s">
        <v>154</v>
      </c>
      <c r="C49" s="16" t="s">
        <v>47</v>
      </c>
      <c r="D49" s="16" t="s">
        <v>48</v>
      </c>
      <c r="E49" s="16" t="s">
        <v>49</v>
      </c>
      <c r="F49" s="16" t="s">
        <v>211</v>
      </c>
      <c r="G49" s="16" t="s">
        <v>51</v>
      </c>
      <c r="H49" s="16" t="s">
        <v>157</v>
      </c>
      <c r="I49" s="18" t="s">
        <v>53</v>
      </c>
      <c r="J49" s="18" t="s">
        <v>53</v>
      </c>
      <c r="K49" s="18" t="s">
        <v>53</v>
      </c>
      <c r="L49" s="18" t="s">
        <v>53</v>
      </c>
      <c r="M49" s="18">
        <v>0</v>
      </c>
      <c r="N49" s="16" t="s">
        <v>53</v>
      </c>
      <c r="O49" s="16" t="s">
        <v>158</v>
      </c>
      <c r="P49" s="16" t="s">
        <v>159</v>
      </c>
      <c r="Q49" s="18">
        <f t="shared" si="1"/>
        <v>1175232.3600000001</v>
      </c>
      <c r="R49" s="18">
        <v>0</v>
      </c>
      <c r="S49" s="18">
        <v>1175232.3600000001</v>
      </c>
      <c r="T49" s="18">
        <v>0</v>
      </c>
      <c r="U49" s="16" t="s">
        <v>50</v>
      </c>
      <c r="V49" s="18">
        <v>0</v>
      </c>
      <c r="W49" s="18">
        <v>0</v>
      </c>
      <c r="X49" s="16" t="s">
        <v>50</v>
      </c>
      <c r="Y49" s="18">
        <v>0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53</v>
      </c>
      <c r="AN49" s="16" t="s">
        <v>53</v>
      </c>
      <c r="AO49" s="17" t="s">
        <v>53</v>
      </c>
      <c r="AP49" s="16" t="s">
        <v>53</v>
      </c>
    </row>
    <row r="50" spans="1:42" x14ac:dyDescent="0.25">
      <c r="A50" s="13" t="s">
        <v>170</v>
      </c>
      <c r="B50" s="17" t="s">
        <v>154</v>
      </c>
      <c r="C50" s="16" t="s">
        <v>47</v>
      </c>
      <c r="D50" s="16" t="s">
        <v>48</v>
      </c>
      <c r="E50" s="16" t="s">
        <v>49</v>
      </c>
      <c r="F50" s="16" t="s">
        <v>211</v>
      </c>
      <c r="G50" s="16" t="s">
        <v>51</v>
      </c>
      <c r="H50" s="16" t="s">
        <v>161</v>
      </c>
      <c r="I50" s="18" t="s">
        <v>53</v>
      </c>
      <c r="J50" s="18" t="s">
        <v>53</v>
      </c>
      <c r="K50" s="18" t="s">
        <v>53</v>
      </c>
      <c r="L50" s="18" t="s">
        <v>53</v>
      </c>
      <c r="M50" s="18">
        <v>0</v>
      </c>
      <c r="N50" s="16" t="s">
        <v>53</v>
      </c>
      <c r="O50" s="16" t="s">
        <v>54</v>
      </c>
      <c r="P50" s="16" t="s">
        <v>53</v>
      </c>
      <c r="Q50" s="18">
        <f t="shared" si="1"/>
        <v>10013891.524</v>
      </c>
      <c r="R50" s="18">
        <v>0</v>
      </c>
      <c r="S50" s="18">
        <v>6249864.4800000004</v>
      </c>
      <c r="T50" s="18">
        <v>0</v>
      </c>
      <c r="U50" s="16" t="s">
        <v>50</v>
      </c>
      <c r="V50" s="18">
        <v>0</v>
      </c>
      <c r="W50" s="18">
        <v>3244850.9</v>
      </c>
      <c r="X50" s="16" t="s">
        <v>50</v>
      </c>
      <c r="Y50" s="18">
        <v>519176.14399999997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53</v>
      </c>
      <c r="AN50" s="16" t="s">
        <v>53</v>
      </c>
      <c r="AO50" s="17" t="s">
        <v>53</v>
      </c>
      <c r="AP50" s="16" t="s">
        <v>53</v>
      </c>
    </row>
    <row r="51" spans="1:42" x14ac:dyDescent="0.25">
      <c r="A51" s="13" t="s">
        <v>174</v>
      </c>
      <c r="B51" s="17" t="s">
        <v>154</v>
      </c>
      <c r="C51" s="16" t="s">
        <v>47</v>
      </c>
      <c r="D51" s="16" t="s">
        <v>56</v>
      </c>
      <c r="E51" s="16" t="s">
        <v>57</v>
      </c>
      <c r="F51" s="16" t="s">
        <v>221</v>
      </c>
      <c r="G51" s="16" t="s">
        <v>51</v>
      </c>
      <c r="H51" s="16" t="s">
        <v>163</v>
      </c>
      <c r="I51" s="18" t="s">
        <v>53</v>
      </c>
      <c r="J51" s="18" t="s">
        <v>53</v>
      </c>
      <c r="K51" s="18" t="s">
        <v>53</v>
      </c>
      <c r="L51" s="18" t="s">
        <v>53</v>
      </c>
      <c r="M51" s="18">
        <v>0</v>
      </c>
      <c r="N51" s="16" t="s">
        <v>53</v>
      </c>
      <c r="O51" s="16" t="s">
        <v>54</v>
      </c>
      <c r="P51" s="16" t="s">
        <v>53</v>
      </c>
      <c r="Q51" s="18">
        <f t="shared" si="1"/>
        <v>43197726.137400001</v>
      </c>
      <c r="R51" s="18">
        <v>0</v>
      </c>
      <c r="S51" s="18">
        <v>34956992.884999998</v>
      </c>
      <c r="T51" s="18">
        <v>0</v>
      </c>
      <c r="U51" s="16" t="s">
        <v>50</v>
      </c>
      <c r="V51" s="18">
        <v>0</v>
      </c>
      <c r="W51" s="18">
        <v>7104080.3899999997</v>
      </c>
      <c r="X51" s="16" t="s">
        <v>59</v>
      </c>
      <c r="Y51" s="18">
        <v>1136652.8624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53</v>
      </c>
      <c r="AN51" s="16" t="s">
        <v>53</v>
      </c>
      <c r="AO51" s="17" t="s">
        <v>53</v>
      </c>
      <c r="AP51" s="16" t="s">
        <v>53</v>
      </c>
    </row>
    <row r="52" spans="1:42" x14ac:dyDescent="0.25">
      <c r="A52" s="13" t="s">
        <v>176</v>
      </c>
      <c r="B52" s="17" t="s">
        <v>154</v>
      </c>
      <c r="C52" s="16" t="s">
        <v>47</v>
      </c>
      <c r="D52" s="16" t="s">
        <v>56</v>
      </c>
      <c r="E52" s="16" t="s">
        <v>57</v>
      </c>
      <c r="F52" s="16" t="s">
        <v>221</v>
      </c>
      <c r="G52" s="16" t="s">
        <v>51</v>
      </c>
      <c r="H52" s="16" t="s">
        <v>165</v>
      </c>
      <c r="I52" s="18" t="s">
        <v>53</v>
      </c>
      <c r="J52" s="18" t="s">
        <v>53</v>
      </c>
      <c r="K52" s="18" t="s">
        <v>53</v>
      </c>
      <c r="L52" s="18" t="s">
        <v>53</v>
      </c>
      <c r="M52" s="18">
        <v>0</v>
      </c>
      <c r="N52" s="16" t="s">
        <v>53</v>
      </c>
      <c r="O52" s="16" t="s">
        <v>166</v>
      </c>
      <c r="P52" s="16" t="s">
        <v>167</v>
      </c>
      <c r="Q52" s="18">
        <f t="shared" si="1"/>
        <v>3436917.0794000002</v>
      </c>
      <c r="R52" s="18">
        <v>0</v>
      </c>
      <c r="S52" s="18">
        <v>2212882.0750000002</v>
      </c>
      <c r="T52" s="18">
        <v>1055202.5900000001</v>
      </c>
      <c r="U52" s="16" t="s">
        <v>59</v>
      </c>
      <c r="V52" s="18">
        <v>168832.41440000001</v>
      </c>
      <c r="W52" s="18">
        <v>0</v>
      </c>
      <c r="X52" s="16" t="s">
        <v>50</v>
      </c>
      <c r="Y52" s="18">
        <v>0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53</v>
      </c>
      <c r="AN52" s="16" t="s">
        <v>53</v>
      </c>
      <c r="AO52" s="17" t="s">
        <v>53</v>
      </c>
      <c r="AP52" s="16" t="s">
        <v>53</v>
      </c>
    </row>
    <row r="53" spans="1:42" x14ac:dyDescent="0.25">
      <c r="A53" s="13" t="s">
        <v>178</v>
      </c>
      <c r="B53" s="17" t="s">
        <v>154</v>
      </c>
      <c r="C53" s="16" t="s">
        <v>47</v>
      </c>
      <c r="D53" s="16" t="s">
        <v>56</v>
      </c>
      <c r="E53" s="16" t="s">
        <v>57</v>
      </c>
      <c r="F53" s="16" t="s">
        <v>221</v>
      </c>
      <c r="G53" s="16" t="s">
        <v>51</v>
      </c>
      <c r="H53" s="16" t="s">
        <v>169</v>
      </c>
      <c r="I53" s="18" t="s">
        <v>53</v>
      </c>
      <c r="J53" s="18" t="s">
        <v>53</v>
      </c>
      <c r="K53" s="18" t="s">
        <v>53</v>
      </c>
      <c r="L53" s="18" t="s">
        <v>53</v>
      </c>
      <c r="M53" s="18">
        <v>0</v>
      </c>
      <c r="N53" s="16" t="s">
        <v>53</v>
      </c>
      <c r="O53" s="16" t="s">
        <v>54</v>
      </c>
      <c r="P53" s="16" t="s">
        <v>53</v>
      </c>
      <c r="Q53" s="18">
        <f t="shared" si="1"/>
        <v>39466876.174249999</v>
      </c>
      <c r="R53" s="18">
        <v>0</v>
      </c>
      <c r="S53" s="18">
        <v>22655612.111049999</v>
      </c>
      <c r="T53" s="18">
        <v>0</v>
      </c>
      <c r="U53" s="16" t="s">
        <v>50</v>
      </c>
      <c r="V53" s="18">
        <v>0</v>
      </c>
      <c r="W53" s="18">
        <v>14492469.02</v>
      </c>
      <c r="X53" s="16" t="s">
        <v>59</v>
      </c>
      <c r="Y53" s="18">
        <v>2318795.0432000002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53</v>
      </c>
      <c r="AN53" s="16" t="s">
        <v>53</v>
      </c>
      <c r="AO53" s="17" t="s">
        <v>53</v>
      </c>
      <c r="AP53" s="16" t="s">
        <v>53</v>
      </c>
    </row>
    <row r="54" spans="1:42" x14ac:dyDescent="0.25">
      <c r="A54" s="13" t="s">
        <v>180</v>
      </c>
      <c r="B54" s="17" t="s">
        <v>154</v>
      </c>
      <c r="C54" s="16" t="s">
        <v>47</v>
      </c>
      <c r="D54" s="16" t="s">
        <v>56</v>
      </c>
      <c r="E54" s="16" t="s">
        <v>57</v>
      </c>
      <c r="F54" s="16" t="s">
        <v>221</v>
      </c>
      <c r="G54" s="16" t="s">
        <v>51</v>
      </c>
      <c r="H54" s="16" t="s">
        <v>171</v>
      </c>
      <c r="I54" s="18" t="s">
        <v>53</v>
      </c>
      <c r="J54" s="18" t="s">
        <v>53</v>
      </c>
      <c r="K54" s="18" t="s">
        <v>53</v>
      </c>
      <c r="L54" s="18" t="s">
        <v>53</v>
      </c>
      <c r="M54" s="18">
        <v>0</v>
      </c>
      <c r="N54" s="16" t="s">
        <v>53</v>
      </c>
      <c r="O54" s="16" t="s">
        <v>172</v>
      </c>
      <c r="P54" s="16" t="s">
        <v>173</v>
      </c>
      <c r="Q54" s="18">
        <f t="shared" si="1"/>
        <v>170000</v>
      </c>
      <c r="R54" s="18">
        <v>0</v>
      </c>
      <c r="S54" s="18">
        <v>170000</v>
      </c>
      <c r="T54" s="18">
        <v>0</v>
      </c>
      <c r="U54" s="16" t="s">
        <v>50</v>
      </c>
      <c r="V54" s="18">
        <v>0</v>
      </c>
      <c r="W54" s="18">
        <v>0</v>
      </c>
      <c r="X54" s="16" t="s">
        <v>50</v>
      </c>
      <c r="Y54" s="18">
        <v>0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53</v>
      </c>
      <c r="AN54" s="16" t="s">
        <v>53</v>
      </c>
      <c r="AO54" s="17" t="s">
        <v>53</v>
      </c>
      <c r="AP54" s="16" t="s">
        <v>53</v>
      </c>
    </row>
    <row r="55" spans="1:42" x14ac:dyDescent="0.25">
      <c r="A55" s="13" t="s">
        <v>225</v>
      </c>
      <c r="B55" s="17" t="s">
        <v>154</v>
      </c>
      <c r="C55" s="16" t="s">
        <v>47</v>
      </c>
      <c r="D55" s="16" t="s">
        <v>56</v>
      </c>
      <c r="E55" s="16" t="s">
        <v>57</v>
      </c>
      <c r="F55" s="16" t="s">
        <v>221</v>
      </c>
      <c r="G55" s="16" t="s">
        <v>51</v>
      </c>
      <c r="H55" s="16" t="s">
        <v>175</v>
      </c>
      <c r="I55" s="18" t="s">
        <v>53</v>
      </c>
      <c r="J55" s="18" t="s">
        <v>53</v>
      </c>
      <c r="K55" s="18" t="s">
        <v>53</v>
      </c>
      <c r="L55" s="18" t="s">
        <v>53</v>
      </c>
      <c r="M55" s="18">
        <v>0</v>
      </c>
      <c r="N55" s="16" t="s">
        <v>53</v>
      </c>
      <c r="O55" s="16" t="s">
        <v>54</v>
      </c>
      <c r="P55" s="16" t="s">
        <v>53</v>
      </c>
      <c r="Q55" s="18">
        <f t="shared" si="1"/>
        <v>13019248.512649998</v>
      </c>
      <c r="R55" s="18">
        <v>0</v>
      </c>
      <c r="S55" s="18">
        <v>9089796.4206499979</v>
      </c>
      <c r="T55" s="18">
        <v>0</v>
      </c>
      <c r="U55" s="16" t="s">
        <v>50</v>
      </c>
      <c r="V55" s="18">
        <v>0</v>
      </c>
      <c r="W55" s="18">
        <v>3387458.7</v>
      </c>
      <c r="X55" s="16" t="s">
        <v>59</v>
      </c>
      <c r="Y55" s="18">
        <v>541993.39199999999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53</v>
      </c>
      <c r="AN55" s="16" t="s">
        <v>53</v>
      </c>
      <c r="AO55" s="17" t="s">
        <v>53</v>
      </c>
      <c r="AP55" s="16" t="s">
        <v>53</v>
      </c>
    </row>
    <row r="56" spans="1:42" x14ac:dyDescent="0.25">
      <c r="A56" s="13" t="s">
        <v>226</v>
      </c>
      <c r="B56" s="14" t="s">
        <v>154</v>
      </c>
      <c r="C56" s="13" t="s">
        <v>47</v>
      </c>
      <c r="D56" s="13" t="s">
        <v>67</v>
      </c>
      <c r="E56" s="13" t="s">
        <v>68</v>
      </c>
      <c r="F56" s="13" t="s">
        <v>222</v>
      </c>
      <c r="G56" s="13" t="s">
        <v>51</v>
      </c>
      <c r="H56" s="13" t="s">
        <v>177</v>
      </c>
      <c r="I56" s="15" t="s">
        <v>53</v>
      </c>
      <c r="J56" s="15" t="s">
        <v>53</v>
      </c>
      <c r="K56" s="15" t="s">
        <v>53</v>
      </c>
      <c r="L56" s="15" t="s">
        <v>53</v>
      </c>
      <c r="M56" s="15">
        <v>0</v>
      </c>
      <c r="N56" s="13" t="s">
        <v>53</v>
      </c>
      <c r="O56" s="13" t="s">
        <v>54</v>
      </c>
      <c r="P56" s="13" t="s">
        <v>53</v>
      </c>
      <c r="Q56" s="15">
        <f t="shared" si="1"/>
        <v>81450976.330450013</v>
      </c>
      <c r="R56" s="15">
        <v>0</v>
      </c>
      <c r="S56" s="15">
        <v>61427069.310850009</v>
      </c>
      <c r="T56" s="15">
        <v>0</v>
      </c>
      <c r="U56" s="13" t="s">
        <v>50</v>
      </c>
      <c r="V56" s="15">
        <v>0</v>
      </c>
      <c r="W56" s="15">
        <v>17261988.809999999</v>
      </c>
      <c r="X56" s="13" t="s">
        <v>50</v>
      </c>
      <c r="Y56" s="15">
        <v>2761918.2095999997</v>
      </c>
      <c r="Z56" s="15">
        <v>0</v>
      </c>
      <c r="AA56" s="13" t="s">
        <v>50</v>
      </c>
      <c r="AB56" s="15">
        <v>0</v>
      </c>
      <c r="AC56" s="15">
        <v>0</v>
      </c>
      <c r="AD56" s="13" t="s">
        <v>50</v>
      </c>
      <c r="AE56" s="15">
        <v>0</v>
      </c>
      <c r="AF56" s="13">
        <v>0</v>
      </c>
      <c r="AG56" s="13" t="s">
        <v>50</v>
      </c>
      <c r="AH56" s="15">
        <v>0</v>
      </c>
      <c r="AI56" s="15">
        <v>0</v>
      </c>
      <c r="AJ56" s="13" t="s">
        <v>50</v>
      </c>
      <c r="AK56" s="15">
        <v>0</v>
      </c>
      <c r="AL56" s="15">
        <v>0</v>
      </c>
      <c r="AM56" s="14" t="s">
        <v>53</v>
      </c>
      <c r="AN56" s="13" t="s">
        <v>53</v>
      </c>
      <c r="AO56" s="14" t="s">
        <v>53</v>
      </c>
      <c r="AP56" s="13" t="s">
        <v>53</v>
      </c>
    </row>
    <row r="57" spans="1:42" x14ac:dyDescent="0.25">
      <c r="A57" s="13" t="s">
        <v>227</v>
      </c>
      <c r="B57" s="14" t="s">
        <v>154</v>
      </c>
      <c r="C57" s="13" t="s">
        <v>47</v>
      </c>
      <c r="D57" s="13" t="s">
        <v>82</v>
      </c>
      <c r="E57" s="13" t="s">
        <v>83</v>
      </c>
      <c r="F57" s="13" t="s">
        <v>223</v>
      </c>
      <c r="G57" s="13" t="s">
        <v>51</v>
      </c>
      <c r="H57" s="13" t="s">
        <v>179</v>
      </c>
      <c r="I57" s="15" t="s">
        <v>53</v>
      </c>
      <c r="J57" s="15" t="s">
        <v>53</v>
      </c>
      <c r="K57" s="15" t="s">
        <v>53</v>
      </c>
      <c r="L57" s="15" t="s">
        <v>53</v>
      </c>
      <c r="M57" s="15">
        <v>0</v>
      </c>
      <c r="N57" s="13" t="s">
        <v>53</v>
      </c>
      <c r="O57" s="13" t="s">
        <v>54</v>
      </c>
      <c r="P57" s="13" t="s">
        <v>53</v>
      </c>
      <c r="Q57" s="15">
        <f t="shared" si="1"/>
        <v>101928803.03819999</v>
      </c>
      <c r="R57" s="15">
        <v>0</v>
      </c>
      <c r="S57" s="15">
        <v>73254712.265000001</v>
      </c>
      <c r="T57" s="15">
        <v>0</v>
      </c>
      <c r="U57" s="13" t="s">
        <v>50</v>
      </c>
      <c r="V57" s="15">
        <v>0</v>
      </c>
      <c r="W57" s="15">
        <v>24719043.77</v>
      </c>
      <c r="X57" s="13" t="s">
        <v>50</v>
      </c>
      <c r="Y57" s="15">
        <v>3955047.0031999997</v>
      </c>
      <c r="Z57" s="15">
        <v>0</v>
      </c>
      <c r="AA57" s="13" t="s">
        <v>50</v>
      </c>
      <c r="AB57" s="15">
        <v>0</v>
      </c>
      <c r="AC57" s="15">
        <v>0</v>
      </c>
      <c r="AD57" s="13" t="s">
        <v>50</v>
      </c>
      <c r="AE57" s="15">
        <v>0</v>
      </c>
      <c r="AF57" s="13">
        <v>0</v>
      </c>
      <c r="AG57" s="13" t="s">
        <v>50</v>
      </c>
      <c r="AH57" s="15">
        <v>0</v>
      </c>
      <c r="AI57" s="15">
        <v>0</v>
      </c>
      <c r="AJ57" s="13" t="s">
        <v>50</v>
      </c>
      <c r="AK57" s="15">
        <v>0</v>
      </c>
      <c r="AL57" s="15">
        <v>0</v>
      </c>
      <c r="AM57" s="14" t="s">
        <v>53</v>
      </c>
      <c r="AN57" s="13" t="s">
        <v>53</v>
      </c>
      <c r="AO57" s="14" t="s">
        <v>53</v>
      </c>
      <c r="AP57" s="13" t="s">
        <v>53</v>
      </c>
    </row>
    <row r="58" spans="1:42" x14ac:dyDescent="0.25">
      <c r="A58" s="13" t="s">
        <v>228</v>
      </c>
      <c r="B58" s="14" t="s">
        <v>154</v>
      </c>
      <c r="C58" s="13" t="s">
        <v>47</v>
      </c>
      <c r="D58" s="13" t="s">
        <v>125</v>
      </c>
      <c r="E58" s="13" t="s">
        <v>126</v>
      </c>
      <c r="F58" s="13" t="s">
        <v>224</v>
      </c>
      <c r="G58" s="13" t="s">
        <v>51</v>
      </c>
      <c r="H58" s="13" t="s">
        <v>181</v>
      </c>
      <c r="I58" s="15" t="s">
        <v>53</v>
      </c>
      <c r="J58" s="15" t="s">
        <v>53</v>
      </c>
      <c r="K58" s="15" t="s">
        <v>53</v>
      </c>
      <c r="L58" s="15" t="s">
        <v>53</v>
      </c>
      <c r="M58" s="15">
        <v>0</v>
      </c>
      <c r="N58" s="13" t="s">
        <v>53</v>
      </c>
      <c r="O58" s="13" t="s">
        <v>54</v>
      </c>
      <c r="P58" s="13" t="s">
        <v>53</v>
      </c>
      <c r="Q58" s="15">
        <f t="shared" si="1"/>
        <v>69316571.641000003</v>
      </c>
      <c r="R58" s="15">
        <v>0</v>
      </c>
      <c r="S58" s="15">
        <v>49652607.064999998</v>
      </c>
      <c r="T58" s="15">
        <v>0</v>
      </c>
      <c r="U58" s="13" t="s">
        <v>50</v>
      </c>
      <c r="V58" s="15">
        <v>0</v>
      </c>
      <c r="W58" s="15">
        <v>16951693.600000001</v>
      </c>
      <c r="X58" s="13" t="s">
        <v>50</v>
      </c>
      <c r="Y58" s="15">
        <v>2712270.9759999998</v>
      </c>
      <c r="Z58" s="15">
        <v>0</v>
      </c>
      <c r="AA58" s="13" t="s">
        <v>50</v>
      </c>
      <c r="AB58" s="15">
        <v>0</v>
      </c>
      <c r="AC58" s="15">
        <v>0</v>
      </c>
      <c r="AD58" s="13" t="s">
        <v>50</v>
      </c>
      <c r="AE58" s="15">
        <v>0</v>
      </c>
      <c r="AF58" s="13">
        <v>0</v>
      </c>
      <c r="AG58" s="13" t="s">
        <v>50</v>
      </c>
      <c r="AH58" s="15">
        <v>0</v>
      </c>
      <c r="AI58" s="15">
        <v>0</v>
      </c>
      <c r="AJ58" s="13" t="s">
        <v>50</v>
      </c>
      <c r="AK58" s="15">
        <v>0</v>
      </c>
      <c r="AL58" s="15">
        <v>0</v>
      </c>
      <c r="AM58" s="14" t="s">
        <v>53</v>
      </c>
      <c r="AN58" s="13" t="s">
        <v>53</v>
      </c>
      <c r="AO58" s="14" t="s">
        <v>53</v>
      </c>
      <c r="AP58" s="13" t="s">
        <v>53</v>
      </c>
    </row>
    <row r="60" spans="1:42" x14ac:dyDescent="0.25">
      <c r="Q60" s="9">
        <f>SUM(Q2:Q58)</f>
        <v>1754899592.4968495</v>
      </c>
      <c r="R60" s="9">
        <f>SUM(R2:R58)</f>
        <v>0</v>
      </c>
      <c r="S60" s="9">
        <f>SUM(S2:S58)</f>
        <v>1330740478.7860501</v>
      </c>
      <c r="T60" s="9">
        <f>SUM(T2:T58)</f>
        <v>4580782.59</v>
      </c>
      <c r="V60" s="9">
        <f>SUM(V2:V58)</f>
        <v>732925.21440000006</v>
      </c>
      <c r="W60" s="9">
        <f>SUM(W2:W58)</f>
        <v>361073625.77999997</v>
      </c>
      <c r="Y60" s="9">
        <f>SUM(Y2:Y58)</f>
        <v>57771780.126400009</v>
      </c>
      <c r="Z60" s="9">
        <f>SUM(Z2:Z58)</f>
        <v>0</v>
      </c>
      <c r="AB60" s="9">
        <f>SUM(AB2:AB58)</f>
        <v>0</v>
      </c>
      <c r="AC60" s="9">
        <f>SUM(AC2:AC58)</f>
        <v>0</v>
      </c>
      <c r="AE60" s="9">
        <f>SUM(AE2:AE58)</f>
        <v>0</v>
      </c>
      <c r="AI60" s="9">
        <f>SUM(AI2:AI58)</f>
        <v>0</v>
      </c>
      <c r="AK60" s="9">
        <f>SUM(AK2:AK58)</f>
        <v>0</v>
      </c>
      <c r="AL60" s="9">
        <f>SUM(AL2:AL58)</f>
        <v>0</v>
      </c>
    </row>
    <row r="62" spans="1:42" x14ac:dyDescent="0.25">
      <c r="J62" s="8" t="s">
        <v>182</v>
      </c>
    </row>
    <row r="64" spans="1:42" x14ac:dyDescent="0.25">
      <c r="J64" s="8" t="s">
        <v>183</v>
      </c>
      <c r="K64" s="8" t="s">
        <v>184</v>
      </c>
      <c r="L64" s="8" t="s">
        <v>185</v>
      </c>
    </row>
    <row r="66" spans="9:13" x14ac:dyDescent="0.25">
      <c r="I66" s="8" t="s">
        <v>186</v>
      </c>
      <c r="J66" s="8">
        <f>S60</f>
        <v>1330740478.7860501</v>
      </c>
    </row>
    <row r="68" spans="9:13" x14ac:dyDescent="0.25">
      <c r="I68" s="8" t="s">
        <v>187</v>
      </c>
      <c r="J68" s="8">
        <f>T60+W60</f>
        <v>365654408.36999995</v>
      </c>
      <c r="K68" s="8">
        <f>V60+Y60</f>
        <v>58504705.34080001</v>
      </c>
    </row>
    <row r="70" spans="9:13" x14ac:dyDescent="0.25">
      <c r="I70" s="8" t="s">
        <v>188</v>
      </c>
      <c r="J70" s="8">
        <v>0</v>
      </c>
      <c r="K70" s="8">
        <v>0</v>
      </c>
      <c r="L70" s="8">
        <v>0</v>
      </c>
    </row>
    <row r="72" spans="9:13" x14ac:dyDescent="0.25">
      <c r="I72" s="8" t="s">
        <v>189</v>
      </c>
      <c r="J72" s="8">
        <v>0</v>
      </c>
      <c r="K72" s="8">
        <v>0</v>
      </c>
      <c r="L72" s="8">
        <v>0</v>
      </c>
    </row>
    <row r="74" spans="9:13" x14ac:dyDescent="0.25">
      <c r="I74" s="8" t="s">
        <v>190</v>
      </c>
      <c r="J74" s="8">
        <f>SUM(J66:J73)</f>
        <v>1696394887.15605</v>
      </c>
      <c r="K74" s="8">
        <f>SUM(K66:K73)</f>
        <v>58504705.34080001</v>
      </c>
      <c r="L74" s="8">
        <f>SUM(L66:L73)</f>
        <v>0</v>
      </c>
      <c r="M74" s="8">
        <f>SUM(J74:L74)</f>
        <v>1754899592.49685</v>
      </c>
    </row>
  </sheetData>
  <sortState ref="A8:AP58">
    <sortCondition ref="B8:B58"/>
    <sortCondition ref="D8:D58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2020-06-22T12:17:05Z</dcterms:created>
  <dcterms:modified xsi:type="dcterms:W3CDTF">2020-06-29T13:48:46Z</dcterms:modified>
</cp:coreProperties>
</file>