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C1EC79B2-CB90-4872-9D2B-9C7D0DEBC1CC}" xr6:coauthVersionLast="45" xr6:coauthVersionMax="45" xr10:uidLastSave="{00000000-0000-0000-0000-000000000000}"/>
  <bookViews>
    <workbookView xWindow="-120" yWindow="-120" windowWidth="21840" windowHeight="13290" xr2:uid="{DD263CA1-C1A3-4BFB-A244-406E66791534}"/>
  </bookViews>
  <sheets>
    <sheet name="Hoja1" sheetId="1" r:id="rId1"/>
  </sheets>
  <definedNames>
    <definedName name="_xlnm._FilterDatabase" localSheetId="0" hidden="1">Hoja1!$A$7:$AP$71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7" i="1" l="1"/>
  <c r="J87" i="1"/>
  <c r="K87" i="1"/>
  <c r="L87" i="1"/>
  <c r="K83" i="1"/>
  <c r="J83" i="1"/>
  <c r="K81" i="1"/>
  <c r="J81" i="1"/>
  <c r="J79" i="1"/>
  <c r="Q65" i="1"/>
  <c r="Q49" i="1"/>
  <c r="Q29" i="1"/>
  <c r="Q20" i="1"/>
  <c r="Q9" i="1" l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8" i="1"/>
  <c r="AL73" i="1" l="1"/>
  <c r="AK73" i="1"/>
  <c r="AI73" i="1"/>
  <c r="AE73" i="1"/>
  <c r="AC73" i="1"/>
  <c r="AB73" i="1"/>
  <c r="Z73" i="1"/>
  <c r="Y73" i="1"/>
  <c r="W73" i="1"/>
  <c r="V73" i="1"/>
  <c r="T73" i="1"/>
  <c r="S73" i="1"/>
  <c r="R73" i="1"/>
  <c r="Q73" i="1"/>
</calcChain>
</file>

<file path=xl/sharedStrings.xml><?xml version="1.0" encoding="utf-8"?>
<sst xmlns="http://schemas.openxmlformats.org/spreadsheetml/2006/main" count="1628" uniqueCount="278">
  <si>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</si>
  <si>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</si>
  <si>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</si>
  <si>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</si>
  <si>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</si>
  <si>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</si>
  <si>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</si>
  <si>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</si>
  <si>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</si>
  <si>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</si>
  <si>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</si>
  <si>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</si>
  <si>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</si>
  <si>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</si>
  <si>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</si>
  <si>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</si>
  <si>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</si>
  <si>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</si>
  <si>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</si>
  <si>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</si>
  <si>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</si>
  <si>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</si>
  <si>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</si>
  <si>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</si>
  <si>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</si>
  <si>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</si>
  <si>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</si>
  <si>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</si>
  <si>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</si>
  <si>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</si>
  <si>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</si>
  <si>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</si>
  <si>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</si>
  <si>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</si>
  <si>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</si>
  <si>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</si>
  <si>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</si>
  <si>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</si>
  <si>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</si>
  <si>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</si>
  <si>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</si>
  <si>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</si>
  <si>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</si>
  <si>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</si>
  <si>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</si>
  <si>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</si>
  <si>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13/07/2020</t>
  </si>
  <si>
    <t>0301</t>
  </si>
  <si>
    <t>001</t>
  </si>
  <si>
    <t>Z1B8026797</t>
  </si>
  <si>
    <t>-</t>
  </si>
  <si>
    <t>FC</t>
  </si>
  <si>
    <t>00086169-00086180</t>
  </si>
  <si>
    <t/>
  </si>
  <si>
    <t>VENTAS NO CONTRIBUYENTES</t>
  </si>
  <si>
    <t>2</t>
  </si>
  <si>
    <t>00086181</t>
  </si>
  <si>
    <t>PORTU HAMBURGUER</t>
  </si>
  <si>
    <t>J40524537-9</t>
  </si>
  <si>
    <t>3</t>
  </si>
  <si>
    <t>00086182-00086227</t>
  </si>
  <si>
    <t>16</t>
  </si>
  <si>
    <t>4</t>
  </si>
  <si>
    <t>00086228</t>
  </si>
  <si>
    <t>SONY BRAN</t>
  </si>
  <si>
    <t>V408019841</t>
  </si>
  <si>
    <t>5</t>
  </si>
  <si>
    <t>00086229-00086256</t>
  </si>
  <si>
    <t>6</t>
  </si>
  <si>
    <t>NC</t>
  </si>
  <si>
    <t>00000141</t>
  </si>
  <si>
    <t>00086187</t>
  </si>
  <si>
    <t>VEN</t>
  </si>
  <si>
    <t>MARCOS MIRANDA</t>
  </si>
  <si>
    <t>V11590515</t>
  </si>
  <si>
    <t>7</t>
  </si>
  <si>
    <t>00000142</t>
  </si>
  <si>
    <t>00086080</t>
  </si>
  <si>
    <t>11/07/2020</t>
  </si>
  <si>
    <t>IRAMA DE FLORES</t>
  </si>
  <si>
    <t>V5145885</t>
  </si>
  <si>
    <t>8</t>
  </si>
  <si>
    <t>002</t>
  </si>
  <si>
    <t>Z1B8026622</t>
  </si>
  <si>
    <t>00266438-00266485</t>
  </si>
  <si>
    <t>9</t>
  </si>
  <si>
    <t>003</t>
  </si>
  <si>
    <t>Z1B8027648</t>
  </si>
  <si>
    <t>00232311-00232335</t>
  </si>
  <si>
    <t>10</t>
  </si>
  <si>
    <t>004</t>
  </si>
  <si>
    <t>Z1B8026803</t>
  </si>
  <si>
    <t>00058317-00058327</t>
  </si>
  <si>
    <t>11</t>
  </si>
  <si>
    <t>00058328</t>
  </si>
  <si>
    <t>INVERSIONES MANUERDO</t>
  </si>
  <si>
    <t>J314401556</t>
  </si>
  <si>
    <t>12</t>
  </si>
  <si>
    <t>00058329-00058370</t>
  </si>
  <si>
    <t>13</t>
  </si>
  <si>
    <t>14/07/2020</t>
  </si>
  <si>
    <t>00086257-00086353</t>
  </si>
  <si>
    <t>14</t>
  </si>
  <si>
    <t>00266486-00266494</t>
  </si>
  <si>
    <t>15</t>
  </si>
  <si>
    <t>00232336-00232369</t>
  </si>
  <si>
    <t>00232370</t>
  </si>
  <si>
    <t>LUIS GOUVEIA</t>
  </si>
  <si>
    <t>J316214486</t>
  </si>
  <si>
    <t>17</t>
  </si>
  <si>
    <t>00232371-00232377</t>
  </si>
  <si>
    <t>18</t>
  </si>
  <si>
    <t>00232378</t>
  </si>
  <si>
    <t>INVERSINES VEN 2017</t>
  </si>
  <si>
    <t>J410776790</t>
  </si>
  <si>
    <t>19</t>
  </si>
  <si>
    <t>00232379-00232384</t>
  </si>
  <si>
    <t>20</t>
  </si>
  <si>
    <t>00058371-00058395</t>
  </si>
  <si>
    <t>21</t>
  </si>
  <si>
    <t>15/07/2020</t>
  </si>
  <si>
    <t>00086354-00086360</t>
  </si>
  <si>
    <t>22</t>
  </si>
  <si>
    <t>00086361</t>
  </si>
  <si>
    <t>SUMINISTROS DESART MEDIC C.A</t>
  </si>
  <si>
    <t>J-407085530</t>
  </si>
  <si>
    <t>23</t>
  </si>
  <si>
    <t>00086362</t>
  </si>
  <si>
    <t>MERLIN GUZMAN</t>
  </si>
  <si>
    <t>V13522111</t>
  </si>
  <si>
    <t>24</t>
  </si>
  <si>
    <t>00086363</t>
  </si>
  <si>
    <t>DKORAZON</t>
  </si>
  <si>
    <t>J404085823</t>
  </si>
  <si>
    <t>25</t>
  </si>
  <si>
    <t>00086364-00086401</t>
  </si>
  <si>
    <t>26</t>
  </si>
  <si>
    <t>00266495-00266497</t>
  </si>
  <si>
    <t>27</t>
  </si>
  <si>
    <t>00266498</t>
  </si>
  <si>
    <t>GRUPO VENEFLEX</t>
  </si>
  <si>
    <t>J295216297</t>
  </si>
  <si>
    <t>28</t>
  </si>
  <si>
    <t>00266499-00266547</t>
  </si>
  <si>
    <t>29</t>
  </si>
  <si>
    <t>00266548</t>
  </si>
  <si>
    <t>FUNERARIA LA QUINTA C.A</t>
  </si>
  <si>
    <t>J294133070</t>
  </si>
  <si>
    <t>30</t>
  </si>
  <si>
    <t>00266549</t>
  </si>
  <si>
    <t>YESIKA CARTALLA</t>
  </si>
  <si>
    <t>V16889624</t>
  </si>
  <si>
    <t>31</t>
  </si>
  <si>
    <t>00232385-00232403</t>
  </si>
  <si>
    <t>32</t>
  </si>
  <si>
    <t>00058396-00058407</t>
  </si>
  <si>
    <t>33</t>
  </si>
  <si>
    <t>00058408</t>
  </si>
  <si>
    <t>34</t>
  </si>
  <si>
    <t>00058409-00058427</t>
  </si>
  <si>
    <t>35</t>
  </si>
  <si>
    <t>005</t>
  </si>
  <si>
    <t>Z1B8026520</t>
  </si>
  <si>
    <t>00099434</t>
  </si>
  <si>
    <t>CELIA</t>
  </si>
  <si>
    <t>V10541770</t>
  </si>
  <si>
    <t>36</t>
  </si>
  <si>
    <t>16/07/2020</t>
  </si>
  <si>
    <t>00086402-00086442</t>
  </si>
  <si>
    <t>37</t>
  </si>
  <si>
    <t>00266550-00266626</t>
  </si>
  <si>
    <t>38</t>
  </si>
  <si>
    <t>00232404-00232479</t>
  </si>
  <si>
    <t>39</t>
  </si>
  <si>
    <t>00058428-00058438</t>
  </si>
  <si>
    <t>40</t>
  </si>
  <si>
    <t>17/07/2020</t>
  </si>
  <si>
    <t>41</t>
  </si>
  <si>
    <t>00086443-00086444</t>
  </si>
  <si>
    <t>42</t>
  </si>
  <si>
    <t>00086445</t>
  </si>
  <si>
    <t>ASOCIADOS CUMBRE ROJAS</t>
  </si>
  <si>
    <t>J00065293-7</t>
  </si>
  <si>
    <t>43</t>
  </si>
  <si>
    <t>00086446-00086490</t>
  </si>
  <si>
    <t>44</t>
  </si>
  <si>
    <t>00000143</t>
  </si>
  <si>
    <t>00086458</t>
  </si>
  <si>
    <t>YULITSI RIVAS</t>
  </si>
  <si>
    <t>V14852672</t>
  </si>
  <si>
    <t>45</t>
  </si>
  <si>
    <t>00266627-00266717</t>
  </si>
  <si>
    <t>46</t>
  </si>
  <si>
    <t>00232480-00232526</t>
  </si>
  <si>
    <t>47</t>
  </si>
  <si>
    <t>00058439-00058465</t>
  </si>
  <si>
    <t>48</t>
  </si>
  <si>
    <t>00099435-00099437</t>
  </si>
  <si>
    <t>49</t>
  </si>
  <si>
    <t>18/07/2020</t>
  </si>
  <si>
    <t>00086491-00086550</t>
  </si>
  <si>
    <t>50</t>
  </si>
  <si>
    <t>00266718-00266775</t>
  </si>
  <si>
    <t>51</t>
  </si>
  <si>
    <t>00266776</t>
  </si>
  <si>
    <t>52</t>
  </si>
  <si>
    <t>00266777</t>
  </si>
  <si>
    <t>LUIS MASEU</t>
  </si>
  <si>
    <t>V12470581</t>
  </si>
  <si>
    <t>53</t>
  </si>
  <si>
    <t>00000187</t>
  </si>
  <si>
    <t>00266744</t>
  </si>
  <si>
    <t>GENESAIS PERES</t>
  </si>
  <si>
    <t>V18537516</t>
  </si>
  <si>
    <t>54</t>
  </si>
  <si>
    <t>00232527-00232591</t>
  </si>
  <si>
    <t>55</t>
  </si>
  <si>
    <t>00058466-00058513</t>
  </si>
  <si>
    <t>56</t>
  </si>
  <si>
    <t>00099438</t>
  </si>
  <si>
    <t>REINALDO ARMAS</t>
  </si>
  <si>
    <t>V16148698</t>
  </si>
  <si>
    <t>57</t>
  </si>
  <si>
    <t>19/07/2020</t>
  </si>
  <si>
    <t>00086551-00086631</t>
  </si>
  <si>
    <t>58</t>
  </si>
  <si>
    <t>00266778-00266858</t>
  </si>
  <si>
    <t>59</t>
  </si>
  <si>
    <t>00232592-00232645</t>
  </si>
  <si>
    <t>60</t>
  </si>
  <si>
    <t>00058514-00058563</t>
  </si>
  <si>
    <t>61</t>
  </si>
  <si>
    <t>00099439-00099440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</si>
  <si>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</si>
  <si>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</si>
  <si>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</si>
  <si>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</si>
  <si>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</si>
  <si>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</si>
  <si>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</si>
  <si>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</si>
  <si>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</si>
  <si>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0669</t>
  </si>
  <si>
    <t>0670</t>
  </si>
  <si>
    <t>0671</t>
  </si>
  <si>
    <t>0672</t>
  </si>
  <si>
    <t>0673</t>
  </si>
  <si>
    <t>0674</t>
  </si>
  <si>
    <t>0675</t>
  </si>
  <si>
    <t>1625</t>
  </si>
  <si>
    <t>1628</t>
  </si>
  <si>
    <t>1629</t>
  </si>
  <si>
    <t>1626</t>
  </si>
  <si>
    <t>1627</t>
  </si>
  <si>
    <t>1630</t>
  </si>
  <si>
    <t>1631</t>
  </si>
  <si>
    <t>1740</t>
  </si>
  <si>
    <t>1741</t>
  </si>
  <si>
    <t>1742</t>
  </si>
  <si>
    <t>1743</t>
  </si>
  <si>
    <t>1744</t>
  </si>
  <si>
    <t>1745</t>
  </si>
  <si>
    <t>1746</t>
  </si>
  <si>
    <t>0676</t>
  </si>
  <si>
    <t>1512</t>
  </si>
  <si>
    <t>1514</t>
  </si>
  <si>
    <t>1516</t>
  </si>
  <si>
    <t>1517</t>
  </si>
  <si>
    <t>1510</t>
  </si>
  <si>
    <t>00099433</t>
  </si>
  <si>
    <t>CAJA SIN ACTIVIDAD</t>
  </si>
  <si>
    <t>1511</t>
  </si>
  <si>
    <t>1513</t>
  </si>
  <si>
    <t>1515</t>
  </si>
  <si>
    <t>62</t>
  </si>
  <si>
    <t>63</t>
  </si>
  <si>
    <t>64</t>
  </si>
  <si>
    <t>LIBRO DE VENTAS DESDE 13-07-20 HASTA 19-07-20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</si>
</sst>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2E88-B5EE-4301-86ED-39B734116F6E}">
  <dimension ref="A2:AP87"/>
  <sheetViews>
    <sheetView tabSelected="1" workbookViewId="0">
      <pane ySplit="7" topLeftCell="A71" activePane="bottomLeft" state="frozen"/>
      <selection pane="bottomLeft" activeCell="H71" sqref="H7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1.42578125" style="3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277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242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9523107.2368000001</v>
      </c>
      <c r="R8" s="18">
        <v>0</v>
      </c>
      <c r="S8" s="18">
        <v>8588932</v>
      </c>
      <c r="T8" s="18">
        <v>0</v>
      </c>
      <c r="U8" s="16" t="s">
        <v>50</v>
      </c>
      <c r="V8" s="18">
        <v>0</v>
      </c>
      <c r="W8" s="18">
        <v>805323.48</v>
      </c>
      <c r="X8" s="16" t="s">
        <v>50</v>
      </c>
      <c r="Y8" s="18">
        <v>128851.7568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242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si="0"/>
        <v>885500</v>
      </c>
      <c r="R9" s="18">
        <v>0</v>
      </c>
      <c r="S9" s="18">
        <v>885500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59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242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28896143.592749998</v>
      </c>
      <c r="R10" s="18">
        <v>0</v>
      </c>
      <c r="S10" s="18">
        <v>19544891.868749999</v>
      </c>
      <c r="T10" s="18">
        <v>0</v>
      </c>
      <c r="U10" s="16" t="s">
        <v>50</v>
      </c>
      <c r="V10" s="18">
        <v>0</v>
      </c>
      <c r="W10" s="18">
        <v>8061423.8999999994</v>
      </c>
      <c r="X10" s="16" t="s">
        <v>61</v>
      </c>
      <c r="Y10" s="18">
        <v>1289827.824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242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64</v>
      </c>
      <c r="P11" s="16" t="s">
        <v>65</v>
      </c>
      <c r="Q11" s="18">
        <f t="shared" si="0"/>
        <v>747964</v>
      </c>
      <c r="R11" s="18">
        <v>0</v>
      </c>
      <c r="S11" s="18">
        <v>153000</v>
      </c>
      <c r="T11" s="18">
        <v>512900</v>
      </c>
      <c r="U11" s="16" t="s">
        <v>61</v>
      </c>
      <c r="V11" s="18">
        <v>82064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242</v>
      </c>
      <c r="G12" s="16" t="s">
        <v>51</v>
      </c>
      <c r="H12" s="16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22985029.6424</v>
      </c>
      <c r="R12" s="18">
        <v>0</v>
      </c>
      <c r="S12" s="18">
        <v>13536449.289999999</v>
      </c>
      <c r="T12" s="18">
        <v>0</v>
      </c>
      <c r="U12" s="16" t="s">
        <v>50</v>
      </c>
      <c r="V12" s="18">
        <v>0</v>
      </c>
      <c r="W12" s="18">
        <v>8145327.8900000006</v>
      </c>
      <c r="X12" s="16" t="s">
        <v>61</v>
      </c>
      <c r="Y12" s="18">
        <v>1303252.4624000001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68</v>
      </c>
      <c r="B13" s="17" t="s">
        <v>46</v>
      </c>
      <c r="C13" s="16" t="s">
        <v>47</v>
      </c>
      <c r="D13" s="16" t="s">
        <v>48</v>
      </c>
      <c r="E13" s="16" t="s">
        <v>49</v>
      </c>
      <c r="F13" s="16" t="s">
        <v>242</v>
      </c>
      <c r="G13" s="16" t="s">
        <v>69</v>
      </c>
      <c r="H13" s="16" t="s">
        <v>53</v>
      </c>
      <c r="I13" s="18" t="s">
        <v>70</v>
      </c>
      <c r="J13" s="18" t="s">
        <v>53</v>
      </c>
      <c r="K13" s="18" t="s">
        <v>71</v>
      </c>
      <c r="L13" s="18" t="s">
        <v>46</v>
      </c>
      <c r="M13" s="18">
        <v>2238452</v>
      </c>
      <c r="N13" s="16" t="s">
        <v>72</v>
      </c>
      <c r="O13" s="16" t="s">
        <v>73</v>
      </c>
      <c r="P13" s="16" t="s">
        <v>74</v>
      </c>
      <c r="Q13" s="18">
        <f t="shared" si="0"/>
        <v>-1440720</v>
      </c>
      <c r="R13" s="18">
        <v>0</v>
      </c>
      <c r="S13" s="18">
        <v>0</v>
      </c>
      <c r="T13" s="18">
        <v>0</v>
      </c>
      <c r="U13" s="16" t="s">
        <v>50</v>
      </c>
      <c r="V13" s="18">
        <v>0</v>
      </c>
      <c r="W13" s="18">
        <v>-1242000</v>
      </c>
      <c r="X13" s="16" t="s">
        <v>61</v>
      </c>
      <c r="Y13" s="18">
        <v>-198720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75</v>
      </c>
      <c r="B14" s="17" t="s">
        <v>46</v>
      </c>
      <c r="C14" s="16" t="s">
        <v>47</v>
      </c>
      <c r="D14" s="16" t="s">
        <v>48</v>
      </c>
      <c r="E14" s="16" t="s">
        <v>49</v>
      </c>
      <c r="F14" s="16" t="s">
        <v>242</v>
      </c>
      <c r="G14" s="16" t="s">
        <v>69</v>
      </c>
      <c r="H14" s="16" t="s">
        <v>53</v>
      </c>
      <c r="I14" s="18" t="s">
        <v>76</v>
      </c>
      <c r="J14" s="18" t="s">
        <v>53</v>
      </c>
      <c r="K14" s="18" t="s">
        <v>77</v>
      </c>
      <c r="L14" s="18" t="s">
        <v>78</v>
      </c>
      <c r="M14" s="18">
        <v>4791851.3</v>
      </c>
      <c r="N14" s="16" t="s">
        <v>72</v>
      </c>
      <c r="O14" s="16" t="s">
        <v>79</v>
      </c>
      <c r="P14" s="16" t="s">
        <v>80</v>
      </c>
      <c r="Q14" s="18">
        <f t="shared" si="0"/>
        <v>-288011.51640000002</v>
      </c>
      <c r="R14" s="18">
        <v>0</v>
      </c>
      <c r="S14" s="18">
        <v>0</v>
      </c>
      <c r="T14" s="18">
        <v>0</v>
      </c>
      <c r="U14" s="16" t="s">
        <v>50</v>
      </c>
      <c r="V14" s="18">
        <v>0</v>
      </c>
      <c r="W14" s="18">
        <v>-248285.79</v>
      </c>
      <c r="X14" s="16" t="s">
        <v>61</v>
      </c>
      <c r="Y14" s="18">
        <v>-39725.7264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81</v>
      </c>
      <c r="B15" s="17" t="s">
        <v>46</v>
      </c>
      <c r="C15" s="16" t="s">
        <v>47</v>
      </c>
      <c r="D15" s="16" t="s">
        <v>82</v>
      </c>
      <c r="E15" s="16" t="s">
        <v>83</v>
      </c>
      <c r="F15" s="16" t="s">
        <v>249</v>
      </c>
      <c r="G15" s="16" t="s">
        <v>51</v>
      </c>
      <c r="H15" s="16" t="s">
        <v>84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43643883.73505</v>
      </c>
      <c r="R15" s="18">
        <v>0</v>
      </c>
      <c r="S15" s="18">
        <v>33985749.33625</v>
      </c>
      <c r="T15" s="18">
        <v>0</v>
      </c>
      <c r="U15" s="16" t="s">
        <v>50</v>
      </c>
      <c r="V15" s="18">
        <v>0</v>
      </c>
      <c r="W15" s="18">
        <v>8325977.9299999997</v>
      </c>
      <c r="X15" s="16" t="s">
        <v>50</v>
      </c>
      <c r="Y15" s="18">
        <v>1332156.4687999999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85</v>
      </c>
      <c r="B16" s="17" t="s">
        <v>46</v>
      </c>
      <c r="C16" s="16" t="s">
        <v>47</v>
      </c>
      <c r="D16" s="16" t="s">
        <v>86</v>
      </c>
      <c r="E16" s="16" t="s">
        <v>87</v>
      </c>
      <c r="F16" s="16" t="s">
        <v>256</v>
      </c>
      <c r="G16" s="16" t="s">
        <v>51</v>
      </c>
      <c r="H16" s="16" t="s">
        <v>88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21908985.526000004</v>
      </c>
      <c r="R16" s="18">
        <v>0</v>
      </c>
      <c r="S16" s="18">
        <v>19136588.600000001</v>
      </c>
      <c r="T16" s="18">
        <v>0</v>
      </c>
      <c r="U16" s="16" t="s">
        <v>50</v>
      </c>
      <c r="V16" s="18">
        <v>0</v>
      </c>
      <c r="W16" s="18">
        <v>2389997.35</v>
      </c>
      <c r="X16" s="16" t="s">
        <v>50</v>
      </c>
      <c r="Y16" s="18">
        <v>382399.576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89</v>
      </c>
      <c r="B17" s="17" t="s">
        <v>46</v>
      </c>
      <c r="C17" s="16" t="s">
        <v>47</v>
      </c>
      <c r="D17" s="16" t="s">
        <v>90</v>
      </c>
      <c r="E17" s="16" t="s">
        <v>91</v>
      </c>
      <c r="F17" s="16" t="s">
        <v>243</v>
      </c>
      <c r="G17" s="16" t="s">
        <v>51</v>
      </c>
      <c r="H17" s="16" t="s">
        <v>92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4599645.2032999992</v>
      </c>
      <c r="R17" s="18">
        <v>0</v>
      </c>
      <c r="S17" s="18">
        <v>4411749.9924999997</v>
      </c>
      <c r="T17" s="18">
        <v>0</v>
      </c>
      <c r="U17" s="16" t="s">
        <v>50</v>
      </c>
      <c r="V17" s="18">
        <v>0</v>
      </c>
      <c r="W17" s="18">
        <v>161978.63</v>
      </c>
      <c r="X17" s="16" t="s">
        <v>50</v>
      </c>
      <c r="Y17" s="18">
        <v>25916.5808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93</v>
      </c>
      <c r="B18" s="17" t="s">
        <v>46</v>
      </c>
      <c r="C18" s="16" t="s">
        <v>47</v>
      </c>
      <c r="D18" s="16" t="s">
        <v>90</v>
      </c>
      <c r="E18" s="16" t="s">
        <v>91</v>
      </c>
      <c r="F18" s="16" t="s">
        <v>243</v>
      </c>
      <c r="G18" s="16" t="s">
        <v>51</v>
      </c>
      <c r="H18" s="16" t="s">
        <v>94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95</v>
      </c>
      <c r="P18" s="16" t="s">
        <v>96</v>
      </c>
      <c r="Q18" s="18">
        <f t="shared" si="0"/>
        <v>254299.5</v>
      </c>
      <c r="R18" s="18">
        <v>0</v>
      </c>
      <c r="S18" s="18">
        <v>254299.5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97</v>
      </c>
      <c r="B19" s="17" t="s">
        <v>46</v>
      </c>
      <c r="C19" s="16" t="s">
        <v>47</v>
      </c>
      <c r="D19" s="16" t="s">
        <v>90</v>
      </c>
      <c r="E19" s="16" t="s">
        <v>91</v>
      </c>
      <c r="F19" s="16" t="s">
        <v>243</v>
      </c>
      <c r="G19" s="16" t="s">
        <v>51</v>
      </c>
      <c r="H19" s="16" t="s">
        <v>98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34700172.063600004</v>
      </c>
      <c r="R19" s="18">
        <v>0</v>
      </c>
      <c r="S19" s="18">
        <v>28353403.291200005</v>
      </c>
      <c r="T19" s="18">
        <v>0</v>
      </c>
      <c r="U19" s="16" t="s">
        <v>50</v>
      </c>
      <c r="V19" s="18">
        <v>0</v>
      </c>
      <c r="W19" s="18">
        <v>5471352.3899999997</v>
      </c>
      <c r="X19" s="16" t="s">
        <v>61</v>
      </c>
      <c r="Y19" s="18">
        <v>875416.3824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99</v>
      </c>
      <c r="B20" s="20">
        <v>44025</v>
      </c>
      <c r="C20" s="16" t="s">
        <v>47</v>
      </c>
      <c r="D20" s="16" t="s">
        <v>161</v>
      </c>
      <c r="E20" s="13" t="s">
        <v>162</v>
      </c>
      <c r="F20" s="16" t="s">
        <v>268</v>
      </c>
      <c r="G20" s="16" t="s">
        <v>51</v>
      </c>
      <c r="H20" s="16" t="s">
        <v>269</v>
      </c>
      <c r="I20" s="18"/>
      <c r="J20" s="18"/>
      <c r="K20" s="18"/>
      <c r="L20" s="18"/>
      <c r="M20" s="18">
        <v>0</v>
      </c>
      <c r="N20" s="16"/>
      <c r="O20" s="16" t="s">
        <v>270</v>
      </c>
      <c r="P20" s="16"/>
      <c r="Q20" s="18">
        <f t="shared" si="0"/>
        <v>0</v>
      </c>
      <c r="R20" s="18">
        <v>0</v>
      </c>
      <c r="S20" s="18">
        <v>0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102</v>
      </c>
      <c r="B21" s="17" t="s">
        <v>100</v>
      </c>
      <c r="C21" s="16" t="s">
        <v>47</v>
      </c>
      <c r="D21" s="16" t="s">
        <v>48</v>
      </c>
      <c r="E21" s="16" t="s">
        <v>49</v>
      </c>
      <c r="F21" s="16" t="s">
        <v>243</v>
      </c>
      <c r="G21" s="16" t="s">
        <v>51</v>
      </c>
      <c r="H21" s="16" t="s">
        <v>101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 t="shared" si="0"/>
        <v>71145325.176099986</v>
      </c>
      <c r="R21" s="18">
        <v>0</v>
      </c>
      <c r="S21" s="18">
        <v>53757701.39009998</v>
      </c>
      <c r="T21" s="18">
        <v>0</v>
      </c>
      <c r="U21" s="16" t="s">
        <v>50</v>
      </c>
      <c r="V21" s="18">
        <v>0</v>
      </c>
      <c r="W21" s="18">
        <v>14989330.85</v>
      </c>
      <c r="X21" s="16" t="s">
        <v>50</v>
      </c>
      <c r="Y21" s="18">
        <v>2398292.9360000002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104</v>
      </c>
      <c r="B22" s="17" t="s">
        <v>100</v>
      </c>
      <c r="C22" s="16" t="s">
        <v>47</v>
      </c>
      <c r="D22" s="16" t="s">
        <v>82</v>
      </c>
      <c r="E22" s="16" t="s">
        <v>83</v>
      </c>
      <c r="F22" s="16" t="s">
        <v>252</v>
      </c>
      <c r="G22" s="16" t="s">
        <v>51</v>
      </c>
      <c r="H22" s="16" t="s">
        <v>103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8255361.1739499997</v>
      </c>
      <c r="R22" s="18">
        <v>0</v>
      </c>
      <c r="S22" s="18">
        <v>5577732.2111499999</v>
      </c>
      <c r="T22" s="18">
        <v>0</v>
      </c>
      <c r="U22" s="16" t="s">
        <v>50</v>
      </c>
      <c r="V22" s="18">
        <v>0</v>
      </c>
      <c r="W22" s="18">
        <v>2308300.83</v>
      </c>
      <c r="X22" s="16" t="s">
        <v>50</v>
      </c>
      <c r="Y22" s="18">
        <v>369328.13280000002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61</v>
      </c>
      <c r="B23" s="17" t="s">
        <v>100</v>
      </c>
      <c r="C23" s="16" t="s">
        <v>47</v>
      </c>
      <c r="D23" s="16" t="s">
        <v>86</v>
      </c>
      <c r="E23" s="16" t="s">
        <v>87</v>
      </c>
      <c r="F23" s="16" t="s">
        <v>257</v>
      </c>
      <c r="G23" s="16" t="s">
        <v>51</v>
      </c>
      <c r="H23" s="16" t="s">
        <v>105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54</v>
      </c>
      <c r="P23" s="16" t="s">
        <v>53</v>
      </c>
      <c r="Q23" s="18">
        <f t="shared" si="0"/>
        <v>27567834.038800001</v>
      </c>
      <c r="R23" s="18">
        <v>0</v>
      </c>
      <c r="S23" s="18">
        <v>19489524.299600001</v>
      </c>
      <c r="T23" s="18">
        <v>0</v>
      </c>
      <c r="U23" s="16" t="s">
        <v>50</v>
      </c>
      <c r="V23" s="18">
        <v>0</v>
      </c>
      <c r="W23" s="18">
        <v>6964060.1200000001</v>
      </c>
      <c r="X23" s="16" t="s">
        <v>50</v>
      </c>
      <c r="Y23" s="18">
        <v>1114249.6191999998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109</v>
      </c>
      <c r="B24" s="17" t="s">
        <v>100</v>
      </c>
      <c r="C24" s="16" t="s">
        <v>47</v>
      </c>
      <c r="D24" s="16" t="s">
        <v>86</v>
      </c>
      <c r="E24" s="16" t="s">
        <v>87</v>
      </c>
      <c r="F24" s="16" t="s">
        <v>257</v>
      </c>
      <c r="G24" s="16" t="s">
        <v>51</v>
      </c>
      <c r="H24" s="16" t="s">
        <v>106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107</v>
      </c>
      <c r="P24" s="16" t="s">
        <v>108</v>
      </c>
      <c r="Q24" s="18">
        <f t="shared" si="0"/>
        <v>1260143.81</v>
      </c>
      <c r="R24" s="18">
        <v>0</v>
      </c>
      <c r="S24" s="18">
        <v>886623.81</v>
      </c>
      <c r="T24" s="18">
        <v>322000</v>
      </c>
      <c r="U24" s="16" t="s">
        <v>61</v>
      </c>
      <c r="V24" s="18">
        <v>51520</v>
      </c>
      <c r="W24" s="18">
        <v>0</v>
      </c>
      <c r="X24" s="16" t="s">
        <v>50</v>
      </c>
      <c r="Y24" s="18">
        <v>0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111</v>
      </c>
      <c r="B25" s="17" t="s">
        <v>100</v>
      </c>
      <c r="C25" s="16" t="s">
        <v>47</v>
      </c>
      <c r="D25" s="16" t="s">
        <v>86</v>
      </c>
      <c r="E25" s="16" t="s">
        <v>87</v>
      </c>
      <c r="F25" s="16" t="s">
        <v>257</v>
      </c>
      <c r="G25" s="16" t="s">
        <v>51</v>
      </c>
      <c r="H25" s="16" t="s">
        <v>110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7096072.4500000002</v>
      </c>
      <c r="R25" s="18">
        <v>0</v>
      </c>
      <c r="S25" s="18">
        <v>4425404.45</v>
      </c>
      <c r="T25" s="18">
        <v>0</v>
      </c>
      <c r="U25" s="16" t="s">
        <v>50</v>
      </c>
      <c r="V25" s="18">
        <v>0</v>
      </c>
      <c r="W25" s="18">
        <v>2302300</v>
      </c>
      <c r="X25" s="16" t="s">
        <v>61</v>
      </c>
      <c r="Y25" s="18">
        <v>368368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115</v>
      </c>
      <c r="B26" s="17" t="s">
        <v>100</v>
      </c>
      <c r="C26" s="16" t="s">
        <v>47</v>
      </c>
      <c r="D26" s="16" t="s">
        <v>86</v>
      </c>
      <c r="E26" s="16" t="s">
        <v>87</v>
      </c>
      <c r="F26" s="16" t="s">
        <v>257</v>
      </c>
      <c r="G26" s="16" t="s">
        <v>51</v>
      </c>
      <c r="H26" s="16" t="s">
        <v>112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113</v>
      </c>
      <c r="P26" s="16" t="s">
        <v>114</v>
      </c>
      <c r="Q26" s="18">
        <f t="shared" si="0"/>
        <v>18277774.1624</v>
      </c>
      <c r="R26" s="18">
        <v>0</v>
      </c>
      <c r="S26" s="18">
        <v>9247833.4600000009</v>
      </c>
      <c r="T26" s="18">
        <v>7784431.6399999997</v>
      </c>
      <c r="U26" s="16" t="s">
        <v>61</v>
      </c>
      <c r="V26" s="18">
        <v>1245509.0623999999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117</v>
      </c>
      <c r="B27" s="17" t="s">
        <v>100</v>
      </c>
      <c r="C27" s="16" t="s">
        <v>47</v>
      </c>
      <c r="D27" s="16" t="s">
        <v>86</v>
      </c>
      <c r="E27" s="16" t="s">
        <v>87</v>
      </c>
      <c r="F27" s="16" t="s">
        <v>257</v>
      </c>
      <c r="G27" s="16" t="s">
        <v>51</v>
      </c>
      <c r="H27" s="16" t="s">
        <v>116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2412700.2000000002</v>
      </c>
      <c r="R27" s="18">
        <v>0</v>
      </c>
      <c r="S27" s="18">
        <v>1879100.2000000002</v>
      </c>
      <c r="T27" s="18">
        <v>0</v>
      </c>
      <c r="U27" s="16" t="s">
        <v>50</v>
      </c>
      <c r="V27" s="18">
        <v>0</v>
      </c>
      <c r="W27" s="18">
        <v>460000</v>
      </c>
      <c r="X27" s="16" t="s">
        <v>50</v>
      </c>
      <c r="Y27" s="18">
        <v>73600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119</v>
      </c>
      <c r="B28" s="17" t="s">
        <v>100</v>
      </c>
      <c r="C28" s="16" t="s">
        <v>47</v>
      </c>
      <c r="D28" s="16" t="s">
        <v>90</v>
      </c>
      <c r="E28" s="16" t="s">
        <v>91</v>
      </c>
      <c r="F28" s="16" t="s">
        <v>244</v>
      </c>
      <c r="G28" s="16" t="s">
        <v>51</v>
      </c>
      <c r="H28" s="16" t="s">
        <v>118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 t="shared" si="0"/>
        <v>15750935.1436</v>
      </c>
      <c r="R28" s="18">
        <v>0</v>
      </c>
      <c r="S28" s="18">
        <v>12623572</v>
      </c>
      <c r="T28" s="18">
        <v>0</v>
      </c>
      <c r="U28" s="16" t="s">
        <v>50</v>
      </c>
      <c r="V28" s="18">
        <v>0</v>
      </c>
      <c r="W28" s="18">
        <v>2696002.71</v>
      </c>
      <c r="X28" s="16" t="s">
        <v>50</v>
      </c>
      <c r="Y28" s="18">
        <v>431360.43359999999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122</v>
      </c>
      <c r="B29" s="20">
        <v>44026</v>
      </c>
      <c r="C29" s="16" t="s">
        <v>47</v>
      </c>
      <c r="D29" s="16" t="s">
        <v>161</v>
      </c>
      <c r="E29" s="13" t="s">
        <v>162</v>
      </c>
      <c r="F29" s="16" t="s">
        <v>271</v>
      </c>
      <c r="G29" s="16" t="s">
        <v>51</v>
      </c>
      <c r="H29" s="16" t="s">
        <v>269</v>
      </c>
      <c r="I29" s="18"/>
      <c r="J29" s="18"/>
      <c r="K29" s="18"/>
      <c r="L29" s="18"/>
      <c r="M29" s="18">
        <v>0</v>
      </c>
      <c r="N29" s="16"/>
      <c r="O29" s="16" t="s">
        <v>270</v>
      </c>
      <c r="P29" s="16"/>
      <c r="Q29" s="18">
        <f t="shared" si="0"/>
        <v>0</v>
      </c>
      <c r="R29" s="18">
        <v>0</v>
      </c>
      <c r="S29" s="18">
        <v>0</v>
      </c>
      <c r="T29" s="18">
        <v>0</v>
      </c>
      <c r="U29" s="16" t="s">
        <v>50</v>
      </c>
      <c r="V29" s="18">
        <v>0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126</v>
      </c>
      <c r="B30" s="17" t="s">
        <v>120</v>
      </c>
      <c r="C30" s="16" t="s">
        <v>47</v>
      </c>
      <c r="D30" s="16" t="s">
        <v>48</v>
      </c>
      <c r="E30" s="16" t="s">
        <v>49</v>
      </c>
      <c r="F30" s="16" t="s">
        <v>244</v>
      </c>
      <c r="G30" s="16" t="s">
        <v>51</v>
      </c>
      <c r="H30" s="16" t="s">
        <v>121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4762302.9460500004</v>
      </c>
      <c r="R30" s="18">
        <v>0</v>
      </c>
      <c r="S30" s="18">
        <v>3174670.9064500001</v>
      </c>
      <c r="T30" s="18">
        <v>0</v>
      </c>
      <c r="U30" s="16" t="s">
        <v>50</v>
      </c>
      <c r="V30" s="18">
        <v>0</v>
      </c>
      <c r="W30" s="18">
        <v>1368648.31</v>
      </c>
      <c r="X30" s="16" t="s">
        <v>50</v>
      </c>
      <c r="Y30" s="18">
        <v>218983.72960000002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130</v>
      </c>
      <c r="B31" s="17" t="s">
        <v>120</v>
      </c>
      <c r="C31" s="16" t="s">
        <v>47</v>
      </c>
      <c r="D31" s="16" t="s">
        <v>48</v>
      </c>
      <c r="E31" s="16" t="s">
        <v>49</v>
      </c>
      <c r="F31" s="16" t="s">
        <v>244</v>
      </c>
      <c r="G31" s="16" t="s">
        <v>51</v>
      </c>
      <c r="H31" s="16" t="s">
        <v>123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124</v>
      </c>
      <c r="P31" s="16" t="s">
        <v>125</v>
      </c>
      <c r="Q31" s="18">
        <f t="shared" si="0"/>
        <v>804900</v>
      </c>
      <c r="R31" s="18">
        <v>0</v>
      </c>
      <c r="S31" s="18">
        <v>616400</v>
      </c>
      <c r="T31" s="18">
        <v>162500</v>
      </c>
      <c r="U31" s="16" t="s">
        <v>61</v>
      </c>
      <c r="V31" s="18">
        <v>26000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134</v>
      </c>
      <c r="B32" s="17" t="s">
        <v>120</v>
      </c>
      <c r="C32" s="16" t="s">
        <v>47</v>
      </c>
      <c r="D32" s="16" t="s">
        <v>48</v>
      </c>
      <c r="E32" s="16" t="s">
        <v>49</v>
      </c>
      <c r="F32" s="16" t="s">
        <v>244</v>
      </c>
      <c r="G32" s="16" t="s">
        <v>51</v>
      </c>
      <c r="H32" s="16" t="s">
        <v>127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128</v>
      </c>
      <c r="P32" s="16" t="s">
        <v>129</v>
      </c>
      <c r="Q32" s="18">
        <f t="shared" si="0"/>
        <v>259025</v>
      </c>
      <c r="R32" s="18">
        <v>0</v>
      </c>
      <c r="S32" s="18">
        <v>259025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136</v>
      </c>
      <c r="B33" s="17" t="s">
        <v>120</v>
      </c>
      <c r="C33" s="16" t="s">
        <v>47</v>
      </c>
      <c r="D33" s="16" t="s">
        <v>48</v>
      </c>
      <c r="E33" s="16" t="s">
        <v>49</v>
      </c>
      <c r="F33" s="16" t="s">
        <v>244</v>
      </c>
      <c r="G33" s="16" t="s">
        <v>51</v>
      </c>
      <c r="H33" s="16" t="s">
        <v>131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132</v>
      </c>
      <c r="P33" s="16" t="s">
        <v>133</v>
      </c>
      <c r="Q33" s="18">
        <f t="shared" si="0"/>
        <v>815471.6</v>
      </c>
      <c r="R33" s="18">
        <v>0</v>
      </c>
      <c r="S33" s="18">
        <v>815471.6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138</v>
      </c>
      <c r="B34" s="17" t="s">
        <v>120</v>
      </c>
      <c r="C34" s="16" t="s">
        <v>47</v>
      </c>
      <c r="D34" s="16" t="s">
        <v>48</v>
      </c>
      <c r="E34" s="16" t="s">
        <v>49</v>
      </c>
      <c r="F34" s="16" t="s">
        <v>244</v>
      </c>
      <c r="G34" s="16" t="s">
        <v>51</v>
      </c>
      <c r="H34" s="16" t="s">
        <v>135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35747492.7623</v>
      </c>
      <c r="R34" s="18">
        <v>0</v>
      </c>
      <c r="S34" s="18">
        <v>24863038.936299995</v>
      </c>
      <c r="T34" s="18">
        <v>0</v>
      </c>
      <c r="U34" s="16" t="s">
        <v>50</v>
      </c>
      <c r="V34" s="18">
        <v>0</v>
      </c>
      <c r="W34" s="18">
        <v>9383149.8499999996</v>
      </c>
      <c r="X34" s="16" t="s">
        <v>50</v>
      </c>
      <c r="Y34" s="18">
        <v>1501303.9759999998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142</v>
      </c>
      <c r="B35" s="17" t="s">
        <v>120</v>
      </c>
      <c r="C35" s="16" t="s">
        <v>47</v>
      </c>
      <c r="D35" s="16" t="s">
        <v>82</v>
      </c>
      <c r="E35" s="16" t="s">
        <v>83</v>
      </c>
      <c r="F35" s="16" t="s">
        <v>253</v>
      </c>
      <c r="G35" s="16" t="s">
        <v>51</v>
      </c>
      <c r="H35" s="16" t="s">
        <v>137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780598</v>
      </c>
      <c r="R35" s="18">
        <v>0</v>
      </c>
      <c r="S35" s="18">
        <v>449766</v>
      </c>
      <c r="T35" s="18">
        <v>0</v>
      </c>
      <c r="U35" s="16" t="s">
        <v>50</v>
      </c>
      <c r="V35" s="18">
        <v>0</v>
      </c>
      <c r="W35" s="18">
        <v>285200</v>
      </c>
      <c r="X35" s="16" t="s">
        <v>50</v>
      </c>
      <c r="Y35" s="18">
        <v>45632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144</v>
      </c>
      <c r="B36" s="17" t="s">
        <v>120</v>
      </c>
      <c r="C36" s="16" t="s">
        <v>47</v>
      </c>
      <c r="D36" s="16" t="s">
        <v>82</v>
      </c>
      <c r="E36" s="16" t="s">
        <v>83</v>
      </c>
      <c r="F36" s="16" t="s">
        <v>253</v>
      </c>
      <c r="G36" s="16" t="s">
        <v>51</v>
      </c>
      <c r="H36" s="16" t="s">
        <v>139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140</v>
      </c>
      <c r="P36" s="16" t="s">
        <v>141</v>
      </c>
      <c r="Q36" s="18">
        <f t="shared" si="0"/>
        <v>2430854.605</v>
      </c>
      <c r="R36" s="18">
        <v>0</v>
      </c>
      <c r="S36" s="18">
        <v>2430854.605</v>
      </c>
      <c r="T36" s="18">
        <v>0</v>
      </c>
      <c r="U36" s="16" t="s">
        <v>50</v>
      </c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148</v>
      </c>
      <c r="B37" s="17" t="s">
        <v>120</v>
      </c>
      <c r="C37" s="16" t="s">
        <v>47</v>
      </c>
      <c r="D37" s="16" t="s">
        <v>82</v>
      </c>
      <c r="E37" s="16" t="s">
        <v>83</v>
      </c>
      <c r="F37" s="16" t="s">
        <v>253</v>
      </c>
      <c r="G37" s="16" t="s">
        <v>51</v>
      </c>
      <c r="H37" s="16" t="s">
        <v>143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40214568.81939999</v>
      </c>
      <c r="R37" s="18">
        <v>0</v>
      </c>
      <c r="S37" s="18">
        <v>33512113.364999991</v>
      </c>
      <c r="T37" s="18">
        <v>0</v>
      </c>
      <c r="U37" s="16" t="s">
        <v>50</v>
      </c>
      <c r="V37" s="18">
        <v>0</v>
      </c>
      <c r="W37" s="18">
        <v>5777978.8399999989</v>
      </c>
      <c r="X37" s="16" t="s">
        <v>50</v>
      </c>
      <c r="Y37" s="18">
        <v>924476.61439999996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152</v>
      </c>
      <c r="B38" s="17" t="s">
        <v>120</v>
      </c>
      <c r="C38" s="16" t="s">
        <v>47</v>
      </c>
      <c r="D38" s="16" t="s">
        <v>82</v>
      </c>
      <c r="E38" s="16" t="s">
        <v>83</v>
      </c>
      <c r="F38" s="16" t="s">
        <v>253</v>
      </c>
      <c r="G38" s="16" t="s">
        <v>51</v>
      </c>
      <c r="H38" s="16" t="s">
        <v>145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146</v>
      </c>
      <c r="P38" s="16" t="s">
        <v>147</v>
      </c>
      <c r="Q38" s="18">
        <f t="shared" si="0"/>
        <v>602968</v>
      </c>
      <c r="R38" s="18">
        <v>0</v>
      </c>
      <c r="S38" s="18">
        <v>0</v>
      </c>
      <c r="T38" s="18">
        <v>519800</v>
      </c>
      <c r="U38" s="16" t="s">
        <v>61</v>
      </c>
      <c r="V38" s="18">
        <v>83168</v>
      </c>
      <c r="W38" s="18">
        <v>0</v>
      </c>
      <c r="X38" s="16" t="s">
        <v>50</v>
      </c>
      <c r="Y38" s="18">
        <v>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154</v>
      </c>
      <c r="B39" s="17" t="s">
        <v>120</v>
      </c>
      <c r="C39" s="16" t="s">
        <v>47</v>
      </c>
      <c r="D39" s="16" t="s">
        <v>82</v>
      </c>
      <c r="E39" s="16" t="s">
        <v>83</v>
      </c>
      <c r="F39" s="16" t="s">
        <v>253</v>
      </c>
      <c r="G39" s="16" t="s">
        <v>51</v>
      </c>
      <c r="H39" s="16" t="s">
        <v>149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150</v>
      </c>
      <c r="P39" s="16" t="s">
        <v>151</v>
      </c>
      <c r="Q39" s="18">
        <f t="shared" si="0"/>
        <v>216108</v>
      </c>
      <c r="R39" s="18">
        <v>0</v>
      </c>
      <c r="S39" s="18">
        <v>0</v>
      </c>
      <c r="T39" s="18">
        <v>0</v>
      </c>
      <c r="U39" s="16" t="s">
        <v>50</v>
      </c>
      <c r="V39" s="18">
        <v>0</v>
      </c>
      <c r="W39" s="18">
        <v>186300</v>
      </c>
      <c r="X39" s="16" t="s">
        <v>61</v>
      </c>
      <c r="Y39" s="18">
        <v>29808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156</v>
      </c>
      <c r="B40" s="17" t="s">
        <v>120</v>
      </c>
      <c r="C40" s="16" t="s">
        <v>47</v>
      </c>
      <c r="D40" s="16" t="s">
        <v>86</v>
      </c>
      <c r="E40" s="16" t="s">
        <v>87</v>
      </c>
      <c r="F40" s="16" t="s">
        <v>258</v>
      </c>
      <c r="G40" s="16" t="s">
        <v>51</v>
      </c>
      <c r="H40" s="16" t="s">
        <v>153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ref="Q40:Q71" si="1">SUM(S40:AP40)</f>
        <v>13539004.095799999</v>
      </c>
      <c r="R40" s="18">
        <v>0</v>
      </c>
      <c r="S40" s="18">
        <v>8535010.4450000003</v>
      </c>
      <c r="T40" s="18">
        <v>0</v>
      </c>
      <c r="U40" s="16" t="s">
        <v>50</v>
      </c>
      <c r="V40" s="18">
        <v>0</v>
      </c>
      <c r="W40" s="18">
        <v>4313787.63</v>
      </c>
      <c r="X40" s="16" t="s">
        <v>50</v>
      </c>
      <c r="Y40" s="18">
        <v>690206.02079999994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158</v>
      </c>
      <c r="B41" s="17" t="s">
        <v>120</v>
      </c>
      <c r="C41" s="16" t="s">
        <v>47</v>
      </c>
      <c r="D41" s="16" t="s">
        <v>90</v>
      </c>
      <c r="E41" s="16" t="s">
        <v>91</v>
      </c>
      <c r="F41" s="16" t="s">
        <v>245</v>
      </c>
      <c r="G41" s="16" t="s">
        <v>51</v>
      </c>
      <c r="H41" s="16" t="s">
        <v>155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1"/>
        <v>6693687.2696000012</v>
      </c>
      <c r="R41" s="18">
        <v>0</v>
      </c>
      <c r="S41" s="18">
        <v>5159946.8000000007</v>
      </c>
      <c r="T41" s="18">
        <v>0</v>
      </c>
      <c r="U41" s="16" t="s">
        <v>50</v>
      </c>
      <c r="V41" s="18">
        <v>0</v>
      </c>
      <c r="W41" s="18">
        <v>1322190.06</v>
      </c>
      <c r="X41" s="16" t="s">
        <v>50</v>
      </c>
      <c r="Y41" s="18">
        <v>211550.40960000001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160</v>
      </c>
      <c r="B42" s="17" t="s">
        <v>120</v>
      </c>
      <c r="C42" s="16" t="s">
        <v>47</v>
      </c>
      <c r="D42" s="16" t="s">
        <v>90</v>
      </c>
      <c r="E42" s="16" t="s">
        <v>91</v>
      </c>
      <c r="F42" s="16" t="s">
        <v>245</v>
      </c>
      <c r="G42" s="16" t="s">
        <v>51</v>
      </c>
      <c r="H42" s="16" t="s">
        <v>157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95</v>
      </c>
      <c r="P42" s="16" t="s">
        <v>96</v>
      </c>
      <c r="Q42" s="18">
        <f t="shared" si="1"/>
        <v>322000</v>
      </c>
      <c r="R42" s="18">
        <v>0</v>
      </c>
      <c r="S42" s="18">
        <v>322000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166</v>
      </c>
      <c r="B43" s="17" t="s">
        <v>120</v>
      </c>
      <c r="C43" s="16" t="s">
        <v>47</v>
      </c>
      <c r="D43" s="16" t="s">
        <v>90</v>
      </c>
      <c r="E43" s="16" t="s">
        <v>91</v>
      </c>
      <c r="F43" s="16" t="s">
        <v>245</v>
      </c>
      <c r="G43" s="16" t="s">
        <v>51</v>
      </c>
      <c r="H43" s="16" t="s">
        <v>159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1"/>
        <v>14041383.169600001</v>
      </c>
      <c r="R43" s="18">
        <v>0</v>
      </c>
      <c r="S43" s="18">
        <v>11385555.850000001</v>
      </c>
      <c r="T43" s="18">
        <v>0</v>
      </c>
      <c r="U43" s="16" t="s">
        <v>50</v>
      </c>
      <c r="V43" s="18">
        <v>0</v>
      </c>
      <c r="W43" s="18">
        <v>2289506.3099999996</v>
      </c>
      <c r="X43" s="16" t="s">
        <v>50</v>
      </c>
      <c r="Y43" s="18">
        <v>366321.00959999999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x14ac:dyDescent="0.25">
      <c r="A44" s="16" t="s">
        <v>169</v>
      </c>
      <c r="B44" s="14" t="s">
        <v>120</v>
      </c>
      <c r="C44" s="13" t="s">
        <v>47</v>
      </c>
      <c r="D44" s="13" t="s">
        <v>161</v>
      </c>
      <c r="E44" s="13" t="s">
        <v>162</v>
      </c>
      <c r="F44" s="13" t="s">
        <v>264</v>
      </c>
      <c r="G44" s="13" t="s">
        <v>51</v>
      </c>
      <c r="H44" s="13" t="s">
        <v>163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164</v>
      </c>
      <c r="P44" s="13" t="s">
        <v>165</v>
      </c>
      <c r="Q44" s="18">
        <f t="shared" si="1"/>
        <v>486649.25</v>
      </c>
      <c r="R44" s="15">
        <v>0</v>
      </c>
      <c r="S44" s="15">
        <v>486649.25</v>
      </c>
      <c r="T44" s="15">
        <v>0</v>
      </c>
      <c r="U44" s="13" t="s">
        <v>50</v>
      </c>
      <c r="V44" s="15">
        <v>0</v>
      </c>
      <c r="W44" s="15">
        <v>0</v>
      </c>
      <c r="X44" s="13" t="s">
        <v>50</v>
      </c>
      <c r="Y44" s="15">
        <v>0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6" t="s">
        <v>171</v>
      </c>
      <c r="B45" s="17" t="s">
        <v>167</v>
      </c>
      <c r="C45" s="16" t="s">
        <v>47</v>
      </c>
      <c r="D45" s="16" t="s">
        <v>48</v>
      </c>
      <c r="E45" s="16" t="s">
        <v>49</v>
      </c>
      <c r="F45" s="16" t="s">
        <v>245</v>
      </c>
      <c r="G45" s="16" t="s">
        <v>51</v>
      </c>
      <c r="H45" s="16" t="s">
        <v>168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28286546.283249997</v>
      </c>
      <c r="R45" s="18">
        <v>0</v>
      </c>
      <c r="S45" s="18">
        <v>23388952.646449994</v>
      </c>
      <c r="T45" s="18">
        <v>0</v>
      </c>
      <c r="U45" s="16" t="s">
        <v>50</v>
      </c>
      <c r="V45" s="18">
        <v>0</v>
      </c>
      <c r="W45" s="18">
        <v>4222063.4800000004</v>
      </c>
      <c r="X45" s="16" t="s">
        <v>61</v>
      </c>
      <c r="Y45" s="18">
        <v>675530.1568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173</v>
      </c>
      <c r="B46" s="17" t="s">
        <v>167</v>
      </c>
      <c r="C46" s="16" t="s">
        <v>47</v>
      </c>
      <c r="D46" s="16" t="s">
        <v>82</v>
      </c>
      <c r="E46" s="16" t="s">
        <v>83</v>
      </c>
      <c r="F46" s="16" t="s">
        <v>250</v>
      </c>
      <c r="G46" s="16" t="s">
        <v>51</v>
      </c>
      <c r="H46" s="16" t="s">
        <v>170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 t="shared" si="1"/>
        <v>57041627.773199998</v>
      </c>
      <c r="R46" s="18">
        <v>0</v>
      </c>
      <c r="S46" s="18">
        <v>45436380.199999996</v>
      </c>
      <c r="T46" s="18">
        <v>0</v>
      </c>
      <c r="U46" s="16" t="s">
        <v>50</v>
      </c>
      <c r="V46" s="18">
        <v>0</v>
      </c>
      <c r="W46" s="18">
        <v>10004523.770000001</v>
      </c>
      <c r="X46" s="16" t="s">
        <v>50</v>
      </c>
      <c r="Y46" s="18">
        <v>1600723.8032000002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175</v>
      </c>
      <c r="B47" s="17" t="s">
        <v>167</v>
      </c>
      <c r="C47" s="16" t="s">
        <v>47</v>
      </c>
      <c r="D47" s="16" t="s">
        <v>86</v>
      </c>
      <c r="E47" s="16" t="s">
        <v>87</v>
      </c>
      <c r="F47" s="16" t="s">
        <v>259</v>
      </c>
      <c r="G47" s="16" t="s">
        <v>51</v>
      </c>
      <c r="H47" s="16" t="s">
        <v>172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60795936.143849999</v>
      </c>
      <c r="R47" s="18">
        <v>0</v>
      </c>
      <c r="S47" s="18">
        <v>46043082.580249995</v>
      </c>
      <c r="T47" s="18">
        <v>0</v>
      </c>
      <c r="U47" s="16" t="s">
        <v>50</v>
      </c>
      <c r="V47" s="18">
        <v>0</v>
      </c>
      <c r="W47" s="18">
        <v>12717977.210000001</v>
      </c>
      <c r="X47" s="16" t="s">
        <v>61</v>
      </c>
      <c r="Y47" s="18">
        <v>2034876.3536000003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177</v>
      </c>
      <c r="B48" s="17" t="s">
        <v>167</v>
      </c>
      <c r="C48" s="16" t="s">
        <v>47</v>
      </c>
      <c r="D48" s="16" t="s">
        <v>90</v>
      </c>
      <c r="E48" s="16" t="s">
        <v>91</v>
      </c>
      <c r="F48" s="16" t="s">
        <v>246</v>
      </c>
      <c r="G48" s="16" t="s">
        <v>51</v>
      </c>
      <c r="H48" s="16" t="s">
        <v>174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9374917.0521500017</v>
      </c>
      <c r="R48" s="18">
        <v>0</v>
      </c>
      <c r="S48" s="18">
        <v>4518631.3800000018</v>
      </c>
      <c r="T48" s="18">
        <v>0</v>
      </c>
      <c r="U48" s="16" t="s">
        <v>50</v>
      </c>
      <c r="V48" s="18">
        <v>0</v>
      </c>
      <c r="W48" s="18">
        <v>4186453.1656499999</v>
      </c>
      <c r="X48" s="16" t="s">
        <v>50</v>
      </c>
      <c r="Y48" s="18">
        <v>669832.50650000002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179</v>
      </c>
      <c r="B49" s="20">
        <v>44028</v>
      </c>
      <c r="C49" s="16" t="s">
        <v>47</v>
      </c>
      <c r="D49" s="16" t="s">
        <v>161</v>
      </c>
      <c r="E49" s="13" t="s">
        <v>162</v>
      </c>
      <c r="F49" s="16" t="s">
        <v>272</v>
      </c>
      <c r="G49" s="16" t="s">
        <v>51</v>
      </c>
      <c r="H49" s="16" t="s">
        <v>163</v>
      </c>
      <c r="I49" s="18"/>
      <c r="J49" s="18"/>
      <c r="K49" s="18"/>
      <c r="L49" s="18"/>
      <c r="M49" s="18">
        <v>0</v>
      </c>
      <c r="N49" s="16"/>
      <c r="O49" s="16" t="s">
        <v>270</v>
      </c>
      <c r="P49" s="16"/>
      <c r="Q49" s="18">
        <f t="shared" si="1"/>
        <v>0</v>
      </c>
      <c r="R49" s="18">
        <v>0</v>
      </c>
      <c r="S49" s="18">
        <v>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183</v>
      </c>
      <c r="B50" s="17" t="s">
        <v>176</v>
      </c>
      <c r="C50" s="16" t="s">
        <v>47</v>
      </c>
      <c r="D50" s="16" t="s">
        <v>48</v>
      </c>
      <c r="E50" s="16" t="s">
        <v>49</v>
      </c>
      <c r="F50" s="16" t="s">
        <v>246</v>
      </c>
      <c r="G50" s="16" t="s">
        <v>51</v>
      </c>
      <c r="H50" s="16" t="s">
        <v>178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1594053.5</v>
      </c>
      <c r="R50" s="18">
        <v>0</v>
      </c>
      <c r="S50" s="18">
        <v>1425041.5</v>
      </c>
      <c r="T50" s="18">
        <v>0</v>
      </c>
      <c r="U50" s="16" t="s">
        <v>50</v>
      </c>
      <c r="V50" s="18">
        <v>0</v>
      </c>
      <c r="W50" s="18">
        <v>145700</v>
      </c>
      <c r="X50" s="16" t="s">
        <v>61</v>
      </c>
      <c r="Y50" s="18">
        <v>23312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185</v>
      </c>
      <c r="B51" s="17" t="s">
        <v>176</v>
      </c>
      <c r="C51" s="16" t="s">
        <v>47</v>
      </c>
      <c r="D51" s="16" t="s">
        <v>48</v>
      </c>
      <c r="E51" s="16" t="s">
        <v>49</v>
      </c>
      <c r="F51" s="16" t="s">
        <v>246</v>
      </c>
      <c r="G51" s="16" t="s">
        <v>51</v>
      </c>
      <c r="H51" s="16" t="s">
        <v>180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181</v>
      </c>
      <c r="P51" s="16" t="s">
        <v>182</v>
      </c>
      <c r="Q51" s="18">
        <f t="shared" si="1"/>
        <v>817640</v>
      </c>
      <c r="R51" s="18">
        <v>0</v>
      </c>
      <c r="S51" s="18">
        <v>817640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190</v>
      </c>
      <c r="B52" s="17" t="s">
        <v>176</v>
      </c>
      <c r="C52" s="16" t="s">
        <v>47</v>
      </c>
      <c r="D52" s="16" t="s">
        <v>48</v>
      </c>
      <c r="E52" s="16" t="s">
        <v>49</v>
      </c>
      <c r="F52" s="16" t="s">
        <v>246</v>
      </c>
      <c r="G52" s="16" t="s">
        <v>51</v>
      </c>
      <c r="H52" s="16" t="s">
        <v>184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38043972.052000001</v>
      </c>
      <c r="R52" s="18">
        <v>0</v>
      </c>
      <c r="S52" s="18">
        <v>29144390.253000006</v>
      </c>
      <c r="T52" s="18">
        <v>0</v>
      </c>
      <c r="U52" s="16" t="s">
        <v>50</v>
      </c>
      <c r="V52" s="18">
        <v>0</v>
      </c>
      <c r="W52" s="18">
        <v>7672053.2749999994</v>
      </c>
      <c r="X52" s="16" t="s">
        <v>61</v>
      </c>
      <c r="Y52" s="18">
        <v>1227528.524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192</v>
      </c>
      <c r="B53" s="17" t="s">
        <v>176</v>
      </c>
      <c r="C53" s="16" t="s">
        <v>47</v>
      </c>
      <c r="D53" s="16" t="s">
        <v>48</v>
      </c>
      <c r="E53" s="16" t="s">
        <v>49</v>
      </c>
      <c r="F53" s="16" t="s">
        <v>246</v>
      </c>
      <c r="G53" s="16" t="s">
        <v>69</v>
      </c>
      <c r="H53" s="16" t="s">
        <v>53</v>
      </c>
      <c r="I53" s="18" t="s">
        <v>186</v>
      </c>
      <c r="J53" s="18" t="s">
        <v>53</v>
      </c>
      <c r="K53" s="18" t="s">
        <v>187</v>
      </c>
      <c r="L53" s="18" t="s">
        <v>176</v>
      </c>
      <c r="M53" s="18">
        <v>933726</v>
      </c>
      <c r="N53" s="16" t="s">
        <v>72</v>
      </c>
      <c r="O53" s="16" t="s">
        <v>188</v>
      </c>
      <c r="P53" s="16" t="s">
        <v>189</v>
      </c>
      <c r="Q53" s="18">
        <f t="shared" si="1"/>
        <v>-291400</v>
      </c>
      <c r="R53" s="18">
        <v>0</v>
      </c>
      <c r="S53" s="18">
        <v>-291400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194</v>
      </c>
      <c r="B54" s="17" t="s">
        <v>176</v>
      </c>
      <c r="C54" s="16" t="s">
        <v>47</v>
      </c>
      <c r="D54" s="16" t="s">
        <v>82</v>
      </c>
      <c r="E54" s="16" t="s">
        <v>83</v>
      </c>
      <c r="F54" s="16" t="s">
        <v>251</v>
      </c>
      <c r="G54" s="16" t="s">
        <v>51</v>
      </c>
      <c r="H54" s="16" t="s">
        <v>191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1"/>
        <v>88703738.087400034</v>
      </c>
      <c r="R54" s="18">
        <v>0</v>
      </c>
      <c r="S54" s="18">
        <v>68185593.110000029</v>
      </c>
      <c r="T54" s="18">
        <v>0</v>
      </c>
      <c r="U54" s="16" t="s">
        <v>50</v>
      </c>
      <c r="V54" s="18">
        <v>0</v>
      </c>
      <c r="W54" s="18">
        <v>17688056.015000001</v>
      </c>
      <c r="X54" s="16" t="s">
        <v>61</v>
      </c>
      <c r="Y54" s="18">
        <v>2830088.9624000005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196</v>
      </c>
      <c r="B55" s="17" t="s">
        <v>176</v>
      </c>
      <c r="C55" s="16" t="s">
        <v>47</v>
      </c>
      <c r="D55" s="16" t="s">
        <v>86</v>
      </c>
      <c r="E55" s="16" t="s">
        <v>87</v>
      </c>
      <c r="F55" s="16" t="s">
        <v>260</v>
      </c>
      <c r="G55" s="16" t="s">
        <v>51</v>
      </c>
      <c r="H55" s="16" t="s">
        <v>193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54469733.663799994</v>
      </c>
      <c r="R55" s="18">
        <v>0</v>
      </c>
      <c r="S55" s="18">
        <v>32394686.809999991</v>
      </c>
      <c r="T55" s="18">
        <v>0</v>
      </c>
      <c r="U55" s="16" t="s">
        <v>50</v>
      </c>
      <c r="V55" s="18">
        <v>0</v>
      </c>
      <c r="W55" s="18">
        <v>19030212.805000003</v>
      </c>
      <c r="X55" s="16" t="s">
        <v>61</v>
      </c>
      <c r="Y55" s="18">
        <v>3044834.0488000005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198</v>
      </c>
      <c r="B56" s="17" t="s">
        <v>176</v>
      </c>
      <c r="C56" s="16" t="s">
        <v>47</v>
      </c>
      <c r="D56" s="16" t="s">
        <v>90</v>
      </c>
      <c r="E56" s="16" t="s">
        <v>91</v>
      </c>
      <c r="F56" s="16" t="s">
        <v>247</v>
      </c>
      <c r="G56" s="16" t="s">
        <v>51</v>
      </c>
      <c r="H56" s="16" t="s">
        <v>195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1"/>
        <v>22846480.803899996</v>
      </c>
      <c r="R56" s="18">
        <v>0</v>
      </c>
      <c r="S56" s="18">
        <v>18301164.719299998</v>
      </c>
      <c r="T56" s="18">
        <v>0</v>
      </c>
      <c r="U56" s="16" t="s">
        <v>50</v>
      </c>
      <c r="V56" s="18">
        <v>0</v>
      </c>
      <c r="W56" s="18">
        <v>3918375.9349999996</v>
      </c>
      <c r="X56" s="16" t="s">
        <v>50</v>
      </c>
      <c r="Y56" s="18">
        <v>626940.1496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x14ac:dyDescent="0.25">
      <c r="A57" s="16" t="s">
        <v>201</v>
      </c>
      <c r="B57" s="14" t="s">
        <v>176</v>
      </c>
      <c r="C57" s="13" t="s">
        <v>47</v>
      </c>
      <c r="D57" s="13" t="s">
        <v>161</v>
      </c>
      <c r="E57" s="13" t="s">
        <v>162</v>
      </c>
      <c r="F57" s="13" t="s">
        <v>265</v>
      </c>
      <c r="G57" s="13" t="s">
        <v>51</v>
      </c>
      <c r="H57" s="13" t="s">
        <v>197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8">
        <f t="shared" si="1"/>
        <v>2998549.1680000001</v>
      </c>
      <c r="R57" s="15">
        <v>0</v>
      </c>
      <c r="S57" s="15">
        <v>1869324.2</v>
      </c>
      <c r="T57" s="15">
        <v>0</v>
      </c>
      <c r="U57" s="13" t="s">
        <v>50</v>
      </c>
      <c r="V57" s="15">
        <v>0</v>
      </c>
      <c r="W57" s="15">
        <v>973469.8</v>
      </c>
      <c r="X57" s="13" t="s">
        <v>61</v>
      </c>
      <c r="Y57" s="15">
        <v>155755.16800000001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s="19" customFormat="1" x14ac:dyDescent="0.25">
      <c r="A58" s="16" t="s">
        <v>203</v>
      </c>
      <c r="B58" s="17" t="s">
        <v>199</v>
      </c>
      <c r="C58" s="16" t="s">
        <v>47</v>
      </c>
      <c r="D58" s="16" t="s">
        <v>48</v>
      </c>
      <c r="E58" s="16" t="s">
        <v>49</v>
      </c>
      <c r="F58" s="16" t="s">
        <v>247</v>
      </c>
      <c r="G58" s="16" t="s">
        <v>51</v>
      </c>
      <c r="H58" s="16" t="s">
        <v>200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72063962.732800007</v>
      </c>
      <c r="R58" s="18">
        <v>0</v>
      </c>
      <c r="S58" s="18">
        <v>50263599.210000008</v>
      </c>
      <c r="T58" s="18">
        <v>0</v>
      </c>
      <c r="U58" s="16" t="s">
        <v>50</v>
      </c>
      <c r="V58" s="18">
        <v>0</v>
      </c>
      <c r="W58" s="18">
        <v>18793416.830000002</v>
      </c>
      <c r="X58" s="16" t="s">
        <v>61</v>
      </c>
      <c r="Y58" s="18">
        <v>3006946.6928000008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205</v>
      </c>
      <c r="B59" s="17" t="s">
        <v>199</v>
      </c>
      <c r="C59" s="16" t="s">
        <v>47</v>
      </c>
      <c r="D59" s="16" t="s">
        <v>82</v>
      </c>
      <c r="E59" s="16" t="s">
        <v>83</v>
      </c>
      <c r="F59" s="16" t="s">
        <v>254</v>
      </c>
      <c r="G59" s="16" t="s">
        <v>51</v>
      </c>
      <c r="H59" s="16" t="s">
        <v>202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18">
        <f t="shared" si="1"/>
        <v>46697675.563399985</v>
      </c>
      <c r="R59" s="18">
        <v>0</v>
      </c>
      <c r="S59" s="18">
        <v>31030099.61499998</v>
      </c>
      <c r="T59" s="18">
        <v>0</v>
      </c>
      <c r="U59" s="16" t="s">
        <v>50</v>
      </c>
      <c r="V59" s="18">
        <v>0</v>
      </c>
      <c r="W59" s="18">
        <v>13506530.99</v>
      </c>
      <c r="X59" s="16" t="s">
        <v>61</v>
      </c>
      <c r="Y59" s="18">
        <v>2161044.9583999999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209</v>
      </c>
      <c r="B60" s="17" t="s">
        <v>199</v>
      </c>
      <c r="C60" s="16" t="s">
        <v>47</v>
      </c>
      <c r="D60" s="16" t="s">
        <v>82</v>
      </c>
      <c r="E60" s="16" t="s">
        <v>83</v>
      </c>
      <c r="F60" s="16" t="s">
        <v>254</v>
      </c>
      <c r="G60" s="16" t="s">
        <v>51</v>
      </c>
      <c r="H60" s="16" t="s">
        <v>204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57</v>
      </c>
      <c r="P60" s="16" t="s">
        <v>58</v>
      </c>
      <c r="Q60" s="18">
        <f t="shared" si="1"/>
        <v>444150</v>
      </c>
      <c r="R60" s="18">
        <v>0</v>
      </c>
      <c r="S60" s="18">
        <v>444150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214</v>
      </c>
      <c r="B61" s="17" t="s">
        <v>199</v>
      </c>
      <c r="C61" s="16" t="s">
        <v>47</v>
      </c>
      <c r="D61" s="16" t="s">
        <v>82</v>
      </c>
      <c r="E61" s="16" t="s">
        <v>83</v>
      </c>
      <c r="F61" s="16" t="s">
        <v>254</v>
      </c>
      <c r="G61" s="16" t="s">
        <v>51</v>
      </c>
      <c r="H61" s="16" t="s">
        <v>206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207</v>
      </c>
      <c r="P61" s="16" t="s">
        <v>208</v>
      </c>
      <c r="Q61" s="18">
        <f t="shared" si="1"/>
        <v>393503.82500000001</v>
      </c>
      <c r="R61" s="18">
        <v>0</v>
      </c>
      <c r="S61" s="18">
        <v>393503.82500000001</v>
      </c>
      <c r="T61" s="18">
        <v>0</v>
      </c>
      <c r="U61" s="16" t="s">
        <v>50</v>
      </c>
      <c r="V61" s="18">
        <v>0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216</v>
      </c>
      <c r="B62" s="17" t="s">
        <v>199</v>
      </c>
      <c r="C62" s="16" t="s">
        <v>47</v>
      </c>
      <c r="D62" s="16" t="s">
        <v>82</v>
      </c>
      <c r="E62" s="16" t="s">
        <v>83</v>
      </c>
      <c r="F62" s="16" t="s">
        <v>254</v>
      </c>
      <c r="G62" s="16" t="s">
        <v>69</v>
      </c>
      <c r="H62" s="16" t="s">
        <v>53</v>
      </c>
      <c r="I62" s="18" t="s">
        <v>210</v>
      </c>
      <c r="J62" s="18" t="s">
        <v>53</v>
      </c>
      <c r="K62" s="18" t="s">
        <v>211</v>
      </c>
      <c r="L62" s="18" t="s">
        <v>199</v>
      </c>
      <c r="M62" s="18">
        <v>938487.42</v>
      </c>
      <c r="N62" s="16" t="s">
        <v>72</v>
      </c>
      <c r="O62" s="16" t="s">
        <v>212</v>
      </c>
      <c r="P62" s="16" t="s">
        <v>213</v>
      </c>
      <c r="Q62" s="18">
        <f t="shared" si="1"/>
        <v>-74676</v>
      </c>
      <c r="R62" s="18">
        <v>0</v>
      </c>
      <c r="S62" s="18">
        <v>-74676</v>
      </c>
      <c r="T62" s="18">
        <v>0</v>
      </c>
      <c r="U62" s="16" t="s">
        <v>50</v>
      </c>
      <c r="V62" s="18">
        <v>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218</v>
      </c>
      <c r="B63" s="17" t="s">
        <v>199</v>
      </c>
      <c r="C63" s="16" t="s">
        <v>47</v>
      </c>
      <c r="D63" s="16" t="s">
        <v>86</v>
      </c>
      <c r="E63" s="16" t="s">
        <v>87</v>
      </c>
      <c r="F63" s="16" t="s">
        <v>261</v>
      </c>
      <c r="G63" s="16" t="s">
        <v>51</v>
      </c>
      <c r="H63" s="16" t="s">
        <v>215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77010104.019600004</v>
      </c>
      <c r="R63" s="18">
        <v>0</v>
      </c>
      <c r="S63" s="18">
        <v>49166522.505000018</v>
      </c>
      <c r="T63" s="18">
        <v>0</v>
      </c>
      <c r="U63" s="16" t="s">
        <v>50</v>
      </c>
      <c r="V63" s="18">
        <v>0</v>
      </c>
      <c r="W63" s="18">
        <v>23649182.684999995</v>
      </c>
      <c r="X63" s="16" t="s">
        <v>61</v>
      </c>
      <c r="Y63" s="18">
        <v>3783869.2295999993</v>
      </c>
      <c r="Z63" s="18">
        <v>0</v>
      </c>
      <c r="AA63" s="16" t="s">
        <v>50</v>
      </c>
      <c r="AB63" s="18">
        <v>0</v>
      </c>
      <c r="AC63" s="18">
        <v>380120</v>
      </c>
      <c r="AD63" s="16" t="s">
        <v>81</v>
      </c>
      <c r="AE63" s="18">
        <v>30409.599999999999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222</v>
      </c>
      <c r="B64" s="17" t="s">
        <v>199</v>
      </c>
      <c r="C64" s="16" t="s">
        <v>47</v>
      </c>
      <c r="D64" s="16" t="s">
        <v>90</v>
      </c>
      <c r="E64" s="16" t="s">
        <v>91</v>
      </c>
      <c r="F64" s="16" t="s">
        <v>248</v>
      </c>
      <c r="G64" s="16" t="s">
        <v>51</v>
      </c>
      <c r="H64" s="16" t="s">
        <v>217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1"/>
        <v>58243096.378249995</v>
      </c>
      <c r="R64" s="18">
        <v>0</v>
      </c>
      <c r="S64" s="18">
        <v>43923692.950249992</v>
      </c>
      <c r="T64" s="18">
        <v>0</v>
      </c>
      <c r="U64" s="16" t="s">
        <v>50</v>
      </c>
      <c r="V64" s="18">
        <v>0</v>
      </c>
      <c r="W64" s="18">
        <v>12344313.300000003</v>
      </c>
      <c r="X64" s="16" t="s">
        <v>61</v>
      </c>
      <c r="Y64" s="18">
        <v>1975090.1280000003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225</v>
      </c>
      <c r="B65" s="14" t="s">
        <v>199</v>
      </c>
      <c r="C65" s="13" t="s">
        <v>47</v>
      </c>
      <c r="D65" s="13" t="s">
        <v>161</v>
      </c>
      <c r="E65" s="13" t="s">
        <v>162</v>
      </c>
      <c r="F65" s="13" t="s">
        <v>273</v>
      </c>
      <c r="G65" s="13" t="s">
        <v>51</v>
      </c>
      <c r="H65" s="13" t="s">
        <v>219</v>
      </c>
      <c r="I65" s="18"/>
      <c r="J65" s="18"/>
      <c r="K65" s="18"/>
      <c r="L65" s="18"/>
      <c r="M65" s="18">
        <v>0</v>
      </c>
      <c r="N65" s="16"/>
      <c r="O65" s="16" t="s">
        <v>270</v>
      </c>
      <c r="P65" s="16"/>
      <c r="Q65" s="18">
        <f t="shared" si="1"/>
        <v>0</v>
      </c>
      <c r="R65" s="18">
        <v>0</v>
      </c>
      <c r="S65" s="18">
        <v>0</v>
      </c>
      <c r="T65" s="18">
        <v>0</v>
      </c>
      <c r="U65" s="16" t="s">
        <v>50</v>
      </c>
      <c r="V65" s="18">
        <v>0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x14ac:dyDescent="0.25">
      <c r="A66" s="16" t="s">
        <v>227</v>
      </c>
      <c r="B66" s="14" t="s">
        <v>199</v>
      </c>
      <c r="C66" s="13" t="s">
        <v>47</v>
      </c>
      <c r="D66" s="13" t="s">
        <v>161</v>
      </c>
      <c r="E66" s="13" t="s">
        <v>162</v>
      </c>
      <c r="F66" s="13" t="s">
        <v>266</v>
      </c>
      <c r="G66" s="13" t="s">
        <v>51</v>
      </c>
      <c r="H66" s="13" t="s">
        <v>219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220</v>
      </c>
      <c r="P66" s="13" t="s">
        <v>221</v>
      </c>
      <c r="Q66" s="18">
        <f t="shared" si="1"/>
        <v>620000</v>
      </c>
      <c r="R66" s="15">
        <v>0</v>
      </c>
      <c r="S66" s="15">
        <v>620000</v>
      </c>
      <c r="T66" s="15">
        <v>0</v>
      </c>
      <c r="U66" s="13" t="s">
        <v>50</v>
      </c>
      <c r="V66" s="15">
        <v>0</v>
      </c>
      <c r="W66" s="15">
        <v>0</v>
      </c>
      <c r="X66" s="13" t="s">
        <v>50</v>
      </c>
      <c r="Y66" s="15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19" customFormat="1" x14ac:dyDescent="0.25">
      <c r="A67" s="16" t="s">
        <v>229</v>
      </c>
      <c r="B67" s="17" t="s">
        <v>223</v>
      </c>
      <c r="C67" s="16" t="s">
        <v>47</v>
      </c>
      <c r="D67" s="16" t="s">
        <v>48</v>
      </c>
      <c r="E67" s="16" t="s">
        <v>49</v>
      </c>
      <c r="F67" s="16" t="s">
        <v>248</v>
      </c>
      <c r="G67" s="16" t="s">
        <v>51</v>
      </c>
      <c r="H67" s="16" t="s">
        <v>224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1"/>
        <v>86412437.7579</v>
      </c>
      <c r="R67" s="18">
        <v>0</v>
      </c>
      <c r="S67" s="18">
        <v>56169144.143500008</v>
      </c>
      <c r="T67" s="18">
        <v>0</v>
      </c>
      <c r="U67" s="16" t="s">
        <v>50</v>
      </c>
      <c r="V67" s="18">
        <v>0</v>
      </c>
      <c r="W67" s="18">
        <v>26071804.839999996</v>
      </c>
      <c r="X67" s="16" t="s">
        <v>61</v>
      </c>
      <c r="Y67" s="18">
        <v>4171488.7744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231</v>
      </c>
      <c r="B68" s="17" t="s">
        <v>223</v>
      </c>
      <c r="C68" s="16" t="s">
        <v>47</v>
      </c>
      <c r="D68" s="16" t="s">
        <v>82</v>
      </c>
      <c r="E68" s="16" t="s">
        <v>83</v>
      </c>
      <c r="F68" s="16" t="s">
        <v>255</v>
      </c>
      <c r="G68" s="16" t="s">
        <v>51</v>
      </c>
      <c r="H68" s="16" t="s">
        <v>226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1"/>
        <v>84340249.505200014</v>
      </c>
      <c r="R68" s="18">
        <v>0</v>
      </c>
      <c r="S68" s="18">
        <v>50116512.890000015</v>
      </c>
      <c r="T68" s="18">
        <v>0</v>
      </c>
      <c r="U68" s="16" t="s">
        <v>50</v>
      </c>
      <c r="V68" s="18">
        <v>0</v>
      </c>
      <c r="W68" s="18">
        <v>29503221.219999999</v>
      </c>
      <c r="X68" s="16" t="s">
        <v>50</v>
      </c>
      <c r="Y68" s="18">
        <v>4720515.3952000001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274</v>
      </c>
      <c r="B69" s="17" t="s">
        <v>223</v>
      </c>
      <c r="C69" s="16" t="s">
        <v>47</v>
      </c>
      <c r="D69" s="16" t="s">
        <v>86</v>
      </c>
      <c r="E69" s="16" t="s">
        <v>87</v>
      </c>
      <c r="F69" s="16" t="s">
        <v>262</v>
      </c>
      <c r="G69" s="16" t="s">
        <v>51</v>
      </c>
      <c r="H69" s="16" t="s">
        <v>228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1"/>
        <v>46560403.699400008</v>
      </c>
      <c r="R69" s="18">
        <v>0</v>
      </c>
      <c r="S69" s="18">
        <v>29295313.480000008</v>
      </c>
      <c r="T69" s="18">
        <v>0</v>
      </c>
      <c r="U69" s="16" t="s">
        <v>50</v>
      </c>
      <c r="V69" s="18">
        <v>0</v>
      </c>
      <c r="W69" s="18">
        <v>14883698.465</v>
      </c>
      <c r="X69" s="16" t="s">
        <v>61</v>
      </c>
      <c r="Y69" s="18">
        <v>2381391.7544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275</v>
      </c>
      <c r="B70" s="17" t="s">
        <v>223</v>
      </c>
      <c r="C70" s="16" t="s">
        <v>47</v>
      </c>
      <c r="D70" s="16" t="s">
        <v>90</v>
      </c>
      <c r="E70" s="16" t="s">
        <v>91</v>
      </c>
      <c r="F70" s="16" t="s">
        <v>263</v>
      </c>
      <c r="G70" s="16" t="s">
        <v>51</v>
      </c>
      <c r="H70" s="16" t="s">
        <v>230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49285707.72225</v>
      </c>
      <c r="R70" s="18">
        <v>0</v>
      </c>
      <c r="S70" s="18">
        <v>31237143.127849996</v>
      </c>
      <c r="T70" s="18">
        <v>0</v>
      </c>
      <c r="U70" s="16" t="s">
        <v>50</v>
      </c>
      <c r="V70" s="18">
        <v>0</v>
      </c>
      <c r="W70" s="18">
        <v>15559107.409000002</v>
      </c>
      <c r="X70" s="16" t="s">
        <v>50</v>
      </c>
      <c r="Y70" s="18">
        <v>2489457.1853999998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x14ac:dyDescent="0.25">
      <c r="A71" s="16" t="s">
        <v>276</v>
      </c>
      <c r="B71" s="14" t="s">
        <v>223</v>
      </c>
      <c r="C71" s="13" t="s">
        <v>47</v>
      </c>
      <c r="D71" s="13" t="s">
        <v>161</v>
      </c>
      <c r="E71" s="13" t="s">
        <v>162</v>
      </c>
      <c r="F71" s="13" t="s">
        <v>267</v>
      </c>
      <c r="G71" s="13" t="s">
        <v>51</v>
      </c>
      <c r="H71" s="13" t="s">
        <v>232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8">
        <f t="shared" si="1"/>
        <v>1358300</v>
      </c>
      <c r="R71" s="15">
        <v>0</v>
      </c>
      <c r="S71" s="15">
        <v>1358300</v>
      </c>
      <c r="T71" s="15">
        <v>0</v>
      </c>
      <c r="U71" s="13" t="s">
        <v>50</v>
      </c>
      <c r="V71" s="15">
        <v>0</v>
      </c>
      <c r="W71" s="15">
        <v>0</v>
      </c>
      <c r="X71" s="13" t="s">
        <v>50</v>
      </c>
      <c r="Y71" s="15">
        <v>0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3" spans="1:42" x14ac:dyDescent="0.25">
      <c r="Q73" s="9">
        <f>SUM(Q2:Q71)</f>
        <v>1327935868.38745</v>
      </c>
      <c r="R73" s="9">
        <f>SUM(R2:R71)</f>
        <v>0</v>
      </c>
      <c r="S73" s="9">
        <f>SUM(S2:S71)</f>
        <v>943925351.60290003</v>
      </c>
      <c r="T73" s="9">
        <f>SUM(T2:T71)</f>
        <v>9301631.6400000006</v>
      </c>
      <c r="V73" s="9">
        <f>SUM(V2:V71)</f>
        <v>1488261.0623999999</v>
      </c>
      <c r="W73" s="9">
        <f>SUM(W2:W71)</f>
        <v>321388012.48465002</v>
      </c>
      <c r="Y73" s="9">
        <f>SUM(Y2:Y71)</f>
        <v>51422081.997500002</v>
      </c>
      <c r="Z73" s="9">
        <f>SUM(Z2:Z71)</f>
        <v>0</v>
      </c>
      <c r="AB73" s="9">
        <f>SUM(AB2:AB71)</f>
        <v>0</v>
      </c>
      <c r="AC73" s="9">
        <f>SUM(AC2:AC71)</f>
        <v>380120</v>
      </c>
      <c r="AE73" s="9">
        <f>SUM(AE2:AE71)</f>
        <v>30409.599999999999</v>
      </c>
      <c r="AI73" s="9">
        <f>SUM(AI2:AI71)</f>
        <v>0</v>
      </c>
      <c r="AK73" s="9">
        <f>SUM(AK2:AK71)</f>
        <v>0</v>
      </c>
      <c r="AL73" s="9">
        <f>SUM(AL2:AL71)</f>
        <v>0</v>
      </c>
    </row>
    <row r="75" spans="1:42" x14ac:dyDescent="0.25">
      <c r="J75" s="8" t="s">
        <v>233</v>
      </c>
    </row>
    <row r="77" spans="1:42" x14ac:dyDescent="0.25">
      <c r="J77" s="8" t="s">
        <v>234</v>
      </c>
      <c r="K77" s="8" t="s">
        <v>235</v>
      </c>
      <c r="L77" s="8" t="s">
        <v>236</v>
      </c>
    </row>
    <row r="79" spans="1:42" x14ac:dyDescent="0.25">
      <c r="I79" s="8" t="s">
        <v>237</v>
      </c>
      <c r="J79" s="8">
        <f>S73</f>
        <v>943925351.60290003</v>
      </c>
    </row>
    <row r="81" spans="9:13" x14ac:dyDescent="0.25">
      <c r="I81" s="8" t="s">
        <v>238</v>
      </c>
      <c r="J81" s="8">
        <f>T73+W73</f>
        <v>330689644.12465</v>
      </c>
      <c r="K81" s="8">
        <f>V73+Y73</f>
        <v>52910343.059900001</v>
      </c>
    </row>
    <row r="83" spans="9:13" x14ac:dyDescent="0.25">
      <c r="I83" s="8" t="s">
        <v>239</v>
      </c>
      <c r="J83" s="8">
        <f>AC73</f>
        <v>380120</v>
      </c>
      <c r="K83" s="8">
        <f>AE73</f>
        <v>30409.599999999999</v>
      </c>
      <c r="L83" s="8">
        <v>0</v>
      </c>
    </row>
    <row r="85" spans="9:13" x14ac:dyDescent="0.25">
      <c r="I85" s="8" t="s">
        <v>240</v>
      </c>
      <c r="J85" s="8">
        <v>0</v>
      </c>
      <c r="K85" s="8">
        <v>0</v>
      </c>
    </row>
    <row r="87" spans="9:13" x14ac:dyDescent="0.25">
      <c r="I87" s="8" t="s">
        <v>241</v>
      </c>
      <c r="J87" s="8">
        <f>SUM(J79:J86)</f>
        <v>1274995115.72755</v>
      </c>
      <c r="K87" s="8">
        <f>SUM(K79:K86)</f>
        <v>52940752.659900002</v>
      </c>
      <c r="L87" s="8">
        <f>SUM(L79:L86)</f>
        <v>0</v>
      </c>
      <c r="M87" s="8">
        <f>SUM(J87:L87)</f>
        <v>1327935868.38745</v>
      </c>
    </row>
  </sheetData>
  <autoFilter ref="A7:AP71" xr:uid="{E54F388E-57D8-4D26-A790-FD5791359FB0}">
    <sortState ref="A8:AP71">
      <sortCondition ref="B8:B71"/>
      <sortCondition ref="D8:D71"/>
    </sortState>
  </autoFilter>
  <sortState ref="A8:AP71">
    <sortCondition ref="B8:B71"/>
    <sortCondition ref="D8:D7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2020-07-20T14:43:51Z</dcterms:created>
  <dcterms:modified xsi:type="dcterms:W3CDTF">2020-07-27T12:54:04Z</dcterms:modified>
</cp:coreProperties>
</file>