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AC8B645A-E0C4-419B-BC79-B301817E2561}" xr6:coauthVersionLast="45" xr6:coauthVersionMax="45" xr10:uidLastSave="{00000000-0000-0000-0000-000000000000}"/>
  <bookViews>
    <workbookView xWindow="-120" yWindow="-120" windowWidth="21840" windowHeight="13290" xr2:uid="{36696D29-9533-4AB9-A759-5DBA69E034F5}"/>
  </bookViews>
  <sheets>
    <sheet name="Hoja1" sheetId="1" r:id="rId1"/>
  </sheets>
  <definedNames>
    <definedName name="_xlnm._FilterDatabase" localSheetId="0" hidden="1">Hoja1!$A$7:$AP$58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4" i="1" l="1"/>
  <c r="Q57" i="1"/>
  <c r="Q9" i="1" l="1"/>
  <c r="Q10" i="1"/>
  <c r="Q11" i="1"/>
  <c r="Q12" i="1"/>
  <c r="Q13" i="1"/>
  <c r="Q15" i="1"/>
  <c r="Q16" i="1"/>
  <c r="Q17" i="1"/>
  <c r="Q18" i="1"/>
  <c r="Q19" i="1"/>
  <c r="Q20" i="1"/>
  <c r="Q21" i="1"/>
  <c r="Q22" i="1"/>
  <c r="Q24" i="1"/>
  <c r="Q25" i="1"/>
  <c r="Q26" i="1"/>
  <c r="Q27" i="1"/>
  <c r="Q29" i="1"/>
  <c r="Q30" i="1"/>
  <c r="Q31" i="1"/>
  <c r="Q32" i="1"/>
  <c r="Q33" i="1"/>
  <c r="Q34" i="1"/>
  <c r="Q36" i="1"/>
  <c r="Q37" i="1"/>
  <c r="Q38" i="1"/>
  <c r="Q39" i="1"/>
  <c r="Q40" i="1"/>
  <c r="Q41" i="1"/>
  <c r="Q42" i="1"/>
  <c r="Q44" i="1"/>
  <c r="Q45" i="1"/>
  <c r="Q46" i="1"/>
  <c r="Q47" i="1"/>
  <c r="Q48" i="1"/>
  <c r="Q49" i="1"/>
  <c r="Q51" i="1"/>
  <c r="Q52" i="1"/>
  <c r="Q53" i="1"/>
  <c r="Q54" i="1"/>
  <c r="Q55" i="1"/>
  <c r="Q56" i="1"/>
  <c r="Q8" i="1"/>
  <c r="AL60" i="1" l="1"/>
  <c r="AK60" i="1"/>
  <c r="AI60" i="1"/>
  <c r="AE60" i="1"/>
  <c r="AC60" i="1"/>
  <c r="AB60" i="1"/>
  <c r="Z60" i="1"/>
  <c r="Y60" i="1"/>
  <c r="W60" i="1"/>
  <c r="V60" i="1"/>
  <c r="K68" i="1" s="1"/>
  <c r="K74" i="1" s="1"/>
  <c r="T60" i="1"/>
  <c r="J68" i="1" s="1"/>
  <c r="S60" i="1"/>
  <c r="J66" i="1" s="1"/>
  <c r="R60" i="1"/>
  <c r="Q60" i="1"/>
  <c r="J74" i="1" l="1"/>
  <c r="M74" i="1" s="1"/>
</calcChain>
</file>

<file path=xl/sharedStrings.xml><?xml version="1.0" encoding="utf-8"?>
<sst xmlns="http://schemas.openxmlformats.org/spreadsheetml/2006/main" count="1281" uniqueCount="223">
  <si>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</si>
  <si>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</si>
  <si>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</si>
  <si>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</si>
  <si>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</si>
  <si>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</si>
  <si>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</si>
  <si>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</si>
  <si>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</si>
  <si>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</si>
  <si>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</si>
  <si>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</si>
  <si>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</si>
  <si>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</si>
  <si>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</si>
  <si>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</si>
  <si>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</si>
  <si>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</si>
  <si>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</si>
  <si>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</si>
  <si>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</si>
  <si>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</si>
  <si>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</si>
  <si>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</si>
  <si>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</si>
  <si>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</si>
  <si>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</si>
  <si>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</si>
  <si>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</si>
  <si>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</si>
  <si>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</si>
  <si>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</si>
  <si>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</si>
  <si>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</si>
  <si>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</si>
  <si>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</si>
  <si>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</si>
  <si>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</si>
  <si>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</si>
  <si>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</si>
  <si>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</si>
  <si>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</si>
  <si>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</si>
  <si>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</si>
  <si>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</si>
  <si>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</si>
  <si>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10/08/2020</t>
  </si>
  <si>
    <t>0301</t>
  </si>
  <si>
    <t>001</t>
  </si>
  <si>
    <t>Z1B8026797</t>
  </si>
  <si>
    <t>-</t>
  </si>
  <si>
    <t>FC</t>
  </si>
  <si>
    <t>00087376-00087430</t>
  </si>
  <si>
    <t/>
  </si>
  <si>
    <t>VENTAS NO CONTRIBUYENTES</t>
  </si>
  <si>
    <t>16</t>
  </si>
  <si>
    <t>2</t>
  </si>
  <si>
    <t>002</t>
  </si>
  <si>
    <t>Z1B8026622</t>
  </si>
  <si>
    <t>00268095-00268137</t>
  </si>
  <si>
    <t>3</t>
  </si>
  <si>
    <t>003</t>
  </si>
  <si>
    <t>Z1B8027648</t>
  </si>
  <si>
    <t>00233751-00233765</t>
  </si>
  <si>
    <t>4</t>
  </si>
  <si>
    <t>004</t>
  </si>
  <si>
    <t>Z1B8026803</t>
  </si>
  <si>
    <t>00059285-00059289</t>
  </si>
  <si>
    <t>5</t>
  </si>
  <si>
    <t>00059290</t>
  </si>
  <si>
    <t>E/S CHARALLAVE N1 C.A</t>
  </si>
  <si>
    <t>J00365298-9</t>
  </si>
  <si>
    <t>6</t>
  </si>
  <si>
    <t>00059291-00059305</t>
  </si>
  <si>
    <t>7</t>
  </si>
  <si>
    <t>11/08/2020</t>
  </si>
  <si>
    <t>00087431-00087473</t>
  </si>
  <si>
    <t>8</t>
  </si>
  <si>
    <t>00268138-00268143</t>
  </si>
  <si>
    <t>9</t>
  </si>
  <si>
    <t>00268144</t>
  </si>
  <si>
    <t>CORPORACION GALACTICA JARDINES DE LOS TEQUES C.A</t>
  </si>
  <si>
    <t>J-31456740-3</t>
  </si>
  <si>
    <t>10</t>
  </si>
  <si>
    <t>00268145-00268173</t>
  </si>
  <si>
    <t>11</t>
  </si>
  <si>
    <t>00268174</t>
  </si>
  <si>
    <t>SAVA COSMETICS,C.A</t>
  </si>
  <si>
    <t>J-314139118</t>
  </si>
  <si>
    <t>12</t>
  </si>
  <si>
    <t>00268175-00268206</t>
  </si>
  <si>
    <t>13</t>
  </si>
  <si>
    <t>00233766-00233799</t>
  </si>
  <si>
    <t>14</t>
  </si>
  <si>
    <t>00059306-00059326</t>
  </si>
  <si>
    <t>15</t>
  </si>
  <si>
    <t>12/08/2020</t>
  </si>
  <si>
    <t>00087474-00087504</t>
  </si>
  <si>
    <t>00268207-00268285</t>
  </si>
  <si>
    <t>17</t>
  </si>
  <si>
    <t>00233800-00233821</t>
  </si>
  <si>
    <t>18</t>
  </si>
  <si>
    <t>00059327-00059366</t>
  </si>
  <si>
    <t>19</t>
  </si>
  <si>
    <t>13/08/2020</t>
  </si>
  <si>
    <t>00087505-00087544</t>
  </si>
  <si>
    <t>20</t>
  </si>
  <si>
    <t>00268286-00268323</t>
  </si>
  <si>
    <t>21</t>
  </si>
  <si>
    <t>00268324</t>
  </si>
  <si>
    <t>MANTENIMIENTO ALFERCA</t>
  </si>
  <si>
    <t>J41073527-9</t>
  </si>
  <si>
    <t>22</t>
  </si>
  <si>
    <t>00268325-00268347</t>
  </si>
  <si>
    <t>23</t>
  </si>
  <si>
    <t>00233822-00233867</t>
  </si>
  <si>
    <t>24</t>
  </si>
  <si>
    <t>00059367-00059389</t>
  </si>
  <si>
    <t>25</t>
  </si>
  <si>
    <t>14/08/2020</t>
  </si>
  <si>
    <t>00087545-00087616</t>
  </si>
  <si>
    <t>26</t>
  </si>
  <si>
    <t>NC</t>
  </si>
  <si>
    <t>00000145</t>
  </si>
  <si>
    <t>00087559</t>
  </si>
  <si>
    <t>VEN</t>
  </si>
  <si>
    <t>EDGAR OLIVO</t>
  </si>
  <si>
    <t>V8510716</t>
  </si>
  <si>
    <t>27</t>
  </si>
  <si>
    <t>00268348-00268439</t>
  </si>
  <si>
    <t>28</t>
  </si>
  <si>
    <t>00233868-00233905</t>
  </si>
  <si>
    <t>29</t>
  </si>
  <si>
    <t>00059390-00059415</t>
  </si>
  <si>
    <t>30</t>
  </si>
  <si>
    <t>00059416</t>
  </si>
  <si>
    <t>GRUPO VENEPLEX</t>
  </si>
  <si>
    <t>VJ-2952162A-7</t>
  </si>
  <si>
    <t>31</t>
  </si>
  <si>
    <t>00059417-00059424</t>
  </si>
  <si>
    <t>32</t>
  </si>
  <si>
    <t>15/08/2020</t>
  </si>
  <si>
    <t>00087617-00087669</t>
  </si>
  <si>
    <t>33</t>
  </si>
  <si>
    <t>00268440-00268496</t>
  </si>
  <si>
    <t>34</t>
  </si>
  <si>
    <t>00233906-00233992</t>
  </si>
  <si>
    <t>35</t>
  </si>
  <si>
    <t>00059425-00059455</t>
  </si>
  <si>
    <t>36</t>
  </si>
  <si>
    <t>00059456</t>
  </si>
  <si>
    <t>SERVICIO FUNERARIO CHACON</t>
  </si>
  <si>
    <t>J40632250-4</t>
  </si>
  <si>
    <t>37</t>
  </si>
  <si>
    <t>00059457-00059480</t>
  </si>
  <si>
    <t>38</t>
  </si>
  <si>
    <t>16/08/2020</t>
  </si>
  <si>
    <t>00087670-00087714</t>
  </si>
  <si>
    <t>39</t>
  </si>
  <si>
    <t>00268497-00268567</t>
  </si>
  <si>
    <t>40</t>
  </si>
  <si>
    <t>00233993-00234022</t>
  </si>
  <si>
    <t>41</t>
  </si>
  <si>
    <t>00234023</t>
  </si>
  <si>
    <t>LAENNELECTRIC C.A.</t>
  </si>
  <si>
    <t>J-31124236-8</t>
  </si>
  <si>
    <t>42</t>
  </si>
  <si>
    <t>00234024-00234044</t>
  </si>
  <si>
    <t>43</t>
  </si>
  <si>
    <t>00000176</t>
  </si>
  <si>
    <t>00233995</t>
  </si>
  <si>
    <t>SULANYE MORENO</t>
  </si>
  <si>
    <t>V11819269</t>
  </si>
  <si>
    <t>44</t>
  </si>
  <si>
    <t>00059481-00059509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</si>
  <si>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</si>
  <si>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</si>
  <si>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</si>
  <si>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</si>
  <si>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</si>
  <si>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</si>
  <si>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</si>
  <si>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</si>
  <si>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</si>
  <si>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10-07-20 HASTA 16-08-20</t>
  </si>
  <si>
    <t>0692</t>
  </si>
  <si>
    <t>0693</t>
  </si>
  <si>
    <t>0694</t>
  </si>
  <si>
    <t>0695</t>
  </si>
  <si>
    <t>0696</t>
  </si>
  <si>
    <t>0697</t>
  </si>
  <si>
    <t>1653</t>
  </si>
  <si>
    <t>1654</t>
  </si>
  <si>
    <t>1657</t>
  </si>
  <si>
    <t>1655</t>
  </si>
  <si>
    <t>1656</t>
  </si>
  <si>
    <t>1658</t>
  </si>
  <si>
    <t>1769</t>
  </si>
  <si>
    <t>1770</t>
  </si>
  <si>
    <t>1771</t>
  </si>
  <si>
    <t>1772</t>
  </si>
  <si>
    <t>1773</t>
  </si>
  <si>
    <t>1774</t>
  </si>
  <si>
    <t>0698</t>
  </si>
  <si>
    <t>0699</t>
  </si>
  <si>
    <t>0700</t>
  </si>
  <si>
    <t>0701</t>
  </si>
  <si>
    <t>0702</t>
  </si>
  <si>
    <t>0703</t>
  </si>
  <si>
    <t>005</t>
  </si>
  <si>
    <t>Z1B8026520</t>
  </si>
  <si>
    <t>CAJA SIN ACTIVIDAD</t>
  </si>
  <si>
    <t>1540</t>
  </si>
  <si>
    <t>1541</t>
  </si>
  <si>
    <t>1542</t>
  </si>
  <si>
    <t>1543</t>
  </si>
  <si>
    <t>1544</t>
  </si>
  <si>
    <t>1545</t>
  </si>
  <si>
    <t>1546</t>
  </si>
  <si>
    <t>00099454</t>
  </si>
  <si>
    <t>0705</t>
  </si>
  <si>
    <t>1775</t>
  </si>
  <si>
    <t>1659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</si>
</sst>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82FE-51C2-47C5-9916-0953D750B921}">
  <dimension ref="A2:AP74"/>
  <sheetViews>
    <sheetView tabSelected="1" topLeftCell="J40" zoomScale="85" zoomScaleNormal="85" workbookViewId="0">
      <selection activeCell="O58" sqref="O58:AP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3.710937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5" t="s">
        <v>184</v>
      </c>
      <c r="B4" s="25"/>
      <c r="C4" s="25"/>
      <c r="D4" s="25"/>
      <c r="E4" s="25"/>
      <c r="F4" s="25"/>
      <c r="G4" s="25"/>
      <c r="H4" s="25"/>
      <c r="I4" s="2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185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72524963.855200022</v>
      </c>
      <c r="R8" s="15">
        <v>0</v>
      </c>
      <c r="S8" s="15">
        <v>55233260.185000017</v>
      </c>
      <c r="T8" s="15">
        <v>0</v>
      </c>
      <c r="U8" s="13" t="s">
        <v>50</v>
      </c>
      <c r="V8" s="15">
        <v>0</v>
      </c>
      <c r="W8" s="15">
        <v>14906641.094999999</v>
      </c>
      <c r="X8" s="13" t="s">
        <v>55</v>
      </c>
      <c r="Y8" s="15">
        <v>2385062.5752000003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13" t="s">
        <v>56</v>
      </c>
      <c r="B9" s="14" t="s">
        <v>46</v>
      </c>
      <c r="C9" s="13" t="s">
        <v>47</v>
      </c>
      <c r="D9" s="13" t="s">
        <v>57</v>
      </c>
      <c r="E9" s="13" t="s">
        <v>58</v>
      </c>
      <c r="F9" s="13" t="s">
        <v>191</v>
      </c>
      <c r="G9" s="13" t="s">
        <v>51</v>
      </c>
      <c r="H9" s="13" t="s">
        <v>59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f t="shared" ref="Q9:Q56" si="0">SUM(S9:AP9)</f>
        <v>38701541.81000001</v>
      </c>
      <c r="R9" s="15">
        <v>0</v>
      </c>
      <c r="S9" s="15">
        <v>34237563.25500001</v>
      </c>
      <c r="T9" s="15">
        <v>0</v>
      </c>
      <c r="U9" s="13" t="s">
        <v>50</v>
      </c>
      <c r="V9" s="15">
        <v>0</v>
      </c>
      <c r="W9" s="15">
        <v>3848257.375</v>
      </c>
      <c r="X9" s="13" t="s">
        <v>50</v>
      </c>
      <c r="Y9" s="15">
        <v>615721.17999999993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x14ac:dyDescent="0.25">
      <c r="A10" s="13" t="s">
        <v>60</v>
      </c>
      <c r="B10" s="14" t="s">
        <v>46</v>
      </c>
      <c r="C10" s="13" t="s">
        <v>47</v>
      </c>
      <c r="D10" s="13" t="s">
        <v>61</v>
      </c>
      <c r="E10" s="13" t="s">
        <v>62</v>
      </c>
      <c r="F10" s="13" t="s">
        <v>197</v>
      </c>
      <c r="G10" s="13" t="s">
        <v>51</v>
      </c>
      <c r="H10" s="13" t="s">
        <v>63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3" t="s">
        <v>53</v>
      </c>
      <c r="O10" s="13" t="s">
        <v>54</v>
      </c>
      <c r="P10" s="13" t="s">
        <v>53</v>
      </c>
      <c r="Q10" s="15">
        <f t="shared" si="0"/>
        <v>21648565.137200002</v>
      </c>
      <c r="R10" s="15">
        <v>0</v>
      </c>
      <c r="S10" s="15">
        <v>18494345.140000001</v>
      </c>
      <c r="T10" s="15">
        <v>0</v>
      </c>
      <c r="U10" s="13" t="s">
        <v>50</v>
      </c>
      <c r="V10" s="15">
        <v>0</v>
      </c>
      <c r="W10" s="15">
        <v>2719155.17</v>
      </c>
      <c r="X10" s="13" t="s">
        <v>55</v>
      </c>
      <c r="Y10" s="15">
        <v>435064.8272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s="19" customFormat="1" x14ac:dyDescent="0.25">
      <c r="A11" s="16" t="s">
        <v>64</v>
      </c>
      <c r="B11" s="17" t="s">
        <v>46</v>
      </c>
      <c r="C11" s="16" t="s">
        <v>47</v>
      </c>
      <c r="D11" s="16" t="s">
        <v>65</v>
      </c>
      <c r="E11" s="16" t="s">
        <v>66</v>
      </c>
      <c r="F11" s="16" t="s">
        <v>203</v>
      </c>
      <c r="G11" s="16" t="s">
        <v>51</v>
      </c>
      <c r="H11" s="16" t="s">
        <v>67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54</v>
      </c>
      <c r="P11" s="16" t="s">
        <v>53</v>
      </c>
      <c r="Q11" s="18">
        <f t="shared" si="0"/>
        <v>2006396.75</v>
      </c>
      <c r="R11" s="18">
        <v>0</v>
      </c>
      <c r="S11" s="18">
        <v>1111239.25</v>
      </c>
      <c r="T11" s="18">
        <v>0</v>
      </c>
      <c r="U11" s="16" t="s">
        <v>50</v>
      </c>
      <c r="V11" s="18">
        <v>0</v>
      </c>
      <c r="W11" s="18">
        <v>771687.5</v>
      </c>
      <c r="X11" s="16" t="s">
        <v>50</v>
      </c>
      <c r="Y11" s="18">
        <v>123470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68</v>
      </c>
      <c r="B12" s="17" t="s">
        <v>46</v>
      </c>
      <c r="C12" s="16" t="s">
        <v>47</v>
      </c>
      <c r="D12" s="16" t="s">
        <v>65</v>
      </c>
      <c r="E12" s="16" t="s">
        <v>66</v>
      </c>
      <c r="F12" s="16" t="s">
        <v>203</v>
      </c>
      <c r="G12" s="16" t="s">
        <v>51</v>
      </c>
      <c r="H12" s="16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70</v>
      </c>
      <c r="P12" s="16" t="s">
        <v>71</v>
      </c>
      <c r="Q12" s="18">
        <f t="shared" si="0"/>
        <v>6830701.75</v>
      </c>
      <c r="R12" s="18">
        <v>0</v>
      </c>
      <c r="S12" s="18">
        <v>6099901.75</v>
      </c>
      <c r="T12" s="18">
        <v>630000</v>
      </c>
      <c r="U12" s="16" t="s">
        <v>55</v>
      </c>
      <c r="V12" s="18">
        <v>100800</v>
      </c>
      <c r="W12" s="18">
        <v>0</v>
      </c>
      <c r="X12" s="16" t="s">
        <v>50</v>
      </c>
      <c r="Y12" s="18">
        <v>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72</v>
      </c>
      <c r="B13" s="17" t="s">
        <v>46</v>
      </c>
      <c r="C13" s="16" t="s">
        <v>47</v>
      </c>
      <c r="D13" s="16" t="s">
        <v>65</v>
      </c>
      <c r="E13" s="16" t="s">
        <v>66</v>
      </c>
      <c r="F13" s="16" t="s">
        <v>203</v>
      </c>
      <c r="G13" s="16" t="s">
        <v>51</v>
      </c>
      <c r="H13" s="16" t="s">
        <v>73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 t="shared" si="0"/>
        <v>15131433.606399998</v>
      </c>
      <c r="R13" s="18">
        <v>0</v>
      </c>
      <c r="S13" s="18">
        <v>9400586.379999999</v>
      </c>
      <c r="T13" s="18">
        <v>0</v>
      </c>
      <c r="U13" s="16" t="s">
        <v>50</v>
      </c>
      <c r="V13" s="18">
        <v>0</v>
      </c>
      <c r="W13" s="18">
        <v>4940385.54</v>
      </c>
      <c r="X13" s="16" t="s">
        <v>55</v>
      </c>
      <c r="Y13" s="18">
        <v>790461.68640000001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/>
      <c r="B14" s="17" t="s">
        <v>46</v>
      </c>
      <c r="C14" s="16" t="s">
        <v>47</v>
      </c>
      <c r="D14" s="16" t="s">
        <v>209</v>
      </c>
      <c r="E14" s="16" t="s">
        <v>210</v>
      </c>
      <c r="F14" s="16" t="s">
        <v>212</v>
      </c>
      <c r="G14" s="16" t="s">
        <v>51</v>
      </c>
      <c r="H14" s="16" t="s">
        <v>219</v>
      </c>
      <c r="I14" s="18"/>
      <c r="J14" s="18"/>
      <c r="K14" s="18"/>
      <c r="L14" s="18"/>
      <c r="M14" s="18"/>
      <c r="N14" s="16"/>
      <c r="O14" s="20" t="s">
        <v>211</v>
      </c>
      <c r="P14" s="20"/>
      <c r="Q14" s="22">
        <v>0</v>
      </c>
      <c r="R14" s="22">
        <v>0</v>
      </c>
      <c r="S14" s="22">
        <v>0</v>
      </c>
      <c r="T14" s="22">
        <v>0</v>
      </c>
      <c r="U14" s="20" t="s">
        <v>50</v>
      </c>
      <c r="V14" s="22">
        <v>0</v>
      </c>
      <c r="W14" s="22">
        <v>0</v>
      </c>
      <c r="X14" s="20" t="s">
        <v>50</v>
      </c>
      <c r="Y14" s="22">
        <v>0</v>
      </c>
      <c r="Z14" s="22">
        <v>0</v>
      </c>
      <c r="AA14" s="20" t="s">
        <v>50</v>
      </c>
      <c r="AB14" s="22">
        <v>0</v>
      </c>
      <c r="AC14" s="22">
        <v>0</v>
      </c>
      <c r="AD14" s="20" t="s">
        <v>50</v>
      </c>
      <c r="AE14" s="22">
        <v>0</v>
      </c>
      <c r="AF14" s="20">
        <v>0</v>
      </c>
      <c r="AG14" s="20" t="s">
        <v>50</v>
      </c>
      <c r="AH14" s="22">
        <v>0</v>
      </c>
      <c r="AI14" s="22">
        <v>0</v>
      </c>
      <c r="AJ14" s="20" t="s">
        <v>50</v>
      </c>
      <c r="AK14" s="22">
        <v>0</v>
      </c>
      <c r="AL14" s="22">
        <v>0</v>
      </c>
      <c r="AM14" s="21" t="s">
        <v>53</v>
      </c>
      <c r="AN14" s="20" t="s">
        <v>53</v>
      </c>
      <c r="AO14" s="21" t="s">
        <v>53</v>
      </c>
      <c r="AP14" s="20" t="s">
        <v>53</v>
      </c>
    </row>
    <row r="15" spans="1:42" x14ac:dyDescent="0.25">
      <c r="A15" s="13" t="s">
        <v>74</v>
      </c>
      <c r="B15" s="14" t="s">
        <v>75</v>
      </c>
      <c r="C15" s="13" t="s">
        <v>47</v>
      </c>
      <c r="D15" s="13" t="s">
        <v>48</v>
      </c>
      <c r="E15" s="13" t="s">
        <v>49</v>
      </c>
      <c r="F15" s="13" t="s">
        <v>186</v>
      </c>
      <c r="G15" s="13" t="s">
        <v>51</v>
      </c>
      <c r="H15" s="13" t="s">
        <v>76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 t="shared" si="0"/>
        <v>45678501.988599993</v>
      </c>
      <c r="R15" s="15">
        <v>0</v>
      </c>
      <c r="S15" s="15">
        <v>35664672.114999995</v>
      </c>
      <c r="T15" s="15">
        <v>0</v>
      </c>
      <c r="U15" s="13" t="s">
        <v>50</v>
      </c>
      <c r="V15" s="15">
        <v>0</v>
      </c>
      <c r="W15" s="15">
        <v>8632611.9600000009</v>
      </c>
      <c r="X15" s="13" t="s">
        <v>50</v>
      </c>
      <c r="Y15" s="15">
        <v>1381217.9135999996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19" customFormat="1" x14ac:dyDescent="0.25">
      <c r="A16" s="16" t="s">
        <v>77</v>
      </c>
      <c r="B16" s="17" t="s">
        <v>75</v>
      </c>
      <c r="C16" s="16" t="s">
        <v>47</v>
      </c>
      <c r="D16" s="16" t="s">
        <v>57</v>
      </c>
      <c r="E16" s="16" t="s">
        <v>58</v>
      </c>
      <c r="F16" s="16" t="s">
        <v>192</v>
      </c>
      <c r="G16" s="16" t="s">
        <v>51</v>
      </c>
      <c r="H16" s="16" t="s">
        <v>78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 t="shared" si="0"/>
        <v>4323313.7768000001</v>
      </c>
      <c r="R16" s="18">
        <v>0</v>
      </c>
      <c r="S16" s="18">
        <v>3710164.77</v>
      </c>
      <c r="T16" s="18">
        <v>0</v>
      </c>
      <c r="U16" s="16" t="s">
        <v>50</v>
      </c>
      <c r="V16" s="18">
        <v>0</v>
      </c>
      <c r="W16" s="18">
        <v>528576.73</v>
      </c>
      <c r="X16" s="16" t="s">
        <v>55</v>
      </c>
      <c r="Y16" s="18">
        <v>84572.276799999992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79</v>
      </c>
      <c r="B17" s="17" t="s">
        <v>75</v>
      </c>
      <c r="C17" s="16" t="s">
        <v>47</v>
      </c>
      <c r="D17" s="16" t="s">
        <v>57</v>
      </c>
      <c r="E17" s="16" t="s">
        <v>58</v>
      </c>
      <c r="F17" s="16" t="s">
        <v>192</v>
      </c>
      <c r="G17" s="16" t="s">
        <v>51</v>
      </c>
      <c r="H17" s="16" t="s">
        <v>80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81</v>
      </c>
      <c r="P17" s="16" t="s">
        <v>82</v>
      </c>
      <c r="Q17" s="18">
        <f t="shared" si="0"/>
        <v>2008500</v>
      </c>
      <c r="R17" s="18">
        <v>0</v>
      </c>
      <c r="S17" s="18">
        <v>312000</v>
      </c>
      <c r="T17" s="18">
        <v>1462500</v>
      </c>
      <c r="U17" s="16" t="s">
        <v>55</v>
      </c>
      <c r="V17" s="18">
        <v>234000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83</v>
      </c>
      <c r="B18" s="17" t="s">
        <v>75</v>
      </c>
      <c r="C18" s="16" t="s">
        <v>47</v>
      </c>
      <c r="D18" s="16" t="s">
        <v>57</v>
      </c>
      <c r="E18" s="16" t="s">
        <v>58</v>
      </c>
      <c r="F18" s="16" t="s">
        <v>192</v>
      </c>
      <c r="G18" s="16" t="s">
        <v>51</v>
      </c>
      <c r="H18" s="16" t="s">
        <v>84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 t="shared" si="0"/>
        <v>31271382.788800001</v>
      </c>
      <c r="R18" s="18">
        <v>0</v>
      </c>
      <c r="S18" s="18">
        <v>26478433.390000001</v>
      </c>
      <c r="T18" s="18">
        <v>0</v>
      </c>
      <c r="U18" s="16" t="s">
        <v>50</v>
      </c>
      <c r="V18" s="18">
        <v>0</v>
      </c>
      <c r="W18" s="18">
        <v>4131852.9299999997</v>
      </c>
      <c r="X18" s="16" t="s">
        <v>50</v>
      </c>
      <c r="Y18" s="18">
        <v>661096.46880000003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85</v>
      </c>
      <c r="B19" s="17" t="s">
        <v>75</v>
      </c>
      <c r="C19" s="16" t="s">
        <v>47</v>
      </c>
      <c r="D19" s="16" t="s">
        <v>57</v>
      </c>
      <c r="E19" s="16" t="s">
        <v>58</v>
      </c>
      <c r="F19" s="16" t="s">
        <v>192</v>
      </c>
      <c r="G19" s="16" t="s">
        <v>51</v>
      </c>
      <c r="H19" s="16" t="s">
        <v>86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87</v>
      </c>
      <c r="P19" s="16" t="s">
        <v>88</v>
      </c>
      <c r="Q19" s="18">
        <f t="shared" si="0"/>
        <v>4500000</v>
      </c>
      <c r="R19" s="18">
        <v>0</v>
      </c>
      <c r="S19" s="18">
        <v>4500000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89</v>
      </c>
      <c r="B20" s="17" t="s">
        <v>75</v>
      </c>
      <c r="C20" s="16" t="s">
        <v>47</v>
      </c>
      <c r="D20" s="16" t="s">
        <v>57</v>
      </c>
      <c r="E20" s="16" t="s">
        <v>58</v>
      </c>
      <c r="F20" s="16" t="s">
        <v>192</v>
      </c>
      <c r="G20" s="16" t="s">
        <v>51</v>
      </c>
      <c r="H20" s="16" t="s">
        <v>90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23706340.970800001</v>
      </c>
      <c r="R20" s="18">
        <v>0</v>
      </c>
      <c r="S20" s="18">
        <v>16061985.770000003</v>
      </c>
      <c r="T20" s="18">
        <v>0</v>
      </c>
      <c r="U20" s="16" t="s">
        <v>50</v>
      </c>
      <c r="V20" s="18">
        <v>0</v>
      </c>
      <c r="W20" s="18">
        <v>6589961.3799999999</v>
      </c>
      <c r="X20" s="16" t="s">
        <v>50</v>
      </c>
      <c r="Y20" s="18">
        <v>1054393.8208000001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x14ac:dyDescent="0.25">
      <c r="A21" s="13" t="s">
        <v>91</v>
      </c>
      <c r="B21" s="14" t="s">
        <v>75</v>
      </c>
      <c r="C21" s="13" t="s">
        <v>47</v>
      </c>
      <c r="D21" s="13" t="s">
        <v>61</v>
      </c>
      <c r="E21" s="13" t="s">
        <v>62</v>
      </c>
      <c r="F21" s="13" t="s">
        <v>198</v>
      </c>
      <c r="G21" s="13" t="s">
        <v>51</v>
      </c>
      <c r="H21" s="13" t="s">
        <v>92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 t="shared" si="0"/>
        <v>46148943.146800004</v>
      </c>
      <c r="R21" s="15">
        <v>0</v>
      </c>
      <c r="S21" s="15">
        <v>35105151.859999999</v>
      </c>
      <c r="T21" s="15">
        <v>0</v>
      </c>
      <c r="U21" s="13" t="s">
        <v>50</v>
      </c>
      <c r="V21" s="15">
        <v>0</v>
      </c>
      <c r="W21" s="15">
        <v>9520509.7300000004</v>
      </c>
      <c r="X21" s="13" t="s">
        <v>55</v>
      </c>
      <c r="Y21" s="15">
        <v>1523281.5567999999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s="19" customFormat="1" x14ac:dyDescent="0.25">
      <c r="A22" s="16" t="s">
        <v>93</v>
      </c>
      <c r="B22" s="17" t="s">
        <v>75</v>
      </c>
      <c r="C22" s="16" t="s">
        <v>47</v>
      </c>
      <c r="D22" s="16" t="s">
        <v>65</v>
      </c>
      <c r="E22" s="16" t="s">
        <v>66</v>
      </c>
      <c r="F22" s="16" t="s">
        <v>204</v>
      </c>
      <c r="G22" s="16" t="s">
        <v>51</v>
      </c>
      <c r="H22" s="16" t="s">
        <v>94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26060583.766400002</v>
      </c>
      <c r="R22" s="18">
        <v>0</v>
      </c>
      <c r="S22" s="18">
        <v>16399209.940000001</v>
      </c>
      <c r="T22" s="18">
        <v>0</v>
      </c>
      <c r="U22" s="16" t="s">
        <v>50</v>
      </c>
      <c r="V22" s="18">
        <v>0</v>
      </c>
      <c r="W22" s="18">
        <v>8328770.5399999991</v>
      </c>
      <c r="X22" s="16" t="s">
        <v>55</v>
      </c>
      <c r="Y22" s="18">
        <v>1332603.2864000001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/>
      <c r="B23" s="17" t="s">
        <v>75</v>
      </c>
      <c r="C23" s="16" t="s">
        <v>47</v>
      </c>
      <c r="D23" s="16" t="s">
        <v>209</v>
      </c>
      <c r="E23" s="16" t="s">
        <v>210</v>
      </c>
      <c r="F23" s="16" t="s">
        <v>213</v>
      </c>
      <c r="G23" s="16" t="s">
        <v>51</v>
      </c>
      <c r="H23" s="20" t="s">
        <v>219</v>
      </c>
      <c r="I23" s="18"/>
      <c r="J23" s="18"/>
      <c r="K23" s="18"/>
      <c r="L23" s="18"/>
      <c r="M23" s="18"/>
      <c r="N23" s="16"/>
      <c r="O23" s="20" t="s">
        <v>211</v>
      </c>
      <c r="P23" s="20"/>
      <c r="Q23" s="22">
        <v>0</v>
      </c>
      <c r="R23" s="22">
        <v>0</v>
      </c>
      <c r="S23" s="22">
        <v>0</v>
      </c>
      <c r="T23" s="22">
        <v>0</v>
      </c>
      <c r="U23" s="20" t="s">
        <v>50</v>
      </c>
      <c r="V23" s="22">
        <v>0</v>
      </c>
      <c r="W23" s="22">
        <v>0</v>
      </c>
      <c r="X23" s="20" t="s">
        <v>50</v>
      </c>
      <c r="Y23" s="22">
        <v>0</v>
      </c>
      <c r="Z23" s="22">
        <v>0</v>
      </c>
      <c r="AA23" s="20" t="s">
        <v>50</v>
      </c>
      <c r="AB23" s="22">
        <v>0</v>
      </c>
      <c r="AC23" s="22">
        <v>0</v>
      </c>
      <c r="AD23" s="20" t="s">
        <v>50</v>
      </c>
      <c r="AE23" s="22">
        <v>0</v>
      </c>
      <c r="AF23" s="20">
        <v>0</v>
      </c>
      <c r="AG23" s="20" t="s">
        <v>50</v>
      </c>
      <c r="AH23" s="22">
        <v>0</v>
      </c>
      <c r="AI23" s="22">
        <v>0</v>
      </c>
      <c r="AJ23" s="20" t="s">
        <v>50</v>
      </c>
      <c r="AK23" s="22">
        <v>0</v>
      </c>
      <c r="AL23" s="22">
        <v>0</v>
      </c>
      <c r="AM23" s="21" t="s">
        <v>53</v>
      </c>
      <c r="AN23" s="20" t="s">
        <v>53</v>
      </c>
      <c r="AO23" s="21" t="s">
        <v>53</v>
      </c>
      <c r="AP23" s="20" t="s">
        <v>53</v>
      </c>
    </row>
    <row r="24" spans="1:42" x14ac:dyDescent="0.25">
      <c r="A24" s="13" t="s">
        <v>95</v>
      </c>
      <c r="B24" s="14" t="s">
        <v>96</v>
      </c>
      <c r="C24" s="13" t="s">
        <v>47</v>
      </c>
      <c r="D24" s="13" t="s">
        <v>48</v>
      </c>
      <c r="E24" s="13" t="s">
        <v>49</v>
      </c>
      <c r="F24" s="13" t="s">
        <v>187</v>
      </c>
      <c r="G24" s="13" t="s">
        <v>51</v>
      </c>
      <c r="H24" s="13" t="s">
        <v>97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27688363.359999999</v>
      </c>
      <c r="R24" s="15">
        <v>0</v>
      </c>
      <c r="S24" s="15">
        <v>19276315.960000001</v>
      </c>
      <c r="T24" s="15">
        <v>0</v>
      </c>
      <c r="U24" s="13" t="s">
        <v>50</v>
      </c>
      <c r="V24" s="15">
        <v>0</v>
      </c>
      <c r="W24" s="15">
        <v>7251765</v>
      </c>
      <c r="X24" s="13" t="s">
        <v>55</v>
      </c>
      <c r="Y24" s="15">
        <v>1160282.4000000001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19" customFormat="1" x14ac:dyDescent="0.25">
      <c r="A25" s="16" t="s">
        <v>55</v>
      </c>
      <c r="B25" s="17" t="s">
        <v>96</v>
      </c>
      <c r="C25" s="16" t="s">
        <v>47</v>
      </c>
      <c r="D25" s="16" t="s">
        <v>57</v>
      </c>
      <c r="E25" s="16" t="s">
        <v>58</v>
      </c>
      <c r="F25" s="16" t="s">
        <v>194</v>
      </c>
      <c r="G25" s="16" t="s">
        <v>51</v>
      </c>
      <c r="H25" s="16" t="s">
        <v>98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 t="shared" si="0"/>
        <v>74255927.4278</v>
      </c>
      <c r="R25" s="18">
        <v>0</v>
      </c>
      <c r="S25" s="18">
        <v>54728803.290000007</v>
      </c>
      <c r="T25" s="18">
        <v>0</v>
      </c>
      <c r="U25" s="16" t="s">
        <v>50</v>
      </c>
      <c r="V25" s="18">
        <v>0</v>
      </c>
      <c r="W25" s="18">
        <v>16833727.705000002</v>
      </c>
      <c r="X25" s="16" t="s">
        <v>55</v>
      </c>
      <c r="Y25" s="18">
        <v>2693396.4328000001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x14ac:dyDescent="0.25">
      <c r="A26" s="13" t="s">
        <v>99</v>
      </c>
      <c r="B26" s="14" t="s">
        <v>96</v>
      </c>
      <c r="C26" s="13" t="s">
        <v>47</v>
      </c>
      <c r="D26" s="13" t="s">
        <v>61</v>
      </c>
      <c r="E26" s="13" t="s">
        <v>62</v>
      </c>
      <c r="F26" s="13" t="s">
        <v>199</v>
      </c>
      <c r="G26" s="13" t="s">
        <v>51</v>
      </c>
      <c r="H26" s="13" t="s">
        <v>100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 t="shared" si="0"/>
        <v>19810023.757200006</v>
      </c>
      <c r="R26" s="15">
        <v>0</v>
      </c>
      <c r="S26" s="15">
        <v>17701539.700000003</v>
      </c>
      <c r="T26" s="15">
        <v>0</v>
      </c>
      <c r="U26" s="13" t="s">
        <v>50</v>
      </c>
      <c r="V26" s="15">
        <v>0</v>
      </c>
      <c r="W26" s="15">
        <v>1817658.67</v>
      </c>
      <c r="X26" s="13" t="s">
        <v>50</v>
      </c>
      <c r="Y26" s="15">
        <v>290825.3872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19" customFormat="1" x14ac:dyDescent="0.25">
      <c r="A27" s="16" t="s">
        <v>101</v>
      </c>
      <c r="B27" s="17" t="s">
        <v>96</v>
      </c>
      <c r="C27" s="16" t="s">
        <v>47</v>
      </c>
      <c r="D27" s="16" t="s">
        <v>65</v>
      </c>
      <c r="E27" s="16" t="s">
        <v>66</v>
      </c>
      <c r="F27" s="16" t="s">
        <v>205</v>
      </c>
      <c r="G27" s="16" t="s">
        <v>51</v>
      </c>
      <c r="H27" s="16" t="s">
        <v>102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 t="shared" si="0"/>
        <v>31417837.3026</v>
      </c>
      <c r="R27" s="18">
        <v>0</v>
      </c>
      <c r="S27" s="18">
        <v>20459166.375</v>
      </c>
      <c r="T27" s="18">
        <v>0</v>
      </c>
      <c r="U27" s="16" t="s">
        <v>50</v>
      </c>
      <c r="V27" s="18">
        <v>0</v>
      </c>
      <c r="W27" s="18">
        <v>9447130.1099999994</v>
      </c>
      <c r="X27" s="16" t="s">
        <v>50</v>
      </c>
      <c r="Y27" s="18">
        <v>1511540.8176000002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/>
      <c r="B28" s="17" t="s">
        <v>96</v>
      </c>
      <c r="C28" s="16" t="s">
        <v>47</v>
      </c>
      <c r="D28" s="16" t="s">
        <v>209</v>
      </c>
      <c r="E28" s="16" t="s">
        <v>210</v>
      </c>
      <c r="F28" s="16" t="s">
        <v>214</v>
      </c>
      <c r="G28" s="16" t="s">
        <v>51</v>
      </c>
      <c r="H28" s="20" t="s">
        <v>219</v>
      </c>
      <c r="I28" s="18"/>
      <c r="J28" s="18"/>
      <c r="K28" s="18"/>
      <c r="L28" s="18"/>
      <c r="M28" s="18"/>
      <c r="N28" s="16"/>
      <c r="O28" s="20" t="s">
        <v>211</v>
      </c>
      <c r="P28" s="20"/>
      <c r="Q28" s="22">
        <v>0</v>
      </c>
      <c r="R28" s="22">
        <v>0</v>
      </c>
      <c r="S28" s="22">
        <v>0</v>
      </c>
      <c r="T28" s="22">
        <v>0</v>
      </c>
      <c r="U28" s="20" t="s">
        <v>50</v>
      </c>
      <c r="V28" s="22">
        <v>0</v>
      </c>
      <c r="W28" s="22">
        <v>0</v>
      </c>
      <c r="X28" s="20" t="s">
        <v>50</v>
      </c>
      <c r="Y28" s="22">
        <v>0</v>
      </c>
      <c r="Z28" s="22">
        <v>0</v>
      </c>
      <c r="AA28" s="20" t="s">
        <v>50</v>
      </c>
      <c r="AB28" s="22">
        <v>0</v>
      </c>
      <c r="AC28" s="22">
        <v>0</v>
      </c>
      <c r="AD28" s="20" t="s">
        <v>50</v>
      </c>
      <c r="AE28" s="22">
        <v>0</v>
      </c>
      <c r="AF28" s="20">
        <v>0</v>
      </c>
      <c r="AG28" s="20" t="s">
        <v>50</v>
      </c>
      <c r="AH28" s="22">
        <v>0</v>
      </c>
      <c r="AI28" s="22">
        <v>0</v>
      </c>
      <c r="AJ28" s="20" t="s">
        <v>50</v>
      </c>
      <c r="AK28" s="22">
        <v>0</v>
      </c>
      <c r="AL28" s="22">
        <v>0</v>
      </c>
      <c r="AM28" s="21" t="s">
        <v>53</v>
      </c>
      <c r="AN28" s="20" t="s">
        <v>53</v>
      </c>
      <c r="AO28" s="21" t="s">
        <v>53</v>
      </c>
      <c r="AP28" s="20" t="s">
        <v>53</v>
      </c>
    </row>
    <row r="29" spans="1:42" x14ac:dyDescent="0.25">
      <c r="A29" s="13" t="s">
        <v>103</v>
      </c>
      <c r="B29" s="14" t="s">
        <v>104</v>
      </c>
      <c r="C29" s="13" t="s">
        <v>47</v>
      </c>
      <c r="D29" s="13" t="s">
        <v>48</v>
      </c>
      <c r="E29" s="13" t="s">
        <v>49</v>
      </c>
      <c r="F29" s="13" t="s">
        <v>188</v>
      </c>
      <c r="G29" s="13" t="s">
        <v>51</v>
      </c>
      <c r="H29" s="13" t="s">
        <v>105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 t="shared" si="0"/>
        <v>46938862.963400006</v>
      </c>
      <c r="R29" s="15">
        <v>0</v>
      </c>
      <c r="S29" s="15">
        <v>36832437.505000003</v>
      </c>
      <c r="T29" s="15">
        <v>0</v>
      </c>
      <c r="U29" s="13" t="s">
        <v>50</v>
      </c>
      <c r="V29" s="15">
        <v>0</v>
      </c>
      <c r="W29" s="15">
        <v>8712435.7400000002</v>
      </c>
      <c r="X29" s="13" t="s">
        <v>50</v>
      </c>
      <c r="Y29" s="15">
        <v>1393989.7183999999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19" customFormat="1" x14ac:dyDescent="0.25">
      <c r="A30" s="16" t="s">
        <v>106</v>
      </c>
      <c r="B30" s="17" t="s">
        <v>104</v>
      </c>
      <c r="C30" s="16" t="s">
        <v>47</v>
      </c>
      <c r="D30" s="16" t="s">
        <v>57</v>
      </c>
      <c r="E30" s="16" t="s">
        <v>58</v>
      </c>
      <c r="F30" s="16" t="s">
        <v>195</v>
      </c>
      <c r="G30" s="16" t="s">
        <v>51</v>
      </c>
      <c r="H30" s="16" t="s">
        <v>107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54</v>
      </c>
      <c r="P30" s="16" t="s">
        <v>53</v>
      </c>
      <c r="Q30" s="18">
        <f t="shared" si="0"/>
        <v>31227722.671399999</v>
      </c>
      <c r="R30" s="18">
        <v>0</v>
      </c>
      <c r="S30" s="18">
        <v>19797131.344999999</v>
      </c>
      <c r="T30" s="18">
        <v>0</v>
      </c>
      <c r="U30" s="16" t="s">
        <v>50</v>
      </c>
      <c r="V30" s="18">
        <v>0</v>
      </c>
      <c r="W30" s="18">
        <v>9853958.040000001</v>
      </c>
      <c r="X30" s="16" t="s">
        <v>50</v>
      </c>
      <c r="Y30" s="18">
        <v>1576633.2863999999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108</v>
      </c>
      <c r="B31" s="17" t="s">
        <v>104</v>
      </c>
      <c r="C31" s="16" t="s">
        <v>47</v>
      </c>
      <c r="D31" s="16" t="s">
        <v>57</v>
      </c>
      <c r="E31" s="16" t="s">
        <v>58</v>
      </c>
      <c r="F31" s="16" t="s">
        <v>195</v>
      </c>
      <c r="G31" s="16" t="s">
        <v>51</v>
      </c>
      <c r="H31" s="16" t="s">
        <v>109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110</v>
      </c>
      <c r="P31" s="16" t="s">
        <v>111</v>
      </c>
      <c r="Q31" s="18">
        <f t="shared" si="0"/>
        <v>2557412.5844000001</v>
      </c>
      <c r="R31" s="18">
        <v>0</v>
      </c>
      <c r="S31" s="18">
        <v>2018537.09</v>
      </c>
      <c r="T31" s="18">
        <v>464547.84000000003</v>
      </c>
      <c r="U31" s="16" t="s">
        <v>55</v>
      </c>
      <c r="V31" s="18">
        <v>74327.654399999999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112</v>
      </c>
      <c r="B32" s="17" t="s">
        <v>104</v>
      </c>
      <c r="C32" s="16" t="s">
        <v>47</v>
      </c>
      <c r="D32" s="16" t="s">
        <v>57</v>
      </c>
      <c r="E32" s="16" t="s">
        <v>58</v>
      </c>
      <c r="F32" s="16" t="s">
        <v>195</v>
      </c>
      <c r="G32" s="16" t="s">
        <v>51</v>
      </c>
      <c r="H32" s="16" t="s">
        <v>113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18">
        <f t="shared" si="0"/>
        <v>17295668.3684</v>
      </c>
      <c r="R32" s="18">
        <v>0</v>
      </c>
      <c r="S32" s="18">
        <v>15071521.354999999</v>
      </c>
      <c r="T32" s="18">
        <v>0</v>
      </c>
      <c r="U32" s="16" t="s">
        <v>50</v>
      </c>
      <c r="V32" s="18">
        <v>0</v>
      </c>
      <c r="W32" s="18">
        <v>1917368.115</v>
      </c>
      <c r="X32" s="16" t="s">
        <v>55</v>
      </c>
      <c r="Y32" s="18">
        <v>306778.89840000006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x14ac:dyDescent="0.25">
      <c r="A33" s="13" t="s">
        <v>114</v>
      </c>
      <c r="B33" s="14" t="s">
        <v>104</v>
      </c>
      <c r="C33" s="13" t="s">
        <v>47</v>
      </c>
      <c r="D33" s="13" t="s">
        <v>61</v>
      </c>
      <c r="E33" s="13" t="s">
        <v>62</v>
      </c>
      <c r="F33" s="13" t="s">
        <v>200</v>
      </c>
      <c r="G33" s="13" t="s">
        <v>51</v>
      </c>
      <c r="H33" s="13" t="s">
        <v>115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 t="shared" si="0"/>
        <v>40041207.058599994</v>
      </c>
      <c r="R33" s="15">
        <v>0</v>
      </c>
      <c r="S33" s="15">
        <v>35536176.874999993</v>
      </c>
      <c r="T33" s="15">
        <v>0</v>
      </c>
      <c r="U33" s="13" t="s">
        <v>50</v>
      </c>
      <c r="V33" s="15">
        <v>0</v>
      </c>
      <c r="W33" s="15">
        <v>3883646.7099999995</v>
      </c>
      <c r="X33" s="13" t="s">
        <v>50</v>
      </c>
      <c r="Y33" s="15">
        <v>621383.47359999991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s="19" customFormat="1" x14ac:dyDescent="0.25">
      <c r="A34" s="16" t="s">
        <v>116</v>
      </c>
      <c r="B34" s="17" t="s">
        <v>104</v>
      </c>
      <c r="C34" s="16" t="s">
        <v>47</v>
      </c>
      <c r="D34" s="16" t="s">
        <v>65</v>
      </c>
      <c r="E34" s="16" t="s">
        <v>66</v>
      </c>
      <c r="F34" s="16" t="s">
        <v>206</v>
      </c>
      <c r="G34" s="16" t="s">
        <v>51</v>
      </c>
      <c r="H34" s="16" t="s">
        <v>117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 t="shared" si="0"/>
        <v>26263345.8508</v>
      </c>
      <c r="R34" s="18">
        <v>0</v>
      </c>
      <c r="S34" s="18">
        <v>18976864.859999999</v>
      </c>
      <c r="T34" s="18">
        <v>0</v>
      </c>
      <c r="U34" s="16" t="s">
        <v>50</v>
      </c>
      <c r="V34" s="18">
        <v>0</v>
      </c>
      <c r="W34" s="18">
        <v>6281449.1299999999</v>
      </c>
      <c r="X34" s="16" t="s">
        <v>50</v>
      </c>
      <c r="Y34" s="18">
        <v>1005031.8607999999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/>
      <c r="B35" s="17" t="s">
        <v>104</v>
      </c>
      <c r="C35" s="16" t="s">
        <v>47</v>
      </c>
      <c r="D35" s="16" t="s">
        <v>209</v>
      </c>
      <c r="E35" s="16" t="s">
        <v>210</v>
      </c>
      <c r="F35" s="16" t="s">
        <v>215</v>
      </c>
      <c r="G35" s="16" t="s">
        <v>51</v>
      </c>
      <c r="H35" s="20" t="s">
        <v>219</v>
      </c>
      <c r="I35" s="18"/>
      <c r="J35" s="18"/>
      <c r="K35" s="18"/>
      <c r="L35" s="18"/>
      <c r="M35" s="18"/>
      <c r="N35" s="16"/>
      <c r="O35" s="20" t="s">
        <v>211</v>
      </c>
      <c r="P35" s="20"/>
      <c r="Q35" s="22">
        <v>0</v>
      </c>
      <c r="R35" s="22">
        <v>0</v>
      </c>
      <c r="S35" s="22">
        <v>0</v>
      </c>
      <c r="T35" s="22">
        <v>0</v>
      </c>
      <c r="U35" s="20" t="s">
        <v>50</v>
      </c>
      <c r="V35" s="22">
        <v>0</v>
      </c>
      <c r="W35" s="22">
        <v>0</v>
      </c>
      <c r="X35" s="20" t="s">
        <v>50</v>
      </c>
      <c r="Y35" s="22">
        <v>0</v>
      </c>
      <c r="Z35" s="22">
        <v>0</v>
      </c>
      <c r="AA35" s="20" t="s">
        <v>50</v>
      </c>
      <c r="AB35" s="22">
        <v>0</v>
      </c>
      <c r="AC35" s="22">
        <v>0</v>
      </c>
      <c r="AD35" s="20" t="s">
        <v>50</v>
      </c>
      <c r="AE35" s="22">
        <v>0</v>
      </c>
      <c r="AF35" s="20">
        <v>0</v>
      </c>
      <c r="AG35" s="20" t="s">
        <v>50</v>
      </c>
      <c r="AH35" s="22">
        <v>0</v>
      </c>
      <c r="AI35" s="22">
        <v>0</v>
      </c>
      <c r="AJ35" s="20" t="s">
        <v>50</v>
      </c>
      <c r="AK35" s="22">
        <v>0</v>
      </c>
      <c r="AL35" s="22">
        <v>0</v>
      </c>
      <c r="AM35" s="21" t="s">
        <v>53</v>
      </c>
      <c r="AN35" s="20" t="s">
        <v>53</v>
      </c>
      <c r="AO35" s="21" t="s">
        <v>53</v>
      </c>
      <c r="AP35" s="20" t="s">
        <v>53</v>
      </c>
    </row>
    <row r="36" spans="1:42" s="19" customFormat="1" x14ac:dyDescent="0.25">
      <c r="A36" s="16" t="s">
        <v>118</v>
      </c>
      <c r="B36" s="17" t="s">
        <v>119</v>
      </c>
      <c r="C36" s="16" t="s">
        <v>47</v>
      </c>
      <c r="D36" s="16" t="s">
        <v>48</v>
      </c>
      <c r="E36" s="16" t="s">
        <v>49</v>
      </c>
      <c r="F36" s="16" t="s">
        <v>189</v>
      </c>
      <c r="G36" s="16" t="s">
        <v>51</v>
      </c>
      <c r="H36" s="16" t="s">
        <v>120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 t="shared" si="0"/>
        <v>99903121.069200009</v>
      </c>
      <c r="R36" s="18">
        <v>0</v>
      </c>
      <c r="S36" s="18">
        <v>63336909.860000007</v>
      </c>
      <c r="T36" s="18">
        <v>0</v>
      </c>
      <c r="U36" s="16" t="s">
        <v>50</v>
      </c>
      <c r="V36" s="18">
        <v>0</v>
      </c>
      <c r="W36" s="18">
        <v>31522595.869999997</v>
      </c>
      <c r="X36" s="16" t="s">
        <v>50</v>
      </c>
      <c r="Y36" s="18">
        <v>5043615.3392000003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121</v>
      </c>
      <c r="B37" s="17" t="s">
        <v>119</v>
      </c>
      <c r="C37" s="16" t="s">
        <v>47</v>
      </c>
      <c r="D37" s="16" t="s">
        <v>48</v>
      </c>
      <c r="E37" s="16" t="s">
        <v>49</v>
      </c>
      <c r="F37" s="16" t="s">
        <v>189</v>
      </c>
      <c r="G37" s="16" t="s">
        <v>122</v>
      </c>
      <c r="H37" s="16" t="s">
        <v>53</v>
      </c>
      <c r="I37" s="18" t="s">
        <v>123</v>
      </c>
      <c r="J37" s="18" t="s">
        <v>53</v>
      </c>
      <c r="K37" s="18" t="s">
        <v>124</v>
      </c>
      <c r="L37" s="18" t="s">
        <v>119</v>
      </c>
      <c r="M37" s="18">
        <v>1476485.5</v>
      </c>
      <c r="N37" s="16" t="s">
        <v>125</v>
      </c>
      <c r="O37" s="16" t="s">
        <v>126</v>
      </c>
      <c r="P37" s="16" t="s">
        <v>127</v>
      </c>
      <c r="Q37" s="18">
        <f t="shared" si="0"/>
        <v>-615264</v>
      </c>
      <c r="R37" s="18">
        <v>0</v>
      </c>
      <c r="S37" s="18">
        <v>0</v>
      </c>
      <c r="T37" s="18">
        <v>0</v>
      </c>
      <c r="U37" s="16" t="s">
        <v>50</v>
      </c>
      <c r="V37" s="18">
        <v>0</v>
      </c>
      <c r="W37" s="18">
        <v>-530400</v>
      </c>
      <c r="X37" s="16" t="s">
        <v>55</v>
      </c>
      <c r="Y37" s="18">
        <v>-84864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128</v>
      </c>
      <c r="B38" s="17" t="s">
        <v>119</v>
      </c>
      <c r="C38" s="16" t="s">
        <v>47</v>
      </c>
      <c r="D38" s="16" t="s">
        <v>57</v>
      </c>
      <c r="E38" s="16" t="s">
        <v>58</v>
      </c>
      <c r="F38" s="16" t="s">
        <v>193</v>
      </c>
      <c r="G38" s="16" t="s">
        <v>51</v>
      </c>
      <c r="H38" s="16" t="s">
        <v>129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90919507.379000023</v>
      </c>
      <c r="R38" s="18">
        <v>0</v>
      </c>
      <c r="S38" s="18">
        <v>70994888.425000012</v>
      </c>
      <c r="T38" s="18">
        <v>0</v>
      </c>
      <c r="U38" s="16" t="s">
        <v>50</v>
      </c>
      <c r="V38" s="18">
        <v>0</v>
      </c>
      <c r="W38" s="18">
        <v>16247595.65</v>
      </c>
      <c r="X38" s="16" t="s">
        <v>50</v>
      </c>
      <c r="Y38" s="18">
        <v>2599615.304</v>
      </c>
      <c r="Z38" s="18">
        <v>0</v>
      </c>
      <c r="AA38" s="16" t="s">
        <v>50</v>
      </c>
      <c r="AB38" s="18">
        <v>0</v>
      </c>
      <c r="AC38" s="18">
        <v>997600</v>
      </c>
      <c r="AD38" s="16" t="s">
        <v>77</v>
      </c>
      <c r="AE38" s="18">
        <v>79808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x14ac:dyDescent="0.25">
      <c r="A39" s="13" t="s">
        <v>130</v>
      </c>
      <c r="B39" s="14" t="s">
        <v>119</v>
      </c>
      <c r="C39" s="13" t="s">
        <v>47</v>
      </c>
      <c r="D39" s="13" t="s">
        <v>61</v>
      </c>
      <c r="E39" s="13" t="s">
        <v>62</v>
      </c>
      <c r="F39" s="13" t="s">
        <v>201</v>
      </c>
      <c r="G39" s="13" t="s">
        <v>51</v>
      </c>
      <c r="H39" s="13" t="s">
        <v>131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 t="shared" si="0"/>
        <v>39898004.476599999</v>
      </c>
      <c r="R39" s="15">
        <v>0</v>
      </c>
      <c r="S39" s="15">
        <v>31572593.405000001</v>
      </c>
      <c r="T39" s="15">
        <v>0</v>
      </c>
      <c r="U39" s="13" t="s">
        <v>50</v>
      </c>
      <c r="V39" s="15">
        <v>0</v>
      </c>
      <c r="W39" s="15">
        <v>7177078.5099999998</v>
      </c>
      <c r="X39" s="13" t="s">
        <v>55</v>
      </c>
      <c r="Y39" s="15">
        <v>1148332.5616000001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s="19" customFormat="1" x14ac:dyDescent="0.25">
      <c r="A40" s="16" t="s">
        <v>132</v>
      </c>
      <c r="B40" s="17" t="s">
        <v>119</v>
      </c>
      <c r="C40" s="16" t="s">
        <v>47</v>
      </c>
      <c r="D40" s="16" t="s">
        <v>65</v>
      </c>
      <c r="E40" s="16" t="s">
        <v>66</v>
      </c>
      <c r="F40" s="16" t="s">
        <v>207</v>
      </c>
      <c r="G40" s="16" t="s">
        <v>51</v>
      </c>
      <c r="H40" s="16" t="s">
        <v>133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si="0"/>
        <v>14435689.329999998</v>
      </c>
      <c r="R40" s="18">
        <v>0</v>
      </c>
      <c r="S40" s="18">
        <v>12938709.329999998</v>
      </c>
      <c r="T40" s="18">
        <v>0</v>
      </c>
      <c r="U40" s="16" t="s">
        <v>50</v>
      </c>
      <c r="V40" s="18">
        <v>0</v>
      </c>
      <c r="W40" s="18">
        <v>1290500</v>
      </c>
      <c r="X40" s="16" t="s">
        <v>50</v>
      </c>
      <c r="Y40" s="18">
        <v>206480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134</v>
      </c>
      <c r="B41" s="17" t="s">
        <v>119</v>
      </c>
      <c r="C41" s="16" t="s">
        <v>47</v>
      </c>
      <c r="D41" s="16" t="s">
        <v>65</v>
      </c>
      <c r="E41" s="16" t="s">
        <v>66</v>
      </c>
      <c r="F41" s="16" t="s">
        <v>207</v>
      </c>
      <c r="G41" s="16" t="s">
        <v>51</v>
      </c>
      <c r="H41" s="16" t="s">
        <v>135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136</v>
      </c>
      <c r="P41" s="16" t="s">
        <v>137</v>
      </c>
      <c r="Q41" s="18">
        <f t="shared" si="0"/>
        <v>2548521.6</v>
      </c>
      <c r="R41" s="18">
        <v>0</v>
      </c>
      <c r="S41" s="18">
        <v>2437161.6</v>
      </c>
      <c r="T41" s="18">
        <v>96000</v>
      </c>
      <c r="U41" s="16" t="s">
        <v>55</v>
      </c>
      <c r="V41" s="18">
        <v>15360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138</v>
      </c>
      <c r="B42" s="17" t="s">
        <v>119</v>
      </c>
      <c r="C42" s="16" t="s">
        <v>47</v>
      </c>
      <c r="D42" s="16" t="s">
        <v>65</v>
      </c>
      <c r="E42" s="16" t="s">
        <v>66</v>
      </c>
      <c r="F42" s="16" t="s">
        <v>207</v>
      </c>
      <c r="G42" s="16" t="s">
        <v>51</v>
      </c>
      <c r="H42" s="16" t="s">
        <v>139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 t="shared" si="0"/>
        <v>9574614.7743999995</v>
      </c>
      <c r="R42" s="18">
        <v>0</v>
      </c>
      <c r="S42" s="18">
        <v>2595371.4299999997</v>
      </c>
      <c r="T42" s="18">
        <v>0</v>
      </c>
      <c r="U42" s="16" t="s">
        <v>50</v>
      </c>
      <c r="V42" s="18">
        <v>0</v>
      </c>
      <c r="W42" s="18">
        <v>6016589.0899999999</v>
      </c>
      <c r="X42" s="16" t="s">
        <v>55</v>
      </c>
      <c r="Y42" s="18">
        <v>962654.25440000009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/>
      <c r="B43" s="17" t="s">
        <v>119</v>
      </c>
      <c r="C43" s="16" t="s">
        <v>47</v>
      </c>
      <c r="D43" s="16" t="s">
        <v>209</v>
      </c>
      <c r="E43" s="16" t="s">
        <v>210</v>
      </c>
      <c r="F43" s="16" t="s">
        <v>216</v>
      </c>
      <c r="G43" s="16" t="s">
        <v>51</v>
      </c>
      <c r="H43" s="20" t="s">
        <v>219</v>
      </c>
      <c r="I43" s="18"/>
      <c r="J43" s="18"/>
      <c r="K43" s="18"/>
      <c r="L43" s="18"/>
      <c r="M43" s="18"/>
      <c r="N43" s="16"/>
      <c r="O43" s="20" t="s">
        <v>211</v>
      </c>
      <c r="P43" s="20"/>
      <c r="Q43" s="22">
        <v>0</v>
      </c>
      <c r="R43" s="22">
        <v>0</v>
      </c>
      <c r="S43" s="22">
        <v>0</v>
      </c>
      <c r="T43" s="22">
        <v>0</v>
      </c>
      <c r="U43" s="20" t="s">
        <v>50</v>
      </c>
      <c r="V43" s="22">
        <v>0</v>
      </c>
      <c r="W43" s="22">
        <v>0</v>
      </c>
      <c r="X43" s="20" t="s">
        <v>50</v>
      </c>
      <c r="Y43" s="22">
        <v>0</v>
      </c>
      <c r="Z43" s="22">
        <v>0</v>
      </c>
      <c r="AA43" s="20" t="s">
        <v>50</v>
      </c>
      <c r="AB43" s="22">
        <v>0</v>
      </c>
      <c r="AC43" s="22">
        <v>0</v>
      </c>
      <c r="AD43" s="20" t="s">
        <v>50</v>
      </c>
      <c r="AE43" s="22">
        <v>0</v>
      </c>
      <c r="AF43" s="20">
        <v>0</v>
      </c>
      <c r="AG43" s="20" t="s">
        <v>50</v>
      </c>
      <c r="AH43" s="22">
        <v>0</v>
      </c>
      <c r="AI43" s="22">
        <v>0</v>
      </c>
      <c r="AJ43" s="20" t="s">
        <v>50</v>
      </c>
      <c r="AK43" s="22">
        <v>0</v>
      </c>
      <c r="AL43" s="22">
        <v>0</v>
      </c>
      <c r="AM43" s="21" t="s">
        <v>53</v>
      </c>
      <c r="AN43" s="20" t="s">
        <v>53</v>
      </c>
      <c r="AO43" s="21" t="s">
        <v>53</v>
      </c>
      <c r="AP43" s="20" t="s">
        <v>53</v>
      </c>
    </row>
    <row r="44" spans="1:42" x14ac:dyDescent="0.25">
      <c r="A44" s="13" t="s">
        <v>140</v>
      </c>
      <c r="B44" s="14" t="s">
        <v>141</v>
      </c>
      <c r="C44" s="13" t="s">
        <v>47</v>
      </c>
      <c r="D44" s="13" t="s">
        <v>48</v>
      </c>
      <c r="E44" s="13" t="s">
        <v>49</v>
      </c>
      <c r="F44" s="13" t="s">
        <v>190</v>
      </c>
      <c r="G44" s="13" t="s">
        <v>51</v>
      </c>
      <c r="H44" s="13" t="s">
        <v>142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 t="shared" si="0"/>
        <v>92675930.615200013</v>
      </c>
      <c r="R44" s="15">
        <v>0</v>
      </c>
      <c r="S44" s="15">
        <v>56571990.455000013</v>
      </c>
      <c r="T44" s="15">
        <v>0</v>
      </c>
      <c r="U44" s="13" t="s">
        <v>50</v>
      </c>
      <c r="V44" s="15">
        <v>0</v>
      </c>
      <c r="W44" s="15">
        <v>31124086.345000003</v>
      </c>
      <c r="X44" s="13" t="s">
        <v>50</v>
      </c>
      <c r="Y44" s="15">
        <v>4979853.815200001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9" customFormat="1" x14ac:dyDescent="0.25">
      <c r="A45" s="16" t="s">
        <v>143</v>
      </c>
      <c r="B45" s="17" t="s">
        <v>141</v>
      </c>
      <c r="C45" s="16" t="s">
        <v>47</v>
      </c>
      <c r="D45" s="16" t="s">
        <v>57</v>
      </c>
      <c r="E45" s="16" t="s">
        <v>58</v>
      </c>
      <c r="F45" s="16" t="s">
        <v>196</v>
      </c>
      <c r="G45" s="16" t="s">
        <v>51</v>
      </c>
      <c r="H45" s="16" t="s">
        <v>144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0"/>
        <v>81897934.192800015</v>
      </c>
      <c r="R45" s="18">
        <v>0</v>
      </c>
      <c r="S45" s="18">
        <v>62255959.470000014</v>
      </c>
      <c r="T45" s="18">
        <v>0</v>
      </c>
      <c r="U45" s="16" t="s">
        <v>50</v>
      </c>
      <c r="V45" s="18">
        <v>0</v>
      </c>
      <c r="W45" s="18">
        <v>16932736.829999998</v>
      </c>
      <c r="X45" s="16" t="s">
        <v>55</v>
      </c>
      <c r="Y45" s="18">
        <v>2709237.8928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x14ac:dyDescent="0.25">
      <c r="A46" s="13" t="s">
        <v>145</v>
      </c>
      <c r="B46" s="14" t="s">
        <v>141</v>
      </c>
      <c r="C46" s="13" t="s">
        <v>47</v>
      </c>
      <c r="D46" s="13" t="s">
        <v>61</v>
      </c>
      <c r="E46" s="13" t="s">
        <v>62</v>
      </c>
      <c r="F46" s="13" t="s">
        <v>202</v>
      </c>
      <c r="G46" s="13" t="s">
        <v>51</v>
      </c>
      <c r="H46" s="13" t="s">
        <v>146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 t="shared" si="0"/>
        <v>114471880.802</v>
      </c>
      <c r="R46" s="15">
        <v>0</v>
      </c>
      <c r="S46" s="15">
        <v>87284479.579999998</v>
      </c>
      <c r="T46" s="15">
        <v>0</v>
      </c>
      <c r="U46" s="13" t="s">
        <v>50</v>
      </c>
      <c r="V46" s="15">
        <v>0</v>
      </c>
      <c r="W46" s="15">
        <v>22965007.949999999</v>
      </c>
      <c r="X46" s="13" t="s">
        <v>55</v>
      </c>
      <c r="Y46" s="15">
        <v>3674401.2720000003</v>
      </c>
      <c r="Z46" s="15">
        <v>0</v>
      </c>
      <c r="AA46" s="13" t="s">
        <v>50</v>
      </c>
      <c r="AB46" s="15">
        <v>0</v>
      </c>
      <c r="AC46" s="15">
        <v>507400</v>
      </c>
      <c r="AD46" s="13" t="s">
        <v>77</v>
      </c>
      <c r="AE46" s="15">
        <v>40592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s="19" customFormat="1" x14ac:dyDescent="0.25">
      <c r="A47" s="16" t="s">
        <v>147</v>
      </c>
      <c r="B47" s="17" t="s">
        <v>141</v>
      </c>
      <c r="C47" s="16" t="s">
        <v>47</v>
      </c>
      <c r="D47" s="16" t="s">
        <v>65</v>
      </c>
      <c r="E47" s="16" t="s">
        <v>66</v>
      </c>
      <c r="F47" s="16" t="s">
        <v>208</v>
      </c>
      <c r="G47" s="16" t="s">
        <v>51</v>
      </c>
      <c r="H47" s="16" t="s">
        <v>148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0"/>
        <v>54815667.963</v>
      </c>
      <c r="R47" s="18">
        <v>0</v>
      </c>
      <c r="S47" s="18">
        <v>36283574.605000004</v>
      </c>
      <c r="T47" s="18">
        <v>0</v>
      </c>
      <c r="U47" s="16" t="s">
        <v>50</v>
      </c>
      <c r="V47" s="18">
        <v>0</v>
      </c>
      <c r="W47" s="18">
        <v>15975942.550000001</v>
      </c>
      <c r="X47" s="16" t="s">
        <v>55</v>
      </c>
      <c r="Y47" s="18">
        <v>2556150.8080000002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149</v>
      </c>
      <c r="B48" s="17" t="s">
        <v>141</v>
      </c>
      <c r="C48" s="16" t="s">
        <v>47</v>
      </c>
      <c r="D48" s="16" t="s">
        <v>65</v>
      </c>
      <c r="E48" s="16" t="s">
        <v>66</v>
      </c>
      <c r="F48" s="16" t="s">
        <v>208</v>
      </c>
      <c r="G48" s="16" t="s">
        <v>51</v>
      </c>
      <c r="H48" s="16" t="s">
        <v>150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151</v>
      </c>
      <c r="P48" s="16" t="s">
        <v>152</v>
      </c>
      <c r="Q48" s="18">
        <f t="shared" si="0"/>
        <v>2971968</v>
      </c>
      <c r="R48" s="18">
        <v>0</v>
      </c>
      <c r="S48" s="18">
        <v>2601000</v>
      </c>
      <c r="T48" s="18">
        <v>319800</v>
      </c>
      <c r="U48" s="16" t="s">
        <v>55</v>
      </c>
      <c r="V48" s="18">
        <v>51168</v>
      </c>
      <c r="W48" s="18">
        <v>0</v>
      </c>
      <c r="X48" s="16" t="s">
        <v>50</v>
      </c>
      <c r="Y48" s="18">
        <v>0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153</v>
      </c>
      <c r="B49" s="17" t="s">
        <v>141</v>
      </c>
      <c r="C49" s="16" t="s">
        <v>47</v>
      </c>
      <c r="D49" s="16" t="s">
        <v>65</v>
      </c>
      <c r="E49" s="16" t="s">
        <v>66</v>
      </c>
      <c r="F49" s="16" t="s">
        <v>208</v>
      </c>
      <c r="G49" s="16" t="s">
        <v>51</v>
      </c>
      <c r="H49" s="16" t="s">
        <v>154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 t="shared" si="0"/>
        <v>40487043.601800002</v>
      </c>
      <c r="R49" s="18">
        <v>0</v>
      </c>
      <c r="S49" s="18">
        <v>29875709.595000003</v>
      </c>
      <c r="T49" s="18">
        <v>0</v>
      </c>
      <c r="U49" s="16" t="s">
        <v>50</v>
      </c>
      <c r="V49" s="18">
        <v>0</v>
      </c>
      <c r="W49" s="18">
        <v>9147701.7300000004</v>
      </c>
      <c r="X49" s="16" t="s">
        <v>50</v>
      </c>
      <c r="Y49" s="18">
        <v>1463632.2767999999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/>
      <c r="B50" s="17" t="s">
        <v>141</v>
      </c>
      <c r="C50" s="16" t="s">
        <v>47</v>
      </c>
      <c r="D50" s="16" t="s">
        <v>209</v>
      </c>
      <c r="E50" s="16" t="s">
        <v>210</v>
      </c>
      <c r="F50" s="16" t="s">
        <v>217</v>
      </c>
      <c r="G50" s="16" t="s">
        <v>51</v>
      </c>
      <c r="H50" s="20" t="s">
        <v>219</v>
      </c>
      <c r="I50" s="18"/>
      <c r="J50" s="18"/>
      <c r="K50" s="18"/>
      <c r="L50" s="18"/>
      <c r="M50" s="18"/>
      <c r="N50" s="16"/>
      <c r="O50" s="20" t="s">
        <v>211</v>
      </c>
      <c r="P50" s="20"/>
      <c r="Q50" s="22">
        <v>0</v>
      </c>
      <c r="R50" s="22">
        <v>0</v>
      </c>
      <c r="S50" s="22">
        <v>0</v>
      </c>
      <c r="T50" s="22">
        <v>0</v>
      </c>
      <c r="U50" s="20" t="s">
        <v>50</v>
      </c>
      <c r="V50" s="22">
        <v>0</v>
      </c>
      <c r="W50" s="22">
        <v>0</v>
      </c>
      <c r="X50" s="20" t="s">
        <v>50</v>
      </c>
      <c r="Y50" s="22">
        <v>0</v>
      </c>
      <c r="Z50" s="22">
        <v>0</v>
      </c>
      <c r="AA50" s="20" t="s">
        <v>50</v>
      </c>
      <c r="AB50" s="22">
        <v>0</v>
      </c>
      <c r="AC50" s="22">
        <v>0</v>
      </c>
      <c r="AD50" s="20" t="s">
        <v>50</v>
      </c>
      <c r="AE50" s="22">
        <v>0</v>
      </c>
      <c r="AF50" s="20">
        <v>0</v>
      </c>
      <c r="AG50" s="20" t="s">
        <v>50</v>
      </c>
      <c r="AH50" s="22">
        <v>0</v>
      </c>
      <c r="AI50" s="22">
        <v>0</v>
      </c>
      <c r="AJ50" s="20" t="s">
        <v>50</v>
      </c>
      <c r="AK50" s="22">
        <v>0</v>
      </c>
      <c r="AL50" s="22">
        <v>0</v>
      </c>
      <c r="AM50" s="21" t="s">
        <v>53</v>
      </c>
      <c r="AN50" s="20" t="s">
        <v>53</v>
      </c>
      <c r="AO50" s="21" t="s">
        <v>53</v>
      </c>
      <c r="AP50" s="20" t="s">
        <v>53</v>
      </c>
    </row>
    <row r="51" spans="1:42" x14ac:dyDescent="0.25">
      <c r="A51" s="13" t="s">
        <v>155</v>
      </c>
      <c r="B51" s="14" t="s">
        <v>156</v>
      </c>
      <c r="C51" s="13" t="s">
        <v>47</v>
      </c>
      <c r="D51" s="13" t="s">
        <v>48</v>
      </c>
      <c r="E51" s="13" t="s">
        <v>49</v>
      </c>
      <c r="F51" s="13" t="s">
        <v>203</v>
      </c>
      <c r="G51" s="13" t="s">
        <v>51</v>
      </c>
      <c r="H51" s="13" t="s">
        <v>157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5">
        <f t="shared" si="0"/>
        <v>54381316.38660001</v>
      </c>
      <c r="R51" s="15">
        <v>0</v>
      </c>
      <c r="S51" s="15">
        <v>33149895.790200006</v>
      </c>
      <c r="T51" s="15">
        <v>0</v>
      </c>
      <c r="U51" s="13" t="s">
        <v>50</v>
      </c>
      <c r="V51" s="15">
        <v>0</v>
      </c>
      <c r="W51" s="15">
        <v>18302948.790000003</v>
      </c>
      <c r="X51" s="13" t="s">
        <v>55</v>
      </c>
      <c r="Y51" s="15">
        <v>2928471.8064000001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s="19" customFormat="1" x14ac:dyDescent="0.25">
      <c r="A52" s="16" t="s">
        <v>158</v>
      </c>
      <c r="B52" s="17" t="s">
        <v>156</v>
      </c>
      <c r="C52" s="16" t="s">
        <v>47</v>
      </c>
      <c r="D52" s="16" t="s">
        <v>57</v>
      </c>
      <c r="E52" s="16" t="s">
        <v>58</v>
      </c>
      <c r="F52" s="16" t="s">
        <v>222</v>
      </c>
      <c r="G52" s="16" t="s">
        <v>51</v>
      </c>
      <c r="H52" s="16" t="s">
        <v>159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0"/>
        <v>63162875.89334999</v>
      </c>
      <c r="R52" s="18">
        <v>0</v>
      </c>
      <c r="S52" s="18">
        <v>44556780.526749991</v>
      </c>
      <c r="T52" s="18">
        <v>0</v>
      </c>
      <c r="U52" s="16" t="s">
        <v>50</v>
      </c>
      <c r="V52" s="18">
        <v>0</v>
      </c>
      <c r="W52" s="18">
        <v>16039737.385</v>
      </c>
      <c r="X52" s="16" t="s">
        <v>55</v>
      </c>
      <c r="Y52" s="18">
        <v>2566357.9816000001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23" customFormat="1" x14ac:dyDescent="0.25">
      <c r="A53" s="20" t="s">
        <v>160</v>
      </c>
      <c r="B53" s="21" t="s">
        <v>156</v>
      </c>
      <c r="C53" s="20" t="s">
        <v>47</v>
      </c>
      <c r="D53" s="20" t="s">
        <v>61</v>
      </c>
      <c r="E53" s="20" t="s">
        <v>62</v>
      </c>
      <c r="F53" s="20" t="s">
        <v>221</v>
      </c>
      <c r="G53" s="20" t="s">
        <v>51</v>
      </c>
      <c r="H53" s="20" t="s">
        <v>161</v>
      </c>
      <c r="I53" s="22" t="s">
        <v>53</v>
      </c>
      <c r="J53" s="22" t="s">
        <v>53</v>
      </c>
      <c r="K53" s="22" t="s">
        <v>53</v>
      </c>
      <c r="L53" s="22" t="s">
        <v>53</v>
      </c>
      <c r="M53" s="22">
        <v>0</v>
      </c>
      <c r="N53" s="20" t="s">
        <v>53</v>
      </c>
      <c r="O53" s="20" t="s">
        <v>54</v>
      </c>
      <c r="P53" s="20" t="s">
        <v>53</v>
      </c>
      <c r="Q53" s="22">
        <f t="shared" si="0"/>
        <v>31200148.382799998</v>
      </c>
      <c r="R53" s="22">
        <v>0</v>
      </c>
      <c r="S53" s="22">
        <v>22740203.329999998</v>
      </c>
      <c r="T53" s="22">
        <v>0</v>
      </c>
      <c r="U53" s="20" t="s">
        <v>50</v>
      </c>
      <c r="V53" s="22">
        <v>0</v>
      </c>
      <c r="W53" s="22">
        <v>7293056.0800000001</v>
      </c>
      <c r="X53" s="20" t="s">
        <v>50</v>
      </c>
      <c r="Y53" s="22">
        <v>1166888.9728000001</v>
      </c>
      <c r="Z53" s="22">
        <v>0</v>
      </c>
      <c r="AA53" s="20" t="s">
        <v>50</v>
      </c>
      <c r="AB53" s="22">
        <v>0</v>
      </c>
      <c r="AC53" s="22">
        <v>0</v>
      </c>
      <c r="AD53" s="20" t="s">
        <v>50</v>
      </c>
      <c r="AE53" s="22">
        <v>0</v>
      </c>
      <c r="AF53" s="20">
        <v>0</v>
      </c>
      <c r="AG53" s="20" t="s">
        <v>50</v>
      </c>
      <c r="AH53" s="22">
        <v>0</v>
      </c>
      <c r="AI53" s="22">
        <v>0</v>
      </c>
      <c r="AJ53" s="20" t="s">
        <v>50</v>
      </c>
      <c r="AK53" s="22">
        <v>0</v>
      </c>
      <c r="AL53" s="22">
        <v>0</v>
      </c>
      <c r="AM53" s="21" t="s">
        <v>53</v>
      </c>
      <c r="AN53" s="20" t="s">
        <v>53</v>
      </c>
      <c r="AO53" s="21" t="s">
        <v>53</v>
      </c>
      <c r="AP53" s="20" t="s">
        <v>53</v>
      </c>
    </row>
    <row r="54" spans="1:42" s="23" customFormat="1" x14ac:dyDescent="0.25">
      <c r="A54" s="20" t="s">
        <v>162</v>
      </c>
      <c r="B54" s="21" t="s">
        <v>156</v>
      </c>
      <c r="C54" s="20" t="s">
        <v>47</v>
      </c>
      <c r="D54" s="20" t="s">
        <v>61</v>
      </c>
      <c r="E54" s="20" t="s">
        <v>62</v>
      </c>
      <c r="F54" s="20" t="s">
        <v>221</v>
      </c>
      <c r="G54" s="20" t="s">
        <v>51</v>
      </c>
      <c r="H54" s="20" t="s">
        <v>163</v>
      </c>
      <c r="I54" s="22" t="s">
        <v>53</v>
      </c>
      <c r="J54" s="22" t="s">
        <v>53</v>
      </c>
      <c r="K54" s="22" t="s">
        <v>53</v>
      </c>
      <c r="L54" s="22" t="s">
        <v>53</v>
      </c>
      <c r="M54" s="22">
        <v>0</v>
      </c>
      <c r="N54" s="20" t="s">
        <v>53</v>
      </c>
      <c r="O54" s="20" t="s">
        <v>164</v>
      </c>
      <c r="P54" s="20" t="s">
        <v>165</v>
      </c>
      <c r="Q54" s="22">
        <f t="shared" si="0"/>
        <v>2449760</v>
      </c>
      <c r="R54" s="22">
        <v>0</v>
      </c>
      <c r="S54" s="22">
        <v>2199200</v>
      </c>
      <c r="T54" s="22">
        <v>216000</v>
      </c>
      <c r="U54" s="20" t="s">
        <v>55</v>
      </c>
      <c r="V54" s="22">
        <v>34560</v>
      </c>
      <c r="W54" s="22">
        <v>0</v>
      </c>
      <c r="X54" s="20" t="s">
        <v>50</v>
      </c>
      <c r="Y54" s="22">
        <v>0</v>
      </c>
      <c r="Z54" s="22">
        <v>0</v>
      </c>
      <c r="AA54" s="20" t="s">
        <v>50</v>
      </c>
      <c r="AB54" s="22">
        <v>0</v>
      </c>
      <c r="AC54" s="22">
        <v>0</v>
      </c>
      <c r="AD54" s="20" t="s">
        <v>50</v>
      </c>
      <c r="AE54" s="22">
        <v>0</v>
      </c>
      <c r="AF54" s="20">
        <v>0</v>
      </c>
      <c r="AG54" s="20" t="s">
        <v>50</v>
      </c>
      <c r="AH54" s="22">
        <v>0</v>
      </c>
      <c r="AI54" s="22">
        <v>0</v>
      </c>
      <c r="AJ54" s="20" t="s">
        <v>50</v>
      </c>
      <c r="AK54" s="22">
        <v>0</v>
      </c>
      <c r="AL54" s="22">
        <v>0</v>
      </c>
      <c r="AM54" s="21" t="s">
        <v>53</v>
      </c>
      <c r="AN54" s="20" t="s">
        <v>53</v>
      </c>
      <c r="AO54" s="21" t="s">
        <v>53</v>
      </c>
      <c r="AP54" s="20" t="s">
        <v>53</v>
      </c>
    </row>
    <row r="55" spans="1:42" s="23" customFormat="1" x14ac:dyDescent="0.25">
      <c r="A55" s="20" t="s">
        <v>166</v>
      </c>
      <c r="B55" s="21" t="s">
        <v>156</v>
      </c>
      <c r="C55" s="20" t="s">
        <v>47</v>
      </c>
      <c r="D55" s="20" t="s">
        <v>61</v>
      </c>
      <c r="E55" s="20" t="s">
        <v>62</v>
      </c>
      <c r="F55" s="20" t="s">
        <v>221</v>
      </c>
      <c r="G55" s="20" t="s">
        <v>51</v>
      </c>
      <c r="H55" s="20" t="s">
        <v>167</v>
      </c>
      <c r="I55" s="22" t="s">
        <v>53</v>
      </c>
      <c r="J55" s="22" t="s">
        <v>53</v>
      </c>
      <c r="K55" s="22" t="s">
        <v>53</v>
      </c>
      <c r="L55" s="22" t="s">
        <v>53</v>
      </c>
      <c r="M55" s="22">
        <v>0</v>
      </c>
      <c r="N55" s="20" t="s">
        <v>53</v>
      </c>
      <c r="O55" s="20" t="s">
        <v>54</v>
      </c>
      <c r="P55" s="20" t="s">
        <v>53</v>
      </c>
      <c r="Q55" s="22">
        <f t="shared" si="0"/>
        <v>32085745.433200002</v>
      </c>
      <c r="R55" s="22">
        <v>0</v>
      </c>
      <c r="S55" s="22">
        <v>18630666.7458</v>
      </c>
      <c r="T55" s="22">
        <v>0</v>
      </c>
      <c r="U55" s="20" t="s">
        <v>50</v>
      </c>
      <c r="V55" s="22">
        <v>0</v>
      </c>
      <c r="W55" s="22">
        <v>11599205.765000001</v>
      </c>
      <c r="X55" s="20" t="s">
        <v>55</v>
      </c>
      <c r="Y55" s="22">
        <v>1855872.9224</v>
      </c>
      <c r="Z55" s="22">
        <v>0</v>
      </c>
      <c r="AA55" s="20" t="s">
        <v>50</v>
      </c>
      <c r="AB55" s="22">
        <v>0</v>
      </c>
      <c r="AC55" s="22">
        <v>0</v>
      </c>
      <c r="AD55" s="20" t="s">
        <v>50</v>
      </c>
      <c r="AE55" s="22">
        <v>0</v>
      </c>
      <c r="AF55" s="20">
        <v>0</v>
      </c>
      <c r="AG55" s="20" t="s">
        <v>50</v>
      </c>
      <c r="AH55" s="22">
        <v>0</v>
      </c>
      <c r="AI55" s="22">
        <v>0</v>
      </c>
      <c r="AJ55" s="20" t="s">
        <v>50</v>
      </c>
      <c r="AK55" s="22">
        <v>0</v>
      </c>
      <c r="AL55" s="22">
        <v>0</v>
      </c>
      <c r="AM55" s="21" t="s">
        <v>53</v>
      </c>
      <c r="AN55" s="20" t="s">
        <v>53</v>
      </c>
      <c r="AO55" s="21" t="s">
        <v>53</v>
      </c>
      <c r="AP55" s="20" t="s">
        <v>53</v>
      </c>
    </row>
    <row r="56" spans="1:42" s="23" customFormat="1" x14ac:dyDescent="0.25">
      <c r="A56" s="20" t="s">
        <v>168</v>
      </c>
      <c r="B56" s="21" t="s">
        <v>156</v>
      </c>
      <c r="C56" s="20" t="s">
        <v>47</v>
      </c>
      <c r="D56" s="20" t="s">
        <v>61</v>
      </c>
      <c r="E56" s="20" t="s">
        <v>62</v>
      </c>
      <c r="F56" s="20" t="s">
        <v>221</v>
      </c>
      <c r="G56" s="20" t="s">
        <v>122</v>
      </c>
      <c r="H56" s="20" t="s">
        <v>53</v>
      </c>
      <c r="I56" s="22" t="s">
        <v>169</v>
      </c>
      <c r="J56" s="22" t="s">
        <v>53</v>
      </c>
      <c r="K56" s="22" t="s">
        <v>170</v>
      </c>
      <c r="L56" s="22" t="s">
        <v>156</v>
      </c>
      <c r="M56" s="22">
        <v>1993287.33</v>
      </c>
      <c r="N56" s="20" t="s">
        <v>125</v>
      </c>
      <c r="O56" s="20" t="s">
        <v>171</v>
      </c>
      <c r="P56" s="20" t="s">
        <v>172</v>
      </c>
      <c r="Q56" s="22">
        <f t="shared" si="0"/>
        <v>-333000</v>
      </c>
      <c r="R56" s="22">
        <v>0</v>
      </c>
      <c r="S56" s="22">
        <v>-333000</v>
      </c>
      <c r="T56" s="22">
        <v>0</v>
      </c>
      <c r="U56" s="20" t="s">
        <v>50</v>
      </c>
      <c r="V56" s="22">
        <v>0</v>
      </c>
      <c r="W56" s="22">
        <v>0</v>
      </c>
      <c r="X56" s="20" t="s">
        <v>50</v>
      </c>
      <c r="Y56" s="22">
        <v>0</v>
      </c>
      <c r="Z56" s="22">
        <v>0</v>
      </c>
      <c r="AA56" s="20" t="s">
        <v>50</v>
      </c>
      <c r="AB56" s="22">
        <v>0</v>
      </c>
      <c r="AC56" s="22">
        <v>0</v>
      </c>
      <c r="AD56" s="20" t="s">
        <v>50</v>
      </c>
      <c r="AE56" s="22">
        <v>0</v>
      </c>
      <c r="AF56" s="20">
        <v>0</v>
      </c>
      <c r="AG56" s="20" t="s">
        <v>50</v>
      </c>
      <c r="AH56" s="22">
        <v>0</v>
      </c>
      <c r="AI56" s="22">
        <v>0</v>
      </c>
      <c r="AJ56" s="20" t="s">
        <v>50</v>
      </c>
      <c r="AK56" s="22">
        <v>0</v>
      </c>
      <c r="AL56" s="22">
        <v>0</v>
      </c>
      <c r="AM56" s="21" t="s">
        <v>53</v>
      </c>
      <c r="AN56" s="20" t="s">
        <v>53</v>
      </c>
      <c r="AO56" s="21" t="s">
        <v>53</v>
      </c>
      <c r="AP56" s="20" t="s">
        <v>53</v>
      </c>
    </row>
    <row r="57" spans="1:42" x14ac:dyDescent="0.25">
      <c r="A57" s="13"/>
      <c r="B57" s="14" t="s">
        <v>156</v>
      </c>
      <c r="C57" s="13" t="s">
        <v>47</v>
      </c>
      <c r="D57" s="13" t="s">
        <v>65</v>
      </c>
      <c r="E57" s="13" t="s">
        <v>66</v>
      </c>
      <c r="F57" s="13" t="s">
        <v>220</v>
      </c>
      <c r="G57" s="13" t="s">
        <v>51</v>
      </c>
      <c r="H57" s="13" t="s">
        <v>174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5">
        <f t="shared" ref="Q57" si="1">SUM(S57:AP57)</f>
        <v>45568027.752099998</v>
      </c>
      <c r="R57" s="15">
        <v>0</v>
      </c>
      <c r="S57" s="15">
        <v>31478484.460500002</v>
      </c>
      <c r="T57" s="15">
        <v>0</v>
      </c>
      <c r="U57" s="13" t="s">
        <v>50</v>
      </c>
      <c r="V57" s="15">
        <v>0</v>
      </c>
      <c r="W57" s="15">
        <v>12146158.01</v>
      </c>
      <c r="X57" s="13" t="s">
        <v>50</v>
      </c>
      <c r="Y57" s="15">
        <v>1943385.2815999999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x14ac:dyDescent="0.25">
      <c r="A58" s="13" t="s">
        <v>173</v>
      </c>
      <c r="B58" s="14" t="s">
        <v>156</v>
      </c>
      <c r="C58" s="13" t="s">
        <v>47</v>
      </c>
      <c r="D58" s="13" t="s">
        <v>209</v>
      </c>
      <c r="E58" s="16" t="s">
        <v>210</v>
      </c>
      <c r="F58" s="13" t="s">
        <v>218</v>
      </c>
      <c r="G58" s="13" t="s">
        <v>51</v>
      </c>
      <c r="H58" s="20" t="s">
        <v>219</v>
      </c>
      <c r="I58" s="15"/>
      <c r="J58" s="15"/>
      <c r="K58" s="15"/>
      <c r="L58" s="15"/>
      <c r="M58" s="15"/>
      <c r="N58" s="13"/>
      <c r="O58" s="20" t="s">
        <v>211</v>
      </c>
      <c r="P58" s="20"/>
      <c r="Q58" s="22">
        <v>0</v>
      </c>
      <c r="R58" s="22">
        <v>0</v>
      </c>
      <c r="S58" s="22">
        <v>0</v>
      </c>
      <c r="T58" s="22">
        <v>0</v>
      </c>
      <c r="U58" s="20" t="s">
        <v>50</v>
      </c>
      <c r="V58" s="22">
        <v>0</v>
      </c>
      <c r="W58" s="22">
        <v>0</v>
      </c>
      <c r="X58" s="20" t="s">
        <v>50</v>
      </c>
      <c r="Y58" s="22">
        <v>0</v>
      </c>
      <c r="Z58" s="22">
        <v>0</v>
      </c>
      <c r="AA58" s="20" t="s">
        <v>50</v>
      </c>
      <c r="AB58" s="22">
        <v>0</v>
      </c>
      <c r="AC58" s="22">
        <v>0</v>
      </c>
      <c r="AD58" s="20" t="s">
        <v>50</v>
      </c>
      <c r="AE58" s="22">
        <v>0</v>
      </c>
      <c r="AF58" s="20">
        <v>0</v>
      </c>
      <c r="AG58" s="20" t="s">
        <v>50</v>
      </c>
      <c r="AH58" s="22">
        <v>0</v>
      </c>
      <c r="AI58" s="22">
        <v>0</v>
      </c>
      <c r="AJ58" s="20" t="s">
        <v>50</v>
      </c>
      <c r="AK58" s="22">
        <v>0</v>
      </c>
      <c r="AL58" s="22">
        <v>0</v>
      </c>
      <c r="AM58" s="21" t="s">
        <v>53</v>
      </c>
      <c r="AN58" s="20" t="s">
        <v>53</v>
      </c>
      <c r="AO58" s="21" t="s">
        <v>53</v>
      </c>
      <c r="AP58" s="20" t="s">
        <v>53</v>
      </c>
    </row>
    <row r="60" spans="1:42" x14ac:dyDescent="0.25">
      <c r="Q60" s="9">
        <f>SUM(Q2:Q58)</f>
        <v>1530537034.3436503</v>
      </c>
      <c r="R60" s="9">
        <f>SUM(R2:R58)</f>
        <v>0</v>
      </c>
      <c r="S60" s="9">
        <f>SUM(S2:S58)</f>
        <v>1114377586.76825</v>
      </c>
      <c r="T60" s="9">
        <f>SUM(T2:T58)</f>
        <v>3188847.84</v>
      </c>
      <c r="V60" s="9">
        <f>SUM(V2:V58)</f>
        <v>510215.6544</v>
      </c>
      <c r="W60" s="9">
        <f>SUM(W2:W58)</f>
        <v>354168089.72499996</v>
      </c>
      <c r="Y60" s="9">
        <f>SUM(Y2:Y58)</f>
        <v>56666894.356000006</v>
      </c>
      <c r="Z60" s="9">
        <f>SUM(Z2:Z58)</f>
        <v>0</v>
      </c>
      <c r="AB60" s="9">
        <f>SUM(AB2:AB58)</f>
        <v>0</v>
      </c>
      <c r="AC60" s="9">
        <f>SUM(AC2:AC58)</f>
        <v>1505000</v>
      </c>
      <c r="AE60" s="9">
        <f>SUM(AE2:AE58)</f>
        <v>120400</v>
      </c>
      <c r="AI60" s="9">
        <f>SUM(AI2:AI58)</f>
        <v>0</v>
      </c>
      <c r="AK60" s="9">
        <f>SUM(AK2:AK58)</f>
        <v>0</v>
      </c>
      <c r="AL60" s="9">
        <f>SUM(AL2:AL58)</f>
        <v>0</v>
      </c>
    </row>
    <row r="62" spans="1:42" x14ac:dyDescent="0.25">
      <c r="J62" s="8" t="s">
        <v>175</v>
      </c>
    </row>
    <row r="64" spans="1:42" x14ac:dyDescent="0.25">
      <c r="J64" s="8" t="s">
        <v>176</v>
      </c>
      <c r="K64" s="8" t="s">
        <v>177</v>
      </c>
      <c r="L64" s="8" t="s">
        <v>178</v>
      </c>
    </row>
    <row r="66" spans="9:13" x14ac:dyDescent="0.25">
      <c r="I66" s="8" t="s">
        <v>179</v>
      </c>
      <c r="J66" s="8">
        <f>S60</f>
        <v>1114377586.76825</v>
      </c>
    </row>
    <row r="68" spans="9:13" x14ac:dyDescent="0.25">
      <c r="I68" s="8" t="s">
        <v>180</v>
      </c>
      <c r="J68" s="8">
        <f>T60+W60</f>
        <v>357356937.56499994</v>
      </c>
      <c r="K68" s="8">
        <f>V60+Y60</f>
        <v>57177110.010400005</v>
      </c>
    </row>
    <row r="70" spans="9:13" x14ac:dyDescent="0.25">
      <c r="I70" s="8" t="s">
        <v>181</v>
      </c>
      <c r="J70" s="8">
        <v>1505000</v>
      </c>
      <c r="K70" s="8">
        <v>120400</v>
      </c>
      <c r="L70" s="8">
        <v>0</v>
      </c>
    </row>
    <row r="72" spans="9:13" x14ac:dyDescent="0.25">
      <c r="I72" s="8" t="s">
        <v>182</v>
      </c>
      <c r="J72" s="8">
        <v>0</v>
      </c>
      <c r="K72" s="8">
        <v>0</v>
      </c>
    </row>
    <row r="74" spans="9:13" x14ac:dyDescent="0.25">
      <c r="I74" s="8" t="s">
        <v>183</v>
      </c>
      <c r="J74" s="8">
        <f>SUBTOTAL(9,J66:J73)</f>
        <v>1473239524.33325</v>
      </c>
      <c r="K74" s="8">
        <f>SUBTOTAL(9,K66:K73)</f>
        <v>57297510.010400005</v>
      </c>
      <c r="L74" s="8">
        <f>SUBTOTAL(9,L66:L73)</f>
        <v>0</v>
      </c>
      <c r="M74" s="8">
        <f>J74+K74</f>
        <v>1530537034.3436501</v>
      </c>
    </row>
  </sheetData>
  <autoFilter ref="A7:AP58" xr:uid="{8544DE2F-29FE-4AEE-A819-7FE8488C1260}"/>
  <sortState ref="A8:AP58">
    <sortCondition ref="B8:B58"/>
    <sortCondition ref="D8:D5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2020-08-17T12:05:45Z</dcterms:created>
  <dcterms:modified xsi:type="dcterms:W3CDTF">2020-08-24T14:32:18Z</dcterms:modified>
</cp:coreProperties>
</file>