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1\"/>
    </mc:Choice>
  </mc:AlternateContent>
  <xr:revisionPtr revIDLastSave="0" documentId="8_{D2F29377-4B61-4E43-8E47-A6C53EB46E0F}" xr6:coauthVersionLast="45" xr6:coauthVersionMax="45" xr10:uidLastSave="{00000000-0000-0000-0000-000000000000}"/>
  <bookViews>
    <workbookView xWindow="-120" yWindow="-120" windowWidth="21840" windowHeight="13290" xr2:uid="{9BACDFEF-B9CD-422C-9843-48DA359AEFAC}"/>
  </bookViews>
  <sheets>
    <sheet name="Hoja1" sheetId="1" r:id="rId1"/>
  </sheets>
  <definedNames>
    <definedName name="_xlnm._FilterDatabase" localSheetId="0" hidden="1">Hoja1!$A$7:$AP$143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59" i="1" l="1"/>
  <c r="J159" i="1"/>
  <c r="K159" i="1"/>
  <c r="L159" i="1"/>
  <c r="K153" i="1"/>
  <c r="J153" i="1"/>
  <c r="J151" i="1"/>
  <c r="Q142" i="1"/>
  <c r="Q125" i="1"/>
  <c r="Q137" i="1"/>
  <c r="Y140" i="1"/>
  <c r="W140" i="1"/>
  <c r="S132" i="1"/>
  <c r="Q134" i="1"/>
  <c r="Q131" i="1"/>
  <c r="Q139" i="1"/>
  <c r="Q128" i="1"/>
  <c r="Q124" i="1" l="1"/>
  <c r="Q106" i="1"/>
  <c r="Q105" i="1"/>
  <c r="Q114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7" i="1"/>
  <c r="Q108" i="1"/>
  <c r="Q109" i="1"/>
  <c r="Q110" i="1"/>
  <c r="Q111" i="1"/>
  <c r="Q112" i="1"/>
  <c r="Q113" i="1"/>
  <c r="Q115" i="1"/>
  <c r="Q116" i="1"/>
  <c r="Q117" i="1"/>
  <c r="Q118" i="1"/>
  <c r="Q119" i="1"/>
  <c r="Q120" i="1"/>
  <c r="Q121" i="1"/>
  <c r="Q122" i="1"/>
  <c r="Q123" i="1"/>
  <c r="Q143" i="1"/>
  <c r="Q126" i="1"/>
  <c r="Q127" i="1"/>
  <c r="Q138" i="1"/>
  <c r="Q129" i="1"/>
  <c r="Q130" i="1"/>
  <c r="Q132" i="1"/>
  <c r="Q133" i="1"/>
  <c r="Q140" i="1"/>
  <c r="Q135" i="1"/>
  <c r="Q136" i="1"/>
  <c r="Q141" i="1"/>
  <c r="Q8" i="1"/>
  <c r="AL145" i="1" l="1"/>
  <c r="AK145" i="1"/>
  <c r="AI145" i="1"/>
  <c r="AE145" i="1"/>
  <c r="AC145" i="1"/>
  <c r="AB145" i="1"/>
  <c r="Z145" i="1"/>
  <c r="Y145" i="1"/>
  <c r="W145" i="1"/>
  <c r="V145" i="1"/>
  <c r="T145" i="1"/>
  <c r="S145" i="1"/>
  <c r="R145" i="1"/>
  <c r="Q145" i="1"/>
</calcChain>
</file>

<file path=xl/sharedStrings.xml><?xml version="1.0" encoding="utf-8"?>
<sst xmlns="http://schemas.openxmlformats.org/spreadsheetml/2006/main" count="3446" uniqueCount="508">
  <si>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</si>
  <si>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</si>
  <si>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</si>
  <si>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</si>
  <si>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</si>
  <si>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</si>
  <si>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</si>
  <si>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</si>
  <si>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</si>
  <si>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</si>
  <si>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</si>
  <si>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</si>
  <si>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</si>
  <si>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</si>
  <si>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</si>
  <si>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</si>
  <si>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</si>
  <si>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</si>
  <si>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</si>
  <si>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</si>
  <si>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</si>
  <si>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</si>
  <si>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</si>
  <si>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</si>
  <si>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</si>
  <si>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</si>
  <si>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</si>
  <si>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</si>
  <si>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</si>
  <si>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</si>
  <si>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</si>
  <si>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</si>
  <si>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</si>
  <si>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</si>
  <si>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</si>
  <si>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</si>
  <si>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</si>
  <si>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</si>
  <si>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</si>
  <si>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</si>
  <si>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</si>
  <si>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</si>
  <si>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</si>
  <si>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</si>
  <si>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</si>
  <si>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</si>
  <si>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01/01/2021</t>
  </si>
  <si>
    <t>0301</t>
  </si>
  <si>
    <t>001</t>
  </si>
  <si>
    <t>Z1B8026797</t>
  </si>
  <si>
    <t>-</t>
  </si>
  <si>
    <t>FC</t>
  </si>
  <si>
    <t>00097072-00097192</t>
  </si>
  <si>
    <t/>
  </si>
  <si>
    <t>VENTAS NO CONTRIBUYENTES</t>
  </si>
  <si>
    <t>16</t>
  </si>
  <si>
    <t>2</t>
  </si>
  <si>
    <t>002</t>
  </si>
  <si>
    <t>Z1B8026622</t>
  </si>
  <si>
    <t>00278361-00278443</t>
  </si>
  <si>
    <t>3</t>
  </si>
  <si>
    <t>00278444</t>
  </si>
  <si>
    <t>LUIS MONTEREY</t>
  </si>
  <si>
    <t>V317607546</t>
  </si>
  <si>
    <t>4</t>
  </si>
  <si>
    <t>00278445-00278483</t>
  </si>
  <si>
    <t>5</t>
  </si>
  <si>
    <t>003</t>
  </si>
  <si>
    <t>Z1B8027648</t>
  </si>
  <si>
    <t>00243111-00243257</t>
  </si>
  <si>
    <t>6</t>
  </si>
  <si>
    <t>NC</t>
  </si>
  <si>
    <t>00000217</t>
  </si>
  <si>
    <t>00243143</t>
  </si>
  <si>
    <t>VEN</t>
  </si>
  <si>
    <t>RAFAEL RUIZ</t>
  </si>
  <si>
    <t>V15316993</t>
  </si>
  <si>
    <t>7</t>
  </si>
  <si>
    <t>004</t>
  </si>
  <si>
    <t>Z1B8026520</t>
  </si>
  <si>
    <t>00103773-00103882</t>
  </si>
  <si>
    <t>8</t>
  </si>
  <si>
    <t>00000086</t>
  </si>
  <si>
    <t>00103865</t>
  </si>
  <si>
    <t>ANDREINA NAVA</t>
  </si>
  <si>
    <t>V27600917</t>
  </si>
  <si>
    <t>9</t>
  </si>
  <si>
    <t>00000087</t>
  </si>
  <si>
    <t>10</t>
  </si>
  <si>
    <t>005</t>
  </si>
  <si>
    <t>Z1B8026803</t>
  </si>
  <si>
    <t>00065326-00065331</t>
  </si>
  <si>
    <t>11</t>
  </si>
  <si>
    <t>02/01/2021</t>
  </si>
  <si>
    <t>00097193-00097294</t>
  </si>
  <si>
    <t>12</t>
  </si>
  <si>
    <t>00000174</t>
  </si>
  <si>
    <t>00097252</t>
  </si>
  <si>
    <t>JACKSON ALVARADO</t>
  </si>
  <si>
    <t>V8677635</t>
  </si>
  <si>
    <t>13</t>
  </si>
  <si>
    <t>00000175</t>
  </si>
  <si>
    <t>00097267</t>
  </si>
  <si>
    <t>GUSTAVO ACEVEDO</t>
  </si>
  <si>
    <t>V6461370</t>
  </si>
  <si>
    <t>14</t>
  </si>
  <si>
    <t>00278484-00278564</t>
  </si>
  <si>
    <t>15</t>
  </si>
  <si>
    <t>00243258-00243320</t>
  </si>
  <si>
    <t>00103883-00103936</t>
  </si>
  <si>
    <t>17</t>
  </si>
  <si>
    <t>00065332-00065398</t>
  </si>
  <si>
    <t>18</t>
  </si>
  <si>
    <t>03/01/2021</t>
  </si>
  <si>
    <t>00097295-00097394</t>
  </si>
  <si>
    <t>19</t>
  </si>
  <si>
    <t>00278565-00278655</t>
  </si>
  <si>
    <t>20</t>
  </si>
  <si>
    <t>00000226</t>
  </si>
  <si>
    <t>00278586</t>
  </si>
  <si>
    <t>KELLY GONZALEZ</t>
  </si>
  <si>
    <t>V24885283</t>
  </si>
  <si>
    <t>21</t>
  </si>
  <si>
    <t>00243321-00243377</t>
  </si>
  <si>
    <t>22</t>
  </si>
  <si>
    <t>00103937-00103997</t>
  </si>
  <si>
    <t>23</t>
  </si>
  <si>
    <t>00103998</t>
  </si>
  <si>
    <t>INVERSIONES RAMIREZ ARELLANO C.A</t>
  </si>
  <si>
    <t>J298300418</t>
  </si>
  <si>
    <t>24</t>
  </si>
  <si>
    <t>00103999-00104011</t>
  </si>
  <si>
    <t>25</t>
  </si>
  <si>
    <t>00000088</t>
  </si>
  <si>
    <t>00103934</t>
  </si>
  <si>
    <t>CRISTIAN QUINTERO</t>
  </si>
  <si>
    <t>V23526383</t>
  </si>
  <si>
    <t>26</t>
  </si>
  <si>
    <t>00065399-00065426</t>
  </si>
  <si>
    <t>27</t>
  </si>
  <si>
    <t>00065427</t>
  </si>
  <si>
    <t>ESTEVAR MARQUES</t>
  </si>
  <si>
    <t>V294260080</t>
  </si>
  <si>
    <t>28</t>
  </si>
  <si>
    <t>00065428-00065456</t>
  </si>
  <si>
    <t>29</t>
  </si>
  <si>
    <t>04/01/2021</t>
  </si>
  <si>
    <t>00097395</t>
  </si>
  <si>
    <t>MIGUEL ALVAREZ</t>
  </si>
  <si>
    <t>V14772733</t>
  </si>
  <si>
    <t>30</t>
  </si>
  <si>
    <t>00097396-00097474</t>
  </si>
  <si>
    <t>31</t>
  </si>
  <si>
    <t>00278656-00278697</t>
  </si>
  <si>
    <t>32</t>
  </si>
  <si>
    <t>00243378-00243418</t>
  </si>
  <si>
    <t>33</t>
  </si>
  <si>
    <t>00104012-00104078</t>
  </si>
  <si>
    <t>34</t>
  </si>
  <si>
    <t>00000089</t>
  </si>
  <si>
    <t>00104038</t>
  </si>
  <si>
    <t>JOHANY CHERUVINI</t>
  </si>
  <si>
    <t>V25716445</t>
  </si>
  <si>
    <t>35</t>
  </si>
  <si>
    <t>00000090</t>
  </si>
  <si>
    <t>00104066</t>
  </si>
  <si>
    <t>GUSTAVO HERNANDEZ</t>
  </si>
  <si>
    <t>V9277019</t>
  </si>
  <si>
    <t>05/01/2021</t>
  </si>
  <si>
    <t>38</t>
  </si>
  <si>
    <t>00097475-00097480</t>
  </si>
  <si>
    <t>39</t>
  </si>
  <si>
    <t>00097481</t>
  </si>
  <si>
    <t>JULIO DIAZ</t>
  </si>
  <si>
    <t>V132849519</t>
  </si>
  <si>
    <t>40</t>
  </si>
  <si>
    <t>00097482-00097610</t>
  </si>
  <si>
    <t>41</t>
  </si>
  <si>
    <t>00278698-00278790</t>
  </si>
  <si>
    <t>42</t>
  </si>
  <si>
    <t>00243419-00243497</t>
  </si>
  <si>
    <t>43</t>
  </si>
  <si>
    <t>00104079-00104195</t>
  </si>
  <si>
    <t>44</t>
  </si>
  <si>
    <t>00065457-00065466</t>
  </si>
  <si>
    <t>06/01/2021</t>
  </si>
  <si>
    <t>46</t>
  </si>
  <si>
    <t>00097611-00097705</t>
  </si>
  <si>
    <t>47</t>
  </si>
  <si>
    <t>00097706</t>
  </si>
  <si>
    <t>48</t>
  </si>
  <si>
    <t>00097707-00097735</t>
  </si>
  <si>
    <t>49</t>
  </si>
  <si>
    <t>00278791-00278866</t>
  </si>
  <si>
    <t>50</t>
  </si>
  <si>
    <t>00104196-00104224</t>
  </si>
  <si>
    <t>51</t>
  </si>
  <si>
    <t>00065467-00065551</t>
  </si>
  <si>
    <t>07/01/2021</t>
  </si>
  <si>
    <t>53</t>
  </si>
  <si>
    <t>00097736-00097822</t>
  </si>
  <si>
    <t>54</t>
  </si>
  <si>
    <t>00278867-00278880</t>
  </si>
  <si>
    <t>55</t>
  </si>
  <si>
    <t>00243498-00243516</t>
  </si>
  <si>
    <t>56</t>
  </si>
  <si>
    <t>00243517</t>
  </si>
  <si>
    <t>INDUSTRIAS POLLO PREMIUM 58 C.A</t>
  </si>
  <si>
    <t>J304112629</t>
  </si>
  <si>
    <t>57</t>
  </si>
  <si>
    <t>00243518-00243639</t>
  </si>
  <si>
    <t>58</t>
  </si>
  <si>
    <t>00104225-00104270</t>
  </si>
  <si>
    <t>59</t>
  </si>
  <si>
    <t>00065552-00065555</t>
  </si>
  <si>
    <t>60</t>
  </si>
  <si>
    <t>00065556</t>
  </si>
  <si>
    <t>INVERSINES VEN 2017</t>
  </si>
  <si>
    <t>J410776790</t>
  </si>
  <si>
    <t>61</t>
  </si>
  <si>
    <t>00065557</t>
  </si>
  <si>
    <t>62</t>
  </si>
  <si>
    <t>00065558-00065637</t>
  </si>
  <si>
    <t>63</t>
  </si>
  <si>
    <t>00000130</t>
  </si>
  <si>
    <t>00278875</t>
  </si>
  <si>
    <t>ELIANA CANTILLO</t>
  </si>
  <si>
    <t>V18534462</t>
  </si>
  <si>
    <t>64</t>
  </si>
  <si>
    <t>08/01/2021</t>
  </si>
  <si>
    <t>65</t>
  </si>
  <si>
    <t>00097878-00097898</t>
  </si>
  <si>
    <t>66</t>
  </si>
  <si>
    <t>001122555</t>
  </si>
  <si>
    <t>WILMER CORREA</t>
  </si>
  <si>
    <t xml:space="preserve">V20116534 </t>
  </si>
  <si>
    <t>67</t>
  </si>
  <si>
    <t>00278881-00278956</t>
  </si>
  <si>
    <t>68</t>
  </si>
  <si>
    <t>00243640-00243695</t>
  </si>
  <si>
    <t>69</t>
  </si>
  <si>
    <t>00243696</t>
  </si>
  <si>
    <t>INVERSIONES EL SUEÑO DE MIS PADRES</t>
  </si>
  <si>
    <t>J406863076</t>
  </si>
  <si>
    <t>70</t>
  </si>
  <si>
    <t>00243697-00243709</t>
  </si>
  <si>
    <t>71</t>
  </si>
  <si>
    <t>00000219</t>
  </si>
  <si>
    <t>00243584</t>
  </si>
  <si>
    <t>JESUS CHACON</t>
  </si>
  <si>
    <t>V8080444</t>
  </si>
  <si>
    <t>72</t>
  </si>
  <si>
    <t>00104271-00104362</t>
  </si>
  <si>
    <t>73</t>
  </si>
  <si>
    <t>00065638-00065688</t>
  </si>
  <si>
    <t>74</t>
  </si>
  <si>
    <t>00000131</t>
  </si>
  <si>
    <t>00065660</t>
  </si>
  <si>
    <t>PAOLO AVILAN</t>
  </si>
  <si>
    <t>V15518767</t>
  </si>
  <si>
    <t>09/01/2021</t>
  </si>
  <si>
    <t>79</t>
  </si>
  <si>
    <t>00097900-00098000</t>
  </si>
  <si>
    <t>80</t>
  </si>
  <si>
    <t>00278957-00279062</t>
  </si>
  <si>
    <t>81</t>
  </si>
  <si>
    <t>00243710-00243784</t>
  </si>
  <si>
    <t>82</t>
  </si>
  <si>
    <t>00243785</t>
  </si>
  <si>
    <t>PORTU HAMBURGUER</t>
  </si>
  <si>
    <t>J40524537-9</t>
  </si>
  <si>
    <t>83</t>
  </si>
  <si>
    <t>00243786-00243794</t>
  </si>
  <si>
    <t>84</t>
  </si>
  <si>
    <t>00104363-00104485</t>
  </si>
  <si>
    <t>85</t>
  </si>
  <si>
    <t>00065689-00065743</t>
  </si>
  <si>
    <t>86</t>
  </si>
  <si>
    <t>10/01/2021</t>
  </si>
  <si>
    <t>00098001-00098102</t>
  </si>
  <si>
    <t>87</t>
  </si>
  <si>
    <t>00000176</t>
  </si>
  <si>
    <t>00098043</t>
  </si>
  <si>
    <t>ESCARLIS PACHECO</t>
  </si>
  <si>
    <t>V15165086</t>
  </si>
  <si>
    <t>88</t>
  </si>
  <si>
    <t>00279063-00279108</t>
  </si>
  <si>
    <t>89</t>
  </si>
  <si>
    <t>00243795-00243826</t>
  </si>
  <si>
    <t>90</t>
  </si>
  <si>
    <t>00243827</t>
  </si>
  <si>
    <t>GRUPO CORPORATIVO MANUBER C.A</t>
  </si>
  <si>
    <t>J409821315</t>
  </si>
  <si>
    <t>91</t>
  </si>
  <si>
    <t>00243828-00243846</t>
  </si>
  <si>
    <t>92</t>
  </si>
  <si>
    <t>00243847</t>
  </si>
  <si>
    <t>INVERSIONES DONDE MIGUEL</t>
  </si>
  <si>
    <t>V412593250</t>
  </si>
  <si>
    <t>93</t>
  </si>
  <si>
    <t>00243848-00243891</t>
  </si>
  <si>
    <t>94</t>
  </si>
  <si>
    <t>00104486-00104541</t>
  </si>
  <si>
    <t>95</t>
  </si>
  <si>
    <t>00065744-00065765</t>
  </si>
  <si>
    <t>96</t>
  </si>
  <si>
    <t>00000132</t>
  </si>
  <si>
    <t>00065762</t>
  </si>
  <si>
    <t>VICTOR GOMEZ</t>
  </si>
  <si>
    <t xml:space="preserve">V18738333 </t>
  </si>
  <si>
    <t>97</t>
  </si>
  <si>
    <t>11/01/2021</t>
  </si>
  <si>
    <t>00098103-00098129</t>
  </si>
  <si>
    <t>98</t>
  </si>
  <si>
    <t>00098130</t>
  </si>
  <si>
    <t>GRUPO VENEFLEX</t>
  </si>
  <si>
    <t>J29521629-7</t>
  </si>
  <si>
    <t>99</t>
  </si>
  <si>
    <t>00098131-00098186</t>
  </si>
  <si>
    <t>100</t>
  </si>
  <si>
    <t>00279109-00279166</t>
  </si>
  <si>
    <t>101</t>
  </si>
  <si>
    <t>00279167</t>
  </si>
  <si>
    <t>JOHANA GARCIA</t>
  </si>
  <si>
    <t>V204115411</t>
  </si>
  <si>
    <t>102</t>
  </si>
  <si>
    <t>00279168-00279188</t>
  </si>
  <si>
    <t>103</t>
  </si>
  <si>
    <t>00279189</t>
  </si>
  <si>
    <t>INVERSIONES GMBA</t>
  </si>
  <si>
    <t>J309552309</t>
  </si>
  <si>
    <t>104</t>
  </si>
  <si>
    <t>00279190-00279227</t>
  </si>
  <si>
    <t>105</t>
  </si>
  <si>
    <t>00243892-00243994</t>
  </si>
  <si>
    <t>12/01/2021</t>
  </si>
  <si>
    <t>107</t>
  </si>
  <si>
    <t>00098187-00098218</t>
  </si>
  <si>
    <t>108</t>
  </si>
  <si>
    <t>00098219</t>
  </si>
  <si>
    <t>EL GUARDIAN</t>
  </si>
  <si>
    <t>J296722765</t>
  </si>
  <si>
    <t>109</t>
  </si>
  <si>
    <t>00098220-00098259</t>
  </si>
  <si>
    <t>110</t>
  </si>
  <si>
    <t>00279228-00279230</t>
  </si>
  <si>
    <t>111</t>
  </si>
  <si>
    <t>00279231</t>
  </si>
  <si>
    <t>MARIA MOLINA</t>
  </si>
  <si>
    <t>V350087298</t>
  </si>
  <si>
    <t>112</t>
  </si>
  <si>
    <t>00279232-00279330</t>
  </si>
  <si>
    <t>113</t>
  </si>
  <si>
    <t>00243995-00244082</t>
  </si>
  <si>
    <t>114</t>
  </si>
  <si>
    <t>00065766-00065793</t>
  </si>
  <si>
    <t>115</t>
  </si>
  <si>
    <t>13/01/2021</t>
  </si>
  <si>
    <t>00098260-00098374</t>
  </si>
  <si>
    <t>116</t>
  </si>
  <si>
    <t>00279331-00279335</t>
  </si>
  <si>
    <t>117</t>
  </si>
  <si>
    <t>00279336</t>
  </si>
  <si>
    <t>SERVAGUA</t>
  </si>
  <si>
    <t>J-001579524</t>
  </si>
  <si>
    <t>118</t>
  </si>
  <si>
    <t>00279337-00279377</t>
  </si>
  <si>
    <t>119</t>
  </si>
  <si>
    <t>00244083-00244086</t>
  </si>
  <si>
    <t>120</t>
  </si>
  <si>
    <t>00244087</t>
  </si>
  <si>
    <t>INVERCIONES TEUFFEL E HIJOS C.A.</t>
  </si>
  <si>
    <t>J402322119</t>
  </si>
  <si>
    <t>121</t>
  </si>
  <si>
    <t>00244088-00244154</t>
  </si>
  <si>
    <t>122</t>
  </si>
  <si>
    <t>00104542-00104549</t>
  </si>
  <si>
    <t>123</t>
  </si>
  <si>
    <t>00065794-00065836</t>
  </si>
  <si>
    <t>14/01/2021</t>
  </si>
  <si>
    <t>125</t>
  </si>
  <si>
    <t>00098375-00098404</t>
  </si>
  <si>
    <t>126</t>
  </si>
  <si>
    <t>00098405</t>
  </si>
  <si>
    <t>SAVA COSMETICS C.A</t>
  </si>
  <si>
    <t>J-31413911-8</t>
  </si>
  <si>
    <t>127</t>
  </si>
  <si>
    <t>00098406-00098426</t>
  </si>
  <si>
    <t>128</t>
  </si>
  <si>
    <t>00279378</t>
  </si>
  <si>
    <t>HAYAWATA MUÑOZ</t>
  </si>
  <si>
    <t>V11162786</t>
  </si>
  <si>
    <t>129</t>
  </si>
  <si>
    <t>00279379</t>
  </si>
  <si>
    <t>ONET-VISION, C.A</t>
  </si>
  <si>
    <t>J-31525903-6</t>
  </si>
  <si>
    <t>130</t>
  </si>
  <si>
    <t>00279380-00279428</t>
  </si>
  <si>
    <t>131</t>
  </si>
  <si>
    <t>00244156-00244186</t>
  </si>
  <si>
    <t>132</t>
  </si>
  <si>
    <t>00244187</t>
  </si>
  <si>
    <t>133</t>
  </si>
  <si>
    <t>00244188-00244260</t>
  </si>
  <si>
    <t>134</t>
  </si>
  <si>
    <t>00104550-00104591</t>
  </si>
  <si>
    <t>135</t>
  </si>
  <si>
    <t>00104592</t>
  </si>
  <si>
    <t>136</t>
  </si>
  <si>
    <t>00104593-00104658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</si>
  <si>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</si>
  <si>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</si>
  <si>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</si>
  <si>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</si>
  <si>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</si>
  <si>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</si>
  <si>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</si>
  <si>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</si>
  <si>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</si>
  <si>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0838</t>
  </si>
  <si>
    <t>0839</t>
  </si>
  <si>
    <t>0840</t>
  </si>
  <si>
    <t>0841</t>
  </si>
  <si>
    <t>0842</t>
  </si>
  <si>
    <t>0843</t>
  </si>
  <si>
    <t>0844</t>
  </si>
  <si>
    <t>0845</t>
  </si>
  <si>
    <t>00097823-00097877</t>
  </si>
  <si>
    <t>0846</t>
  </si>
  <si>
    <t>0847</t>
  </si>
  <si>
    <t>0848</t>
  </si>
  <si>
    <t>0849</t>
  </si>
  <si>
    <t>0850</t>
  </si>
  <si>
    <t>0850-0851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</si>
  <si>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</si>
  <si>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</si>
  <si>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</si>
  <si>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</si>
  <si>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</si>
  <si>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</si>
  <si>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</si>
  <si>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</si>
  <si>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</si>
  <si>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1808</t>
  </si>
  <si>
    <t>1807</t>
  </si>
  <si>
    <t>1809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</si>
  <si>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</si>
  <si>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</si>
  <si>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</si>
  <si>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</si>
  <si>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</si>
  <si>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</si>
  <si>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</si>
  <si>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</si>
  <si>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</si>
  <si>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</si>
  <si>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</si>
  <si>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</si>
  <si>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</si>
  <si>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</si>
  <si>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</si>
  <si>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</si>
  <si>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</si>
  <si>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</si>
  <si>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</si>
  <si>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</si>
  <si>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</si>
  <si>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</si>
  <si>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</si>
  <si>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00104541</t>
  </si>
  <si>
    <t>CAJA SIN ACTIVIDAD</t>
  </si>
  <si>
    <t>1696</t>
  </si>
  <si>
    <t>1697</t>
  </si>
  <si>
    <t>0851</t>
  </si>
  <si>
    <t>0852</t>
  </si>
  <si>
    <t>0853</t>
  </si>
  <si>
    <t>0854</t>
  </si>
  <si>
    <t>0855</t>
  </si>
  <si>
    <t>00065765</t>
  </si>
  <si>
    <t>0856</t>
  </si>
  <si>
    <t>0857</t>
  </si>
  <si>
    <t>00065793</t>
  </si>
  <si>
    <t>LIBRO DE VENTAS DESDE 01-01-21 HASTA15-01-21</t>
  </si>
  <si>
    <t>00098427-00098488</t>
  </si>
  <si>
    <t>1810</t>
  </si>
  <si>
    <t>1811</t>
  </si>
  <si>
    <t>00279429-00279534</t>
  </si>
  <si>
    <t>1931</t>
  </si>
  <si>
    <t>1932</t>
  </si>
  <si>
    <t>00244261-00244359</t>
  </si>
  <si>
    <t>1698</t>
  </si>
  <si>
    <t>1699</t>
  </si>
  <si>
    <t>00104659-00104719</t>
  </si>
  <si>
    <t>0858</t>
  </si>
  <si>
    <t>0859</t>
  </si>
  <si>
    <t>00065836</t>
  </si>
  <si>
    <t>0860</t>
  </si>
  <si>
    <t>00065837-00065900</t>
  </si>
  <si>
    <t>36</t>
  </si>
  <si>
    <t>37</t>
  </si>
  <si>
    <t>45</t>
  </si>
  <si>
    <t>52</t>
  </si>
  <si>
    <t>75</t>
  </si>
  <si>
    <t>76</t>
  </si>
  <si>
    <t>77</t>
  </si>
  <si>
    <t>78</t>
  </si>
  <si>
    <t>106</t>
  </si>
  <si>
    <t>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</si>
</sst>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11ACD-C295-4B4F-99E6-34E25DEC9E11}">
  <dimension ref="A2:AP159"/>
  <sheetViews>
    <sheetView tabSelected="1" topLeftCell="J138" workbookViewId="0">
      <selection activeCell="S160" sqref="S16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12.1406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" style="3" bestFit="1" customWidth="1"/>
    <col min="16" max="16" width="12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5.85546875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482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419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 t="shared" ref="Q8:Q39" si="0">SUM(S8:AP8)</f>
        <v>877733675.8147999</v>
      </c>
      <c r="R8" s="18">
        <v>0</v>
      </c>
      <c r="S8" s="18">
        <v>593787380.24999988</v>
      </c>
      <c r="T8" s="18">
        <v>0</v>
      </c>
      <c r="U8" s="16" t="s">
        <v>50</v>
      </c>
      <c r="V8" s="18">
        <v>0</v>
      </c>
      <c r="W8" s="18">
        <v>244781289.27999997</v>
      </c>
      <c r="X8" s="16" t="s">
        <v>55</v>
      </c>
      <c r="Y8" s="18">
        <v>39165006.284800008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56</v>
      </c>
      <c r="B9" s="17" t="s">
        <v>46</v>
      </c>
      <c r="C9" s="16" t="s">
        <v>47</v>
      </c>
      <c r="D9" s="16" t="s">
        <v>57</v>
      </c>
      <c r="E9" s="16" t="s">
        <v>58</v>
      </c>
      <c r="F9" s="16" t="s">
        <v>434</v>
      </c>
      <c r="G9" s="16" t="s">
        <v>51</v>
      </c>
      <c r="H9" s="16" t="s">
        <v>59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54</v>
      </c>
      <c r="P9" s="16" t="s">
        <v>53</v>
      </c>
      <c r="Q9" s="18">
        <f t="shared" si="0"/>
        <v>581124373.73759997</v>
      </c>
      <c r="R9" s="18">
        <v>0</v>
      </c>
      <c r="S9" s="18">
        <v>370551659</v>
      </c>
      <c r="T9" s="18">
        <v>0</v>
      </c>
      <c r="U9" s="16" t="s">
        <v>50</v>
      </c>
      <c r="V9" s="18">
        <v>0</v>
      </c>
      <c r="W9" s="18">
        <v>181528202.36000004</v>
      </c>
      <c r="X9" s="16" t="s">
        <v>55</v>
      </c>
      <c r="Y9" s="18">
        <v>29044512.377599992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60</v>
      </c>
      <c r="B10" s="17" t="s">
        <v>46</v>
      </c>
      <c r="C10" s="16" t="s">
        <v>47</v>
      </c>
      <c r="D10" s="16" t="s">
        <v>57</v>
      </c>
      <c r="E10" s="16" t="s">
        <v>58</v>
      </c>
      <c r="F10" s="16" t="s">
        <v>434</v>
      </c>
      <c r="G10" s="16" t="s">
        <v>51</v>
      </c>
      <c r="H10" s="16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62</v>
      </c>
      <c r="P10" s="16" t="s">
        <v>63</v>
      </c>
      <c r="Q10" s="18">
        <f t="shared" si="0"/>
        <v>10578620</v>
      </c>
      <c r="R10" s="18">
        <v>0</v>
      </c>
      <c r="S10" s="18">
        <v>0</v>
      </c>
      <c r="T10" s="18">
        <v>9119500</v>
      </c>
      <c r="U10" s="16" t="s">
        <v>55</v>
      </c>
      <c r="V10" s="18">
        <v>1459120</v>
      </c>
      <c r="W10" s="18">
        <v>0</v>
      </c>
      <c r="X10" s="16" t="s">
        <v>50</v>
      </c>
      <c r="Y10" s="18">
        <v>0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6" t="s">
        <v>64</v>
      </c>
      <c r="B11" s="17" t="s">
        <v>46</v>
      </c>
      <c r="C11" s="16" t="s">
        <v>47</v>
      </c>
      <c r="D11" s="16" t="s">
        <v>57</v>
      </c>
      <c r="E11" s="16" t="s">
        <v>58</v>
      </c>
      <c r="F11" s="16" t="s">
        <v>434</v>
      </c>
      <c r="G11" s="16" t="s">
        <v>51</v>
      </c>
      <c r="H11" s="16" t="s">
        <v>65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54</v>
      </c>
      <c r="P11" s="16" t="s">
        <v>53</v>
      </c>
      <c r="Q11" s="18">
        <f t="shared" si="0"/>
        <v>254830306.45559996</v>
      </c>
      <c r="R11" s="18">
        <v>0</v>
      </c>
      <c r="S11" s="18">
        <v>185076218.24999997</v>
      </c>
      <c r="T11" s="18">
        <v>0</v>
      </c>
      <c r="U11" s="16" t="s">
        <v>50</v>
      </c>
      <c r="V11" s="18">
        <v>0</v>
      </c>
      <c r="W11" s="18">
        <v>60132834.659999996</v>
      </c>
      <c r="X11" s="16" t="s">
        <v>55</v>
      </c>
      <c r="Y11" s="18">
        <v>9621253.5455999989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6" t="s">
        <v>66</v>
      </c>
      <c r="B12" s="17" t="s">
        <v>46</v>
      </c>
      <c r="C12" s="16" t="s">
        <v>47</v>
      </c>
      <c r="D12" s="16" t="s">
        <v>67</v>
      </c>
      <c r="E12" s="16" t="s">
        <v>68</v>
      </c>
      <c r="F12" s="16" t="s">
        <v>446</v>
      </c>
      <c r="G12" s="16" t="s">
        <v>51</v>
      </c>
      <c r="H12" s="16" t="s">
        <v>69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969898768.56519985</v>
      </c>
      <c r="R12" s="18">
        <v>0</v>
      </c>
      <c r="S12" s="18">
        <v>669968569.74999988</v>
      </c>
      <c r="T12" s="18">
        <v>0</v>
      </c>
      <c r="U12" s="16" t="s">
        <v>50</v>
      </c>
      <c r="V12" s="18">
        <v>0</v>
      </c>
      <c r="W12" s="18">
        <v>258560516.22000003</v>
      </c>
      <c r="X12" s="16" t="s">
        <v>50</v>
      </c>
      <c r="Y12" s="18">
        <v>41369682.595199995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6" t="s">
        <v>70</v>
      </c>
      <c r="B13" s="17" t="s">
        <v>46</v>
      </c>
      <c r="C13" s="16" t="s">
        <v>47</v>
      </c>
      <c r="D13" s="16" t="s">
        <v>67</v>
      </c>
      <c r="E13" s="16" t="s">
        <v>68</v>
      </c>
      <c r="F13" s="16" t="s">
        <v>446</v>
      </c>
      <c r="G13" s="16" t="s">
        <v>71</v>
      </c>
      <c r="H13" s="16" t="s">
        <v>53</v>
      </c>
      <c r="I13" s="18" t="s">
        <v>72</v>
      </c>
      <c r="J13" s="18" t="s">
        <v>53</v>
      </c>
      <c r="K13" s="18" t="s">
        <v>73</v>
      </c>
      <c r="L13" s="18" t="s">
        <v>46</v>
      </c>
      <c r="M13" s="18">
        <v>21741440</v>
      </c>
      <c r="N13" s="16" t="s">
        <v>74</v>
      </c>
      <c r="O13" s="16" t="s">
        <v>75</v>
      </c>
      <c r="P13" s="16" t="s">
        <v>76</v>
      </c>
      <c r="Q13" s="18">
        <f t="shared" si="0"/>
        <v>-213440</v>
      </c>
      <c r="R13" s="18">
        <v>0</v>
      </c>
      <c r="S13" s="18">
        <v>0</v>
      </c>
      <c r="T13" s="18">
        <v>0</v>
      </c>
      <c r="U13" s="16" t="s">
        <v>50</v>
      </c>
      <c r="V13" s="18">
        <v>0</v>
      </c>
      <c r="W13" s="18">
        <v>-184000</v>
      </c>
      <c r="X13" s="16" t="s">
        <v>55</v>
      </c>
      <c r="Y13" s="18">
        <v>-29440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6" t="s">
        <v>77</v>
      </c>
      <c r="B14" s="17" t="s">
        <v>46</v>
      </c>
      <c r="C14" s="16" t="s">
        <v>47</v>
      </c>
      <c r="D14" s="16" t="s">
        <v>78</v>
      </c>
      <c r="E14" s="16" t="s">
        <v>79</v>
      </c>
      <c r="F14" s="16" t="s">
        <v>458</v>
      </c>
      <c r="G14" s="16" t="s">
        <v>51</v>
      </c>
      <c r="H14" s="16" t="s">
        <v>80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 t="shared" si="0"/>
        <v>843027634.56760001</v>
      </c>
      <c r="R14" s="18">
        <v>0</v>
      </c>
      <c r="S14" s="18">
        <v>567603103.75</v>
      </c>
      <c r="T14" s="18">
        <v>0</v>
      </c>
      <c r="U14" s="16" t="s">
        <v>50</v>
      </c>
      <c r="V14" s="18">
        <v>0</v>
      </c>
      <c r="W14" s="18">
        <v>237434940.35999998</v>
      </c>
      <c r="X14" s="16" t="s">
        <v>55</v>
      </c>
      <c r="Y14" s="18">
        <v>37989590.457599998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16" t="s">
        <v>81</v>
      </c>
      <c r="B15" s="17" t="s">
        <v>46</v>
      </c>
      <c r="C15" s="16" t="s">
        <v>47</v>
      </c>
      <c r="D15" s="16" t="s">
        <v>78</v>
      </c>
      <c r="E15" s="16" t="s">
        <v>79</v>
      </c>
      <c r="F15" s="16" t="s">
        <v>458</v>
      </c>
      <c r="G15" s="16" t="s">
        <v>71</v>
      </c>
      <c r="H15" s="16" t="s">
        <v>53</v>
      </c>
      <c r="I15" s="18" t="s">
        <v>82</v>
      </c>
      <c r="J15" s="18" t="s">
        <v>53</v>
      </c>
      <c r="K15" s="18" t="s">
        <v>83</v>
      </c>
      <c r="L15" s="18" t="s">
        <v>46</v>
      </c>
      <c r="M15" s="18">
        <v>5487800</v>
      </c>
      <c r="N15" s="16" t="s">
        <v>74</v>
      </c>
      <c r="O15" s="16" t="s">
        <v>84</v>
      </c>
      <c r="P15" s="16" t="s">
        <v>85</v>
      </c>
      <c r="Q15" s="18">
        <f t="shared" si="0"/>
        <v>-600300</v>
      </c>
      <c r="R15" s="18">
        <v>0</v>
      </c>
      <c r="S15" s="18">
        <v>0</v>
      </c>
      <c r="T15" s="18">
        <v>0</v>
      </c>
      <c r="U15" s="16" t="s">
        <v>50</v>
      </c>
      <c r="V15" s="18">
        <v>0</v>
      </c>
      <c r="W15" s="18">
        <v>-517500</v>
      </c>
      <c r="X15" s="16" t="s">
        <v>55</v>
      </c>
      <c r="Y15" s="18">
        <v>-82800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16" t="s">
        <v>86</v>
      </c>
      <c r="B16" s="17" t="s">
        <v>46</v>
      </c>
      <c r="C16" s="16" t="s">
        <v>47</v>
      </c>
      <c r="D16" s="16" t="s">
        <v>78</v>
      </c>
      <c r="E16" s="16" t="s">
        <v>79</v>
      </c>
      <c r="F16" s="16" t="s">
        <v>458</v>
      </c>
      <c r="G16" s="16" t="s">
        <v>71</v>
      </c>
      <c r="H16" s="16" t="s">
        <v>53</v>
      </c>
      <c r="I16" s="18" t="s">
        <v>87</v>
      </c>
      <c r="J16" s="18" t="s">
        <v>53</v>
      </c>
      <c r="K16" s="18" t="s">
        <v>83</v>
      </c>
      <c r="L16" s="18" t="s">
        <v>46</v>
      </c>
      <c r="M16" s="18">
        <v>5487800</v>
      </c>
      <c r="N16" s="16" t="s">
        <v>74</v>
      </c>
      <c r="O16" s="16" t="s">
        <v>84</v>
      </c>
      <c r="P16" s="16" t="s">
        <v>85</v>
      </c>
      <c r="Q16" s="18">
        <f t="shared" si="0"/>
        <v>-4887500</v>
      </c>
      <c r="R16" s="18">
        <v>0</v>
      </c>
      <c r="S16" s="18">
        <v>-4887500</v>
      </c>
      <c r="T16" s="18">
        <v>0</v>
      </c>
      <c r="U16" s="16" t="s">
        <v>50</v>
      </c>
      <c r="V16" s="18">
        <v>0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x14ac:dyDescent="0.25">
      <c r="A17" s="16" t="s">
        <v>88</v>
      </c>
      <c r="B17" s="14" t="s">
        <v>46</v>
      </c>
      <c r="C17" s="13" t="s">
        <v>47</v>
      </c>
      <c r="D17" s="13" t="s">
        <v>89</v>
      </c>
      <c r="E17" s="13" t="s">
        <v>90</v>
      </c>
      <c r="F17" s="13" t="s">
        <v>428</v>
      </c>
      <c r="G17" s="13" t="s">
        <v>51</v>
      </c>
      <c r="H17" s="13" t="s">
        <v>91</v>
      </c>
      <c r="I17" s="15" t="s">
        <v>53</v>
      </c>
      <c r="J17" s="15" t="s">
        <v>53</v>
      </c>
      <c r="K17" s="15" t="s">
        <v>53</v>
      </c>
      <c r="L17" s="15" t="s">
        <v>53</v>
      </c>
      <c r="M17" s="15">
        <v>0</v>
      </c>
      <c r="N17" s="13" t="s">
        <v>53</v>
      </c>
      <c r="O17" s="13" t="s">
        <v>54</v>
      </c>
      <c r="P17" s="13" t="s">
        <v>53</v>
      </c>
      <c r="Q17" s="15">
        <f t="shared" si="0"/>
        <v>75819398.512799993</v>
      </c>
      <c r="R17" s="15">
        <v>0</v>
      </c>
      <c r="S17" s="15">
        <v>42722757.5</v>
      </c>
      <c r="T17" s="15">
        <v>0</v>
      </c>
      <c r="U17" s="13" t="s">
        <v>50</v>
      </c>
      <c r="V17" s="15">
        <v>0</v>
      </c>
      <c r="W17" s="15">
        <v>28531587.079999998</v>
      </c>
      <c r="X17" s="13" t="s">
        <v>55</v>
      </c>
      <c r="Y17" s="15">
        <v>4565053.9328000005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s="19" customFormat="1" x14ac:dyDescent="0.25">
      <c r="A18" s="16" t="s">
        <v>92</v>
      </c>
      <c r="B18" s="17" t="s">
        <v>93</v>
      </c>
      <c r="C18" s="16" t="s">
        <v>47</v>
      </c>
      <c r="D18" s="16" t="s">
        <v>48</v>
      </c>
      <c r="E18" s="16" t="s">
        <v>49</v>
      </c>
      <c r="F18" s="16" t="s">
        <v>420</v>
      </c>
      <c r="G18" s="16" t="s">
        <v>51</v>
      </c>
      <c r="H18" s="16" t="s">
        <v>94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54</v>
      </c>
      <c r="P18" s="16" t="s">
        <v>53</v>
      </c>
      <c r="Q18" s="18">
        <f t="shared" si="0"/>
        <v>563013055.4920001</v>
      </c>
      <c r="R18" s="18">
        <v>0</v>
      </c>
      <c r="S18" s="18">
        <v>395544857.5</v>
      </c>
      <c r="T18" s="18">
        <v>0</v>
      </c>
      <c r="U18" s="16" t="s">
        <v>50</v>
      </c>
      <c r="V18" s="18">
        <v>0</v>
      </c>
      <c r="W18" s="18">
        <v>144369136.20000002</v>
      </c>
      <c r="X18" s="16" t="s">
        <v>55</v>
      </c>
      <c r="Y18" s="18">
        <v>23099061.791999999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6" t="s">
        <v>95</v>
      </c>
      <c r="B19" s="17" t="s">
        <v>93</v>
      </c>
      <c r="C19" s="16" t="s">
        <v>47</v>
      </c>
      <c r="D19" s="16" t="s">
        <v>48</v>
      </c>
      <c r="E19" s="16" t="s">
        <v>49</v>
      </c>
      <c r="F19" s="16" t="s">
        <v>420</v>
      </c>
      <c r="G19" s="16" t="s">
        <v>71</v>
      </c>
      <c r="H19" s="16" t="s">
        <v>53</v>
      </c>
      <c r="I19" s="18" t="s">
        <v>96</v>
      </c>
      <c r="J19" s="18" t="s">
        <v>53</v>
      </c>
      <c r="K19" s="18" t="s">
        <v>97</v>
      </c>
      <c r="L19" s="18" t="s">
        <v>93</v>
      </c>
      <c r="M19" s="18">
        <v>20182500</v>
      </c>
      <c r="N19" s="16" t="s">
        <v>74</v>
      </c>
      <c r="O19" s="16" t="s">
        <v>98</v>
      </c>
      <c r="P19" s="16" t="s">
        <v>99</v>
      </c>
      <c r="Q19" s="18">
        <f t="shared" si="0"/>
        <v>-1093880</v>
      </c>
      <c r="R19" s="18">
        <v>0</v>
      </c>
      <c r="S19" s="18">
        <v>0</v>
      </c>
      <c r="T19" s="18">
        <v>0</v>
      </c>
      <c r="U19" s="16" t="s">
        <v>50</v>
      </c>
      <c r="V19" s="18">
        <v>0</v>
      </c>
      <c r="W19" s="18">
        <v>-943000</v>
      </c>
      <c r="X19" s="16" t="s">
        <v>55</v>
      </c>
      <c r="Y19" s="18">
        <v>-150880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100</v>
      </c>
      <c r="B20" s="17" t="s">
        <v>93</v>
      </c>
      <c r="C20" s="16" t="s">
        <v>47</v>
      </c>
      <c r="D20" s="16" t="s">
        <v>48</v>
      </c>
      <c r="E20" s="16" t="s">
        <v>49</v>
      </c>
      <c r="F20" s="16" t="s">
        <v>420</v>
      </c>
      <c r="G20" s="16" t="s">
        <v>71</v>
      </c>
      <c r="H20" s="16" t="s">
        <v>53</v>
      </c>
      <c r="I20" s="18" t="s">
        <v>101</v>
      </c>
      <c r="J20" s="18" t="s">
        <v>53</v>
      </c>
      <c r="K20" s="18" t="s">
        <v>102</v>
      </c>
      <c r="L20" s="18" t="s">
        <v>93</v>
      </c>
      <c r="M20" s="18">
        <v>11314551</v>
      </c>
      <c r="N20" s="16" t="s">
        <v>74</v>
      </c>
      <c r="O20" s="16" t="s">
        <v>103</v>
      </c>
      <c r="P20" s="16" t="s">
        <v>104</v>
      </c>
      <c r="Q20" s="18">
        <f t="shared" si="0"/>
        <v>-1654160</v>
      </c>
      <c r="R20" s="18">
        <v>0</v>
      </c>
      <c r="S20" s="18">
        <v>0</v>
      </c>
      <c r="T20" s="18">
        <v>0</v>
      </c>
      <c r="U20" s="16" t="s">
        <v>50</v>
      </c>
      <c r="V20" s="18">
        <v>0</v>
      </c>
      <c r="W20" s="18">
        <v>-1426000</v>
      </c>
      <c r="X20" s="16" t="s">
        <v>55</v>
      </c>
      <c r="Y20" s="18">
        <v>-228160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16" t="s">
        <v>105</v>
      </c>
      <c r="B21" s="17" t="s">
        <v>93</v>
      </c>
      <c r="C21" s="16" t="s">
        <v>47</v>
      </c>
      <c r="D21" s="16" t="s">
        <v>57</v>
      </c>
      <c r="E21" s="16" t="s">
        <v>58</v>
      </c>
      <c r="F21" s="16" t="s">
        <v>435</v>
      </c>
      <c r="G21" s="16" t="s">
        <v>51</v>
      </c>
      <c r="H21" s="16" t="s">
        <v>106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54</v>
      </c>
      <c r="P21" s="16" t="s">
        <v>53</v>
      </c>
      <c r="Q21" s="18">
        <f t="shared" si="0"/>
        <v>403626838.01280004</v>
      </c>
      <c r="R21" s="18">
        <v>0</v>
      </c>
      <c r="S21" s="18">
        <v>283854547.5</v>
      </c>
      <c r="T21" s="18">
        <v>0</v>
      </c>
      <c r="U21" s="16" t="s">
        <v>50</v>
      </c>
      <c r="V21" s="18">
        <v>0</v>
      </c>
      <c r="W21" s="18">
        <v>103251974.58000001</v>
      </c>
      <c r="X21" s="16" t="s">
        <v>55</v>
      </c>
      <c r="Y21" s="18">
        <v>16520315.932799999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x14ac:dyDescent="0.25">
      <c r="A22" s="16" t="s">
        <v>107</v>
      </c>
      <c r="B22" s="14" t="s">
        <v>93</v>
      </c>
      <c r="C22" s="13" t="s">
        <v>47</v>
      </c>
      <c r="D22" s="13" t="s">
        <v>67</v>
      </c>
      <c r="E22" s="13" t="s">
        <v>68</v>
      </c>
      <c r="F22" s="13" t="s">
        <v>447</v>
      </c>
      <c r="G22" s="13" t="s">
        <v>51</v>
      </c>
      <c r="H22" s="13" t="s">
        <v>108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5">
        <f t="shared" si="0"/>
        <v>338570507.32840002</v>
      </c>
      <c r="R22" s="15">
        <v>0</v>
      </c>
      <c r="S22" s="15">
        <v>231375060.75</v>
      </c>
      <c r="T22" s="15">
        <v>0</v>
      </c>
      <c r="U22" s="13" t="s">
        <v>50</v>
      </c>
      <c r="V22" s="15">
        <v>0</v>
      </c>
      <c r="W22" s="15">
        <v>92409867.74000001</v>
      </c>
      <c r="X22" s="13" t="s">
        <v>55</v>
      </c>
      <c r="Y22" s="15">
        <v>14785578.838400001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s="19" customFormat="1" x14ac:dyDescent="0.25">
      <c r="A23" s="16" t="s">
        <v>55</v>
      </c>
      <c r="B23" s="17" t="s">
        <v>93</v>
      </c>
      <c r="C23" s="16" t="s">
        <v>47</v>
      </c>
      <c r="D23" s="16" t="s">
        <v>78</v>
      </c>
      <c r="E23" s="16" t="s">
        <v>79</v>
      </c>
      <c r="F23" s="16" t="s">
        <v>459</v>
      </c>
      <c r="G23" s="16" t="s">
        <v>51</v>
      </c>
      <c r="H23" s="16" t="s">
        <v>109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54</v>
      </c>
      <c r="P23" s="16" t="s">
        <v>53</v>
      </c>
      <c r="Q23" s="18">
        <f t="shared" si="0"/>
        <v>310016550.91719997</v>
      </c>
      <c r="R23" s="18">
        <v>0</v>
      </c>
      <c r="S23" s="18">
        <v>219519848.74999994</v>
      </c>
      <c r="T23" s="18">
        <v>0</v>
      </c>
      <c r="U23" s="16" t="s">
        <v>50</v>
      </c>
      <c r="V23" s="18">
        <v>0</v>
      </c>
      <c r="W23" s="18">
        <v>78014398.420000002</v>
      </c>
      <c r="X23" s="16" t="s">
        <v>55</v>
      </c>
      <c r="Y23" s="18">
        <v>12482303.747199999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x14ac:dyDescent="0.25">
      <c r="A24" s="16" t="s">
        <v>110</v>
      </c>
      <c r="B24" s="14" t="s">
        <v>93</v>
      </c>
      <c r="C24" s="13" t="s">
        <v>47</v>
      </c>
      <c r="D24" s="13" t="s">
        <v>89</v>
      </c>
      <c r="E24" s="13" t="s">
        <v>90</v>
      </c>
      <c r="F24" s="13" t="s">
        <v>429</v>
      </c>
      <c r="G24" s="13" t="s">
        <v>51</v>
      </c>
      <c r="H24" s="13" t="s">
        <v>111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 t="shared" si="0"/>
        <v>407317544.18960005</v>
      </c>
      <c r="R24" s="15">
        <v>0</v>
      </c>
      <c r="S24" s="15">
        <v>256042704.50000006</v>
      </c>
      <c r="T24" s="15">
        <v>0</v>
      </c>
      <c r="U24" s="13" t="s">
        <v>50</v>
      </c>
      <c r="V24" s="15">
        <v>0</v>
      </c>
      <c r="W24" s="15">
        <v>130409344.56000002</v>
      </c>
      <c r="X24" s="13" t="s">
        <v>50</v>
      </c>
      <c r="Y24" s="15">
        <v>20865495.1296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s="19" customFormat="1" x14ac:dyDescent="0.25">
      <c r="A25" s="16" t="s">
        <v>112</v>
      </c>
      <c r="B25" s="17" t="s">
        <v>113</v>
      </c>
      <c r="C25" s="16" t="s">
        <v>47</v>
      </c>
      <c r="D25" s="16" t="s">
        <v>48</v>
      </c>
      <c r="E25" s="16" t="s">
        <v>49</v>
      </c>
      <c r="F25" s="16" t="s">
        <v>421</v>
      </c>
      <c r="G25" s="16" t="s">
        <v>51</v>
      </c>
      <c r="H25" s="16" t="s">
        <v>114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54</v>
      </c>
      <c r="P25" s="16" t="s">
        <v>53</v>
      </c>
      <c r="Q25" s="18">
        <f t="shared" si="0"/>
        <v>555982049.56040001</v>
      </c>
      <c r="R25" s="18">
        <v>0</v>
      </c>
      <c r="S25" s="18">
        <v>399647886.25</v>
      </c>
      <c r="T25" s="18">
        <v>0</v>
      </c>
      <c r="U25" s="16" t="s">
        <v>50</v>
      </c>
      <c r="V25" s="18">
        <v>0</v>
      </c>
      <c r="W25" s="18">
        <v>134770830.44</v>
      </c>
      <c r="X25" s="16" t="s">
        <v>55</v>
      </c>
      <c r="Y25" s="18">
        <v>21563332.870399997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s="19" customFormat="1" x14ac:dyDescent="0.25">
      <c r="A26" s="16" t="s">
        <v>115</v>
      </c>
      <c r="B26" s="17" t="s">
        <v>113</v>
      </c>
      <c r="C26" s="16" t="s">
        <v>47</v>
      </c>
      <c r="D26" s="16" t="s">
        <v>57</v>
      </c>
      <c r="E26" s="16" t="s">
        <v>58</v>
      </c>
      <c r="F26" s="16" t="s">
        <v>436</v>
      </c>
      <c r="G26" s="16" t="s">
        <v>51</v>
      </c>
      <c r="H26" s="16" t="s">
        <v>116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6" t="s">
        <v>53</v>
      </c>
      <c r="O26" s="16" t="s">
        <v>54</v>
      </c>
      <c r="P26" s="16" t="s">
        <v>53</v>
      </c>
      <c r="Q26" s="18">
        <f t="shared" si="0"/>
        <v>652984130.94280016</v>
      </c>
      <c r="R26" s="18">
        <v>0</v>
      </c>
      <c r="S26" s="18">
        <v>375167113.50000024</v>
      </c>
      <c r="T26" s="18">
        <v>0</v>
      </c>
      <c r="U26" s="16" t="s">
        <v>50</v>
      </c>
      <c r="V26" s="18">
        <v>0</v>
      </c>
      <c r="W26" s="18">
        <v>239497428.82999995</v>
      </c>
      <c r="X26" s="16" t="s">
        <v>50</v>
      </c>
      <c r="Y26" s="18">
        <v>38319588.61280001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s="19" customFormat="1" x14ac:dyDescent="0.25">
      <c r="A27" s="16" t="s">
        <v>117</v>
      </c>
      <c r="B27" s="17" t="s">
        <v>113</v>
      </c>
      <c r="C27" s="16" t="s">
        <v>47</v>
      </c>
      <c r="D27" s="16" t="s">
        <v>57</v>
      </c>
      <c r="E27" s="16" t="s">
        <v>58</v>
      </c>
      <c r="F27" s="16" t="s">
        <v>436</v>
      </c>
      <c r="G27" s="16" t="s">
        <v>71</v>
      </c>
      <c r="H27" s="16" t="s">
        <v>53</v>
      </c>
      <c r="I27" s="18" t="s">
        <v>118</v>
      </c>
      <c r="J27" s="18" t="s">
        <v>53</v>
      </c>
      <c r="K27" s="18" t="s">
        <v>119</v>
      </c>
      <c r="L27" s="18" t="s">
        <v>113</v>
      </c>
      <c r="M27" s="18">
        <v>46690465.289999999</v>
      </c>
      <c r="N27" s="16" t="s">
        <v>74</v>
      </c>
      <c r="O27" s="16" t="s">
        <v>120</v>
      </c>
      <c r="P27" s="16" t="s">
        <v>121</v>
      </c>
      <c r="Q27" s="18">
        <f t="shared" si="0"/>
        <v>-2415000</v>
      </c>
      <c r="R27" s="18">
        <v>0</v>
      </c>
      <c r="S27" s="18">
        <v>-2415000</v>
      </c>
      <c r="T27" s="18">
        <v>0</v>
      </c>
      <c r="U27" s="16" t="s">
        <v>50</v>
      </c>
      <c r="V27" s="18">
        <v>0</v>
      </c>
      <c r="W27" s="18">
        <v>0</v>
      </c>
      <c r="X27" s="16" t="s">
        <v>50</v>
      </c>
      <c r="Y27" s="18">
        <v>0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x14ac:dyDescent="0.25">
      <c r="A28" s="16" t="s">
        <v>122</v>
      </c>
      <c r="B28" s="14" t="s">
        <v>113</v>
      </c>
      <c r="C28" s="13" t="s">
        <v>47</v>
      </c>
      <c r="D28" s="13" t="s">
        <v>67</v>
      </c>
      <c r="E28" s="13" t="s">
        <v>68</v>
      </c>
      <c r="F28" s="13" t="s">
        <v>448</v>
      </c>
      <c r="G28" s="13" t="s">
        <v>51</v>
      </c>
      <c r="H28" s="13" t="s">
        <v>123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54</v>
      </c>
      <c r="P28" s="13" t="s">
        <v>53</v>
      </c>
      <c r="Q28" s="15">
        <f t="shared" si="0"/>
        <v>255374274.972</v>
      </c>
      <c r="R28" s="15">
        <v>0</v>
      </c>
      <c r="S28" s="15">
        <v>188528403</v>
      </c>
      <c r="T28" s="15">
        <v>0</v>
      </c>
      <c r="U28" s="13" t="s">
        <v>50</v>
      </c>
      <c r="V28" s="15">
        <v>0</v>
      </c>
      <c r="W28" s="15">
        <v>57625751.699999996</v>
      </c>
      <c r="X28" s="13" t="s">
        <v>50</v>
      </c>
      <c r="Y28" s="15">
        <v>9220120.2719999999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s="19" customFormat="1" x14ac:dyDescent="0.25">
      <c r="A29" s="16" t="s">
        <v>124</v>
      </c>
      <c r="B29" s="17" t="s">
        <v>113</v>
      </c>
      <c r="C29" s="16" t="s">
        <v>47</v>
      </c>
      <c r="D29" s="16" t="s">
        <v>78</v>
      </c>
      <c r="E29" s="16" t="s">
        <v>79</v>
      </c>
      <c r="F29" s="16" t="s">
        <v>460</v>
      </c>
      <c r="G29" s="16" t="s">
        <v>51</v>
      </c>
      <c r="H29" s="16" t="s">
        <v>125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54</v>
      </c>
      <c r="P29" s="16" t="s">
        <v>53</v>
      </c>
      <c r="Q29" s="18">
        <f t="shared" si="0"/>
        <v>322430674.04479998</v>
      </c>
      <c r="R29" s="18">
        <v>0</v>
      </c>
      <c r="S29" s="18">
        <v>263745325.99999997</v>
      </c>
      <c r="T29" s="18">
        <v>0</v>
      </c>
      <c r="U29" s="16" t="s">
        <v>50</v>
      </c>
      <c r="V29" s="18">
        <v>0</v>
      </c>
      <c r="W29" s="18">
        <v>50590817.280000001</v>
      </c>
      <c r="X29" s="16" t="s">
        <v>50</v>
      </c>
      <c r="Y29" s="18">
        <v>8094530.7648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9" customFormat="1" x14ac:dyDescent="0.25">
      <c r="A30" s="16" t="s">
        <v>126</v>
      </c>
      <c r="B30" s="17" t="s">
        <v>113</v>
      </c>
      <c r="C30" s="16" t="s">
        <v>47</v>
      </c>
      <c r="D30" s="16" t="s">
        <v>78</v>
      </c>
      <c r="E30" s="16" t="s">
        <v>79</v>
      </c>
      <c r="F30" s="16" t="s">
        <v>460</v>
      </c>
      <c r="G30" s="16" t="s">
        <v>51</v>
      </c>
      <c r="H30" s="16" t="s">
        <v>127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128</v>
      </c>
      <c r="P30" s="16" t="s">
        <v>129</v>
      </c>
      <c r="Q30" s="18">
        <f t="shared" si="0"/>
        <v>8326000</v>
      </c>
      <c r="R30" s="18">
        <v>0</v>
      </c>
      <c r="S30" s="18">
        <v>8326000</v>
      </c>
      <c r="T30" s="18">
        <v>0</v>
      </c>
      <c r="U30" s="16" t="s">
        <v>50</v>
      </c>
      <c r="V30" s="18">
        <v>0</v>
      </c>
      <c r="W30" s="18">
        <v>0</v>
      </c>
      <c r="X30" s="16" t="s">
        <v>50</v>
      </c>
      <c r="Y30" s="18">
        <v>0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130</v>
      </c>
      <c r="B31" s="17" t="s">
        <v>113</v>
      </c>
      <c r="C31" s="16" t="s">
        <v>47</v>
      </c>
      <c r="D31" s="16" t="s">
        <v>78</v>
      </c>
      <c r="E31" s="16" t="s">
        <v>79</v>
      </c>
      <c r="F31" s="16" t="s">
        <v>460</v>
      </c>
      <c r="G31" s="16" t="s">
        <v>51</v>
      </c>
      <c r="H31" s="16" t="s">
        <v>131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54</v>
      </c>
      <c r="P31" s="16" t="s">
        <v>53</v>
      </c>
      <c r="Q31" s="18">
        <f t="shared" si="0"/>
        <v>63949377.920000002</v>
      </c>
      <c r="R31" s="18">
        <v>0</v>
      </c>
      <c r="S31" s="18">
        <v>42801969.5</v>
      </c>
      <c r="T31" s="18">
        <v>0</v>
      </c>
      <c r="U31" s="16" t="s">
        <v>50</v>
      </c>
      <c r="V31" s="18">
        <v>0</v>
      </c>
      <c r="W31" s="18">
        <v>18230524.5</v>
      </c>
      <c r="X31" s="16" t="s">
        <v>55</v>
      </c>
      <c r="Y31" s="18">
        <v>2916883.92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9" customFormat="1" x14ac:dyDescent="0.25">
      <c r="A32" s="16" t="s">
        <v>132</v>
      </c>
      <c r="B32" s="17" t="s">
        <v>113</v>
      </c>
      <c r="C32" s="16" t="s">
        <v>47</v>
      </c>
      <c r="D32" s="16" t="s">
        <v>78</v>
      </c>
      <c r="E32" s="16" t="s">
        <v>79</v>
      </c>
      <c r="F32" s="16" t="s">
        <v>460</v>
      </c>
      <c r="G32" s="16" t="s">
        <v>71</v>
      </c>
      <c r="H32" s="16" t="s">
        <v>53</v>
      </c>
      <c r="I32" s="18" t="s">
        <v>133</v>
      </c>
      <c r="J32" s="18" t="s">
        <v>53</v>
      </c>
      <c r="K32" s="18" t="s">
        <v>134</v>
      </c>
      <c r="L32" s="18" t="s">
        <v>93</v>
      </c>
      <c r="M32" s="18">
        <v>18111235</v>
      </c>
      <c r="N32" s="16" t="s">
        <v>74</v>
      </c>
      <c r="O32" s="16" t="s">
        <v>135</v>
      </c>
      <c r="P32" s="16" t="s">
        <v>136</v>
      </c>
      <c r="Q32" s="18">
        <f t="shared" si="0"/>
        <v>-1736500</v>
      </c>
      <c r="R32" s="18">
        <v>0</v>
      </c>
      <c r="S32" s="18">
        <v>-1736500</v>
      </c>
      <c r="T32" s="18">
        <v>0</v>
      </c>
      <c r="U32" s="16" t="s">
        <v>50</v>
      </c>
      <c r="V32" s="18">
        <v>0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9" customFormat="1" x14ac:dyDescent="0.25">
      <c r="A33" s="16" t="s">
        <v>137</v>
      </c>
      <c r="B33" s="17" t="s">
        <v>113</v>
      </c>
      <c r="C33" s="16" t="s">
        <v>47</v>
      </c>
      <c r="D33" s="16" t="s">
        <v>89</v>
      </c>
      <c r="E33" s="16" t="s">
        <v>90</v>
      </c>
      <c r="F33" s="16" t="s">
        <v>430</v>
      </c>
      <c r="G33" s="16" t="s">
        <v>51</v>
      </c>
      <c r="H33" s="16" t="s">
        <v>138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54</v>
      </c>
      <c r="P33" s="16" t="s">
        <v>53</v>
      </c>
      <c r="Q33" s="18">
        <f t="shared" si="0"/>
        <v>135672834.9012</v>
      </c>
      <c r="R33" s="18">
        <v>0</v>
      </c>
      <c r="S33" s="18">
        <v>90686749.25</v>
      </c>
      <c r="T33" s="18">
        <v>0</v>
      </c>
      <c r="U33" s="16" t="s">
        <v>50</v>
      </c>
      <c r="V33" s="18">
        <v>0</v>
      </c>
      <c r="W33" s="18">
        <v>38781108.32</v>
      </c>
      <c r="X33" s="16" t="s">
        <v>55</v>
      </c>
      <c r="Y33" s="18">
        <v>6204977.3311999999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6" t="s">
        <v>139</v>
      </c>
      <c r="B34" s="17" t="s">
        <v>113</v>
      </c>
      <c r="C34" s="16" t="s">
        <v>47</v>
      </c>
      <c r="D34" s="16" t="s">
        <v>89</v>
      </c>
      <c r="E34" s="16" t="s">
        <v>90</v>
      </c>
      <c r="F34" s="16" t="s">
        <v>430</v>
      </c>
      <c r="G34" s="16" t="s">
        <v>51</v>
      </c>
      <c r="H34" s="16" t="s">
        <v>140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141</v>
      </c>
      <c r="P34" s="16" t="s">
        <v>142</v>
      </c>
      <c r="Q34" s="18">
        <f t="shared" si="0"/>
        <v>1563448</v>
      </c>
      <c r="R34" s="18">
        <v>0</v>
      </c>
      <c r="S34" s="18">
        <v>0</v>
      </c>
      <c r="T34" s="18">
        <v>1347800</v>
      </c>
      <c r="U34" s="16" t="s">
        <v>55</v>
      </c>
      <c r="V34" s="18">
        <v>215648</v>
      </c>
      <c r="W34" s="18">
        <v>0</v>
      </c>
      <c r="X34" s="16" t="s">
        <v>50</v>
      </c>
      <c r="Y34" s="18">
        <v>0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 t="s">
        <v>143</v>
      </c>
      <c r="B35" s="17" t="s">
        <v>113</v>
      </c>
      <c r="C35" s="16" t="s">
        <v>47</v>
      </c>
      <c r="D35" s="16" t="s">
        <v>89</v>
      </c>
      <c r="E35" s="16" t="s">
        <v>90</v>
      </c>
      <c r="F35" s="16" t="s">
        <v>430</v>
      </c>
      <c r="G35" s="16" t="s">
        <v>51</v>
      </c>
      <c r="H35" s="16" t="s">
        <v>144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54</v>
      </c>
      <c r="P35" s="16" t="s">
        <v>53</v>
      </c>
      <c r="Q35" s="18">
        <f t="shared" si="0"/>
        <v>156608230.0192</v>
      </c>
      <c r="R35" s="18">
        <v>0</v>
      </c>
      <c r="S35" s="18">
        <v>111865385</v>
      </c>
      <c r="T35" s="18">
        <v>0</v>
      </c>
      <c r="U35" s="16" t="s">
        <v>50</v>
      </c>
      <c r="V35" s="18">
        <v>0</v>
      </c>
      <c r="W35" s="18">
        <v>38571418.119999997</v>
      </c>
      <c r="X35" s="16" t="s">
        <v>55</v>
      </c>
      <c r="Y35" s="18">
        <v>6171426.8991999999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6" t="s">
        <v>145</v>
      </c>
      <c r="B36" s="17" t="s">
        <v>146</v>
      </c>
      <c r="C36" s="16" t="s">
        <v>47</v>
      </c>
      <c r="D36" s="16" t="s">
        <v>48</v>
      </c>
      <c r="E36" s="16" t="s">
        <v>49</v>
      </c>
      <c r="F36" s="16" t="s">
        <v>422</v>
      </c>
      <c r="G36" s="16" t="s">
        <v>51</v>
      </c>
      <c r="H36" s="16" t="s">
        <v>147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148</v>
      </c>
      <c r="P36" s="16" t="s">
        <v>149</v>
      </c>
      <c r="Q36" s="18">
        <f t="shared" si="0"/>
        <v>2415000</v>
      </c>
      <c r="R36" s="18">
        <v>0</v>
      </c>
      <c r="S36" s="18">
        <v>2415000</v>
      </c>
      <c r="T36" s="18">
        <v>0</v>
      </c>
      <c r="U36" s="16" t="s">
        <v>50</v>
      </c>
      <c r="V36" s="18">
        <v>0</v>
      </c>
      <c r="W36" s="18">
        <v>0</v>
      </c>
      <c r="X36" s="16" t="s">
        <v>50</v>
      </c>
      <c r="Y36" s="18">
        <v>0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150</v>
      </c>
      <c r="B37" s="17" t="s">
        <v>146</v>
      </c>
      <c r="C37" s="16" t="s">
        <v>47</v>
      </c>
      <c r="D37" s="16" t="s">
        <v>48</v>
      </c>
      <c r="E37" s="16" t="s">
        <v>49</v>
      </c>
      <c r="F37" s="16" t="s">
        <v>422</v>
      </c>
      <c r="G37" s="16" t="s">
        <v>51</v>
      </c>
      <c r="H37" s="16" t="s">
        <v>151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54</v>
      </c>
      <c r="P37" s="16" t="s">
        <v>53</v>
      </c>
      <c r="Q37" s="18">
        <f t="shared" si="0"/>
        <v>411474945.70999998</v>
      </c>
      <c r="R37" s="18">
        <v>0</v>
      </c>
      <c r="S37" s="18">
        <v>295733183.75</v>
      </c>
      <c r="T37" s="18">
        <v>0</v>
      </c>
      <c r="U37" s="16" t="s">
        <v>50</v>
      </c>
      <c r="V37" s="18">
        <v>0</v>
      </c>
      <c r="W37" s="18">
        <v>99777381</v>
      </c>
      <c r="X37" s="16" t="s">
        <v>50</v>
      </c>
      <c r="Y37" s="18">
        <v>15964380.959999999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152</v>
      </c>
      <c r="B38" s="17" t="s">
        <v>146</v>
      </c>
      <c r="C38" s="16" t="s">
        <v>47</v>
      </c>
      <c r="D38" s="16" t="s">
        <v>57</v>
      </c>
      <c r="E38" s="16" t="s">
        <v>58</v>
      </c>
      <c r="F38" s="16" t="s">
        <v>437</v>
      </c>
      <c r="G38" s="16" t="s">
        <v>51</v>
      </c>
      <c r="H38" s="16" t="s">
        <v>153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 t="shared" si="0"/>
        <v>188094726.75639999</v>
      </c>
      <c r="R38" s="18">
        <v>0</v>
      </c>
      <c r="S38" s="18">
        <v>140945280</v>
      </c>
      <c r="T38" s="18">
        <v>0</v>
      </c>
      <c r="U38" s="16" t="s">
        <v>50</v>
      </c>
      <c r="V38" s="18">
        <v>0</v>
      </c>
      <c r="W38" s="18">
        <v>40646074.789999999</v>
      </c>
      <c r="X38" s="16" t="s">
        <v>50</v>
      </c>
      <c r="Y38" s="18">
        <v>6503371.9663999993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x14ac:dyDescent="0.25">
      <c r="A39" s="16" t="s">
        <v>154</v>
      </c>
      <c r="B39" s="14" t="s">
        <v>146</v>
      </c>
      <c r="C39" s="13" t="s">
        <v>47</v>
      </c>
      <c r="D39" s="13" t="s">
        <v>67</v>
      </c>
      <c r="E39" s="13" t="s">
        <v>68</v>
      </c>
      <c r="F39" s="13" t="s">
        <v>449</v>
      </c>
      <c r="G39" s="13" t="s">
        <v>51</v>
      </c>
      <c r="H39" s="13" t="s">
        <v>155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54</v>
      </c>
      <c r="P39" s="13" t="s">
        <v>53</v>
      </c>
      <c r="Q39" s="15">
        <f t="shared" si="0"/>
        <v>216883575.01279998</v>
      </c>
      <c r="R39" s="15">
        <v>0</v>
      </c>
      <c r="S39" s="15">
        <v>143012890.5</v>
      </c>
      <c r="T39" s="15">
        <v>0</v>
      </c>
      <c r="U39" s="13" t="s">
        <v>50</v>
      </c>
      <c r="V39" s="15">
        <v>0</v>
      </c>
      <c r="W39" s="15">
        <v>63681624.579999998</v>
      </c>
      <c r="X39" s="13" t="s">
        <v>50</v>
      </c>
      <c r="Y39" s="15">
        <v>10189059.932800001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s="19" customFormat="1" x14ac:dyDescent="0.25">
      <c r="A40" s="16" t="s">
        <v>156</v>
      </c>
      <c r="B40" s="17" t="s">
        <v>146</v>
      </c>
      <c r="C40" s="16" t="s">
        <v>47</v>
      </c>
      <c r="D40" s="16" t="s">
        <v>78</v>
      </c>
      <c r="E40" s="16" t="s">
        <v>79</v>
      </c>
      <c r="F40" s="16" t="s">
        <v>461</v>
      </c>
      <c r="G40" s="16" t="s">
        <v>51</v>
      </c>
      <c r="H40" s="16" t="s">
        <v>157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 t="shared" ref="Q40:Q71" si="1">SUM(S40:AP40)</f>
        <v>299210130.90200001</v>
      </c>
      <c r="R40" s="18">
        <v>0</v>
      </c>
      <c r="S40" s="18">
        <v>220448110.5</v>
      </c>
      <c r="T40" s="18">
        <v>0</v>
      </c>
      <c r="U40" s="16" t="s">
        <v>50</v>
      </c>
      <c r="V40" s="18">
        <v>0</v>
      </c>
      <c r="W40" s="18">
        <v>67898293.449999988</v>
      </c>
      <c r="X40" s="16" t="s">
        <v>50</v>
      </c>
      <c r="Y40" s="18">
        <v>10863726.952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158</v>
      </c>
      <c r="B41" s="17" t="s">
        <v>146</v>
      </c>
      <c r="C41" s="16" t="s">
        <v>47</v>
      </c>
      <c r="D41" s="16" t="s">
        <v>78</v>
      </c>
      <c r="E41" s="16" t="s">
        <v>79</v>
      </c>
      <c r="F41" s="16" t="s">
        <v>461</v>
      </c>
      <c r="G41" s="16" t="s">
        <v>71</v>
      </c>
      <c r="H41" s="16" t="s">
        <v>53</v>
      </c>
      <c r="I41" s="18" t="s">
        <v>159</v>
      </c>
      <c r="J41" s="18" t="s">
        <v>53</v>
      </c>
      <c r="K41" s="18" t="s">
        <v>160</v>
      </c>
      <c r="L41" s="18" t="s">
        <v>146</v>
      </c>
      <c r="M41" s="18">
        <v>8458940</v>
      </c>
      <c r="N41" s="16" t="s">
        <v>74</v>
      </c>
      <c r="O41" s="16" t="s">
        <v>161</v>
      </c>
      <c r="P41" s="16" t="s">
        <v>162</v>
      </c>
      <c r="Q41" s="18">
        <f t="shared" si="1"/>
        <v>-8458940</v>
      </c>
      <c r="R41" s="18">
        <v>0</v>
      </c>
      <c r="S41" s="18">
        <v>-5077250</v>
      </c>
      <c r="T41" s="18">
        <v>0</v>
      </c>
      <c r="U41" s="16" t="s">
        <v>50</v>
      </c>
      <c r="V41" s="18">
        <v>0</v>
      </c>
      <c r="W41" s="18">
        <v>-2915250</v>
      </c>
      <c r="X41" s="16" t="s">
        <v>55</v>
      </c>
      <c r="Y41" s="18">
        <v>-466440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6" t="s">
        <v>163</v>
      </c>
      <c r="B42" s="17" t="s">
        <v>146</v>
      </c>
      <c r="C42" s="16" t="s">
        <v>47</v>
      </c>
      <c r="D42" s="16" t="s">
        <v>78</v>
      </c>
      <c r="E42" s="16" t="s">
        <v>79</v>
      </c>
      <c r="F42" s="16" t="s">
        <v>461</v>
      </c>
      <c r="G42" s="16" t="s">
        <v>71</v>
      </c>
      <c r="H42" s="16" t="s">
        <v>53</v>
      </c>
      <c r="I42" s="18" t="s">
        <v>164</v>
      </c>
      <c r="J42" s="18" t="s">
        <v>53</v>
      </c>
      <c r="K42" s="18" t="s">
        <v>165</v>
      </c>
      <c r="L42" s="18" t="s">
        <v>146</v>
      </c>
      <c r="M42" s="18">
        <v>10836682.02</v>
      </c>
      <c r="N42" s="16" t="s">
        <v>74</v>
      </c>
      <c r="O42" s="16" t="s">
        <v>166</v>
      </c>
      <c r="P42" s="16" t="s">
        <v>167</v>
      </c>
      <c r="Q42" s="18">
        <f t="shared" si="1"/>
        <v>-1659450</v>
      </c>
      <c r="R42" s="18">
        <v>0</v>
      </c>
      <c r="S42" s="18">
        <v>-1659450</v>
      </c>
      <c r="T42" s="18">
        <v>0</v>
      </c>
      <c r="U42" s="16" t="s">
        <v>50</v>
      </c>
      <c r="V42" s="18">
        <v>0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 t="s">
        <v>498</v>
      </c>
      <c r="B43" s="17" t="s">
        <v>168</v>
      </c>
      <c r="C43" s="16" t="s">
        <v>47</v>
      </c>
      <c r="D43" s="16" t="s">
        <v>48</v>
      </c>
      <c r="E43" s="16" t="s">
        <v>49</v>
      </c>
      <c r="F43" s="16" t="s">
        <v>423</v>
      </c>
      <c r="G43" s="16" t="s">
        <v>51</v>
      </c>
      <c r="H43" s="16" t="s">
        <v>170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54</v>
      </c>
      <c r="P43" s="16" t="s">
        <v>53</v>
      </c>
      <c r="Q43" s="18">
        <f t="shared" si="1"/>
        <v>7043980</v>
      </c>
      <c r="R43" s="18">
        <v>0</v>
      </c>
      <c r="S43" s="18">
        <v>6270260</v>
      </c>
      <c r="T43" s="18">
        <v>0</v>
      </c>
      <c r="U43" s="16" t="s">
        <v>50</v>
      </c>
      <c r="V43" s="18">
        <v>0</v>
      </c>
      <c r="W43" s="18">
        <v>667000</v>
      </c>
      <c r="X43" s="16" t="s">
        <v>50</v>
      </c>
      <c r="Y43" s="18">
        <v>106720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6" t="s">
        <v>499</v>
      </c>
      <c r="B44" s="17" t="s">
        <v>168</v>
      </c>
      <c r="C44" s="16" t="s">
        <v>47</v>
      </c>
      <c r="D44" s="16" t="s">
        <v>48</v>
      </c>
      <c r="E44" s="16" t="s">
        <v>49</v>
      </c>
      <c r="F44" s="16" t="s">
        <v>423</v>
      </c>
      <c r="G44" s="16" t="s">
        <v>51</v>
      </c>
      <c r="H44" s="16" t="s">
        <v>172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6" t="s">
        <v>53</v>
      </c>
      <c r="O44" s="16" t="s">
        <v>173</v>
      </c>
      <c r="P44" s="16" t="s">
        <v>174</v>
      </c>
      <c r="Q44" s="18">
        <f t="shared" si="1"/>
        <v>6995312</v>
      </c>
      <c r="R44" s="18">
        <v>0</v>
      </c>
      <c r="S44" s="18">
        <v>4036500</v>
      </c>
      <c r="T44" s="18">
        <v>2550700</v>
      </c>
      <c r="U44" s="16" t="s">
        <v>55</v>
      </c>
      <c r="V44" s="18">
        <v>408112</v>
      </c>
      <c r="W44" s="18">
        <v>0</v>
      </c>
      <c r="X44" s="16" t="s">
        <v>50</v>
      </c>
      <c r="Y44" s="18">
        <v>0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9" customFormat="1" x14ac:dyDescent="0.25">
      <c r="A45" s="16" t="s">
        <v>169</v>
      </c>
      <c r="B45" s="17" t="s">
        <v>168</v>
      </c>
      <c r="C45" s="16" t="s">
        <v>47</v>
      </c>
      <c r="D45" s="16" t="s">
        <v>48</v>
      </c>
      <c r="E45" s="16" t="s">
        <v>49</v>
      </c>
      <c r="F45" s="16" t="s">
        <v>423</v>
      </c>
      <c r="G45" s="16" t="s">
        <v>51</v>
      </c>
      <c r="H45" s="16" t="s">
        <v>176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1"/>
        <v>858784836.00999999</v>
      </c>
      <c r="R45" s="18">
        <v>0</v>
      </c>
      <c r="S45" s="18">
        <v>548587990.75</v>
      </c>
      <c r="T45" s="18">
        <v>0</v>
      </c>
      <c r="U45" s="16" t="s">
        <v>50</v>
      </c>
      <c r="V45" s="18">
        <v>0</v>
      </c>
      <c r="W45" s="18">
        <v>267411073.5</v>
      </c>
      <c r="X45" s="16" t="s">
        <v>55</v>
      </c>
      <c r="Y45" s="18">
        <v>42785771.759999998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171</v>
      </c>
      <c r="B46" s="17" t="s">
        <v>168</v>
      </c>
      <c r="C46" s="16" t="s">
        <v>47</v>
      </c>
      <c r="D46" s="16" t="s">
        <v>57</v>
      </c>
      <c r="E46" s="16" t="s">
        <v>58</v>
      </c>
      <c r="F46" s="16" t="s">
        <v>438</v>
      </c>
      <c r="G46" s="16" t="s">
        <v>51</v>
      </c>
      <c r="H46" s="16" t="s">
        <v>178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54</v>
      </c>
      <c r="P46" s="16" t="s">
        <v>53</v>
      </c>
      <c r="Q46" s="18">
        <f t="shared" si="1"/>
        <v>455216584.92000002</v>
      </c>
      <c r="R46" s="18">
        <v>0</v>
      </c>
      <c r="S46" s="18">
        <v>331445542.5</v>
      </c>
      <c r="T46" s="18">
        <v>0</v>
      </c>
      <c r="U46" s="16" t="s">
        <v>50</v>
      </c>
      <c r="V46" s="18">
        <v>0</v>
      </c>
      <c r="W46" s="18">
        <v>106699174.5</v>
      </c>
      <c r="X46" s="16" t="s">
        <v>55</v>
      </c>
      <c r="Y46" s="18">
        <v>17071867.920000002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x14ac:dyDescent="0.25">
      <c r="A47" s="16" t="s">
        <v>175</v>
      </c>
      <c r="B47" s="14" t="s">
        <v>168</v>
      </c>
      <c r="C47" s="13" t="s">
        <v>47</v>
      </c>
      <c r="D47" s="13" t="s">
        <v>67</v>
      </c>
      <c r="E47" s="13" t="s">
        <v>68</v>
      </c>
      <c r="F47" s="13" t="s">
        <v>450</v>
      </c>
      <c r="G47" s="13" t="s">
        <v>51</v>
      </c>
      <c r="H47" s="13" t="s">
        <v>180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54</v>
      </c>
      <c r="P47" s="13" t="s">
        <v>53</v>
      </c>
      <c r="Q47" s="15">
        <f t="shared" si="1"/>
        <v>375984988.81999999</v>
      </c>
      <c r="R47" s="15">
        <v>0</v>
      </c>
      <c r="S47" s="15">
        <v>296639841</v>
      </c>
      <c r="T47" s="15">
        <v>0</v>
      </c>
      <c r="U47" s="13" t="s">
        <v>50</v>
      </c>
      <c r="V47" s="15">
        <v>0</v>
      </c>
      <c r="W47" s="15">
        <v>68400989.5</v>
      </c>
      <c r="X47" s="13" t="s">
        <v>50</v>
      </c>
      <c r="Y47" s="15">
        <v>10944158.32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x14ac:dyDescent="0.25">
      <c r="A48" s="16" t="s">
        <v>177</v>
      </c>
      <c r="B48" s="14" t="s">
        <v>168</v>
      </c>
      <c r="C48" s="13" t="s">
        <v>47</v>
      </c>
      <c r="D48" s="13" t="s">
        <v>78</v>
      </c>
      <c r="E48" s="13" t="s">
        <v>79</v>
      </c>
      <c r="F48" s="13" t="s">
        <v>462</v>
      </c>
      <c r="G48" s="13" t="s">
        <v>51</v>
      </c>
      <c r="H48" s="13" t="s">
        <v>182</v>
      </c>
      <c r="I48" s="15" t="s">
        <v>53</v>
      </c>
      <c r="J48" s="15" t="s">
        <v>53</v>
      </c>
      <c r="K48" s="15" t="s">
        <v>53</v>
      </c>
      <c r="L48" s="15" t="s">
        <v>53</v>
      </c>
      <c r="M48" s="15">
        <v>0</v>
      </c>
      <c r="N48" s="13" t="s">
        <v>53</v>
      </c>
      <c r="O48" s="13" t="s">
        <v>54</v>
      </c>
      <c r="P48" s="13" t="s">
        <v>53</v>
      </c>
      <c r="Q48" s="15">
        <f t="shared" si="1"/>
        <v>680759451</v>
      </c>
      <c r="R48" s="15">
        <v>0</v>
      </c>
      <c r="S48" s="15">
        <v>433666089.25</v>
      </c>
      <c r="T48" s="15">
        <v>0</v>
      </c>
      <c r="U48" s="13" t="s">
        <v>50</v>
      </c>
      <c r="V48" s="15">
        <v>0</v>
      </c>
      <c r="W48" s="15">
        <v>213011518.75</v>
      </c>
      <c r="X48" s="13" t="s">
        <v>55</v>
      </c>
      <c r="Y48" s="15">
        <v>34081843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53</v>
      </c>
      <c r="AN48" s="13" t="s">
        <v>53</v>
      </c>
      <c r="AO48" s="14" t="s">
        <v>53</v>
      </c>
      <c r="AP48" s="13" t="s">
        <v>53</v>
      </c>
    </row>
    <row r="49" spans="1:42" s="19" customFormat="1" x14ac:dyDescent="0.25">
      <c r="A49" s="16" t="s">
        <v>179</v>
      </c>
      <c r="B49" s="17" t="s">
        <v>168</v>
      </c>
      <c r="C49" s="16" t="s">
        <v>47</v>
      </c>
      <c r="D49" s="16" t="s">
        <v>89</v>
      </c>
      <c r="E49" s="16" t="s">
        <v>90</v>
      </c>
      <c r="F49" s="16" t="s">
        <v>431</v>
      </c>
      <c r="G49" s="16" t="s">
        <v>51</v>
      </c>
      <c r="H49" s="16" t="s">
        <v>184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54</v>
      </c>
      <c r="P49" s="16" t="s">
        <v>53</v>
      </c>
      <c r="Q49" s="18">
        <f t="shared" si="1"/>
        <v>84658418.75</v>
      </c>
      <c r="R49" s="18">
        <v>0</v>
      </c>
      <c r="S49" s="18">
        <v>52623568.75</v>
      </c>
      <c r="T49" s="18">
        <v>0</v>
      </c>
      <c r="U49" s="16" t="s">
        <v>50</v>
      </c>
      <c r="V49" s="18">
        <v>0</v>
      </c>
      <c r="W49" s="18">
        <v>27616250</v>
      </c>
      <c r="X49" s="16" t="s">
        <v>50</v>
      </c>
      <c r="Y49" s="18">
        <v>4418600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6" t="s">
        <v>181</v>
      </c>
      <c r="B50" s="17" t="s">
        <v>185</v>
      </c>
      <c r="C50" s="16" t="s">
        <v>47</v>
      </c>
      <c r="D50" s="16" t="s">
        <v>48</v>
      </c>
      <c r="E50" s="16" t="s">
        <v>49</v>
      </c>
      <c r="F50" s="16" t="s">
        <v>424</v>
      </c>
      <c r="G50" s="16" t="s">
        <v>51</v>
      </c>
      <c r="H50" s="16" t="s">
        <v>187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 t="shared" si="1"/>
        <v>474638251.94999999</v>
      </c>
      <c r="R50" s="18">
        <v>0</v>
      </c>
      <c r="S50" s="18">
        <v>331766683.75</v>
      </c>
      <c r="T50" s="18">
        <v>0</v>
      </c>
      <c r="U50" s="16" t="s">
        <v>50</v>
      </c>
      <c r="V50" s="18">
        <v>0</v>
      </c>
      <c r="W50" s="18">
        <v>123165145</v>
      </c>
      <c r="X50" s="16" t="s">
        <v>55</v>
      </c>
      <c r="Y50" s="18">
        <v>19706423.199999999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6" t="s">
        <v>183</v>
      </c>
      <c r="B51" s="17" t="s">
        <v>185</v>
      </c>
      <c r="C51" s="16" t="s">
        <v>47</v>
      </c>
      <c r="D51" s="16" t="s">
        <v>48</v>
      </c>
      <c r="E51" s="16" t="s">
        <v>49</v>
      </c>
      <c r="F51" s="16" t="s">
        <v>424</v>
      </c>
      <c r="G51" s="16" t="s">
        <v>51</v>
      </c>
      <c r="H51" s="16" t="s">
        <v>189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148</v>
      </c>
      <c r="P51" s="16" t="s">
        <v>149</v>
      </c>
      <c r="Q51" s="18">
        <f t="shared" si="1"/>
        <v>9535725</v>
      </c>
      <c r="R51" s="18">
        <v>0</v>
      </c>
      <c r="S51" s="18">
        <v>9488745</v>
      </c>
      <c r="T51" s="18">
        <v>40500</v>
      </c>
      <c r="U51" s="16" t="s">
        <v>55</v>
      </c>
      <c r="V51" s="18">
        <v>6480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6" t="s">
        <v>500</v>
      </c>
      <c r="B52" s="17" t="s">
        <v>185</v>
      </c>
      <c r="C52" s="16" t="s">
        <v>47</v>
      </c>
      <c r="D52" s="16" t="s">
        <v>48</v>
      </c>
      <c r="E52" s="16" t="s">
        <v>49</v>
      </c>
      <c r="F52" s="16" t="s">
        <v>424</v>
      </c>
      <c r="G52" s="16" t="s">
        <v>51</v>
      </c>
      <c r="H52" s="16" t="s">
        <v>191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54</v>
      </c>
      <c r="P52" s="16" t="s">
        <v>53</v>
      </c>
      <c r="Q52" s="18">
        <f t="shared" si="1"/>
        <v>228825076.84599999</v>
      </c>
      <c r="R52" s="18">
        <v>0</v>
      </c>
      <c r="S52" s="18">
        <v>131457471.75</v>
      </c>
      <c r="T52" s="18">
        <v>0</v>
      </c>
      <c r="U52" s="16" t="s">
        <v>50</v>
      </c>
      <c r="V52" s="18">
        <v>0</v>
      </c>
      <c r="W52" s="18">
        <v>83937590.599999994</v>
      </c>
      <c r="X52" s="16" t="s">
        <v>55</v>
      </c>
      <c r="Y52" s="18">
        <v>13430014.495999999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6" t="s">
        <v>186</v>
      </c>
      <c r="B53" s="17" t="s">
        <v>185</v>
      </c>
      <c r="C53" s="16" t="s">
        <v>47</v>
      </c>
      <c r="D53" s="16" t="s">
        <v>57</v>
      </c>
      <c r="E53" s="16" t="s">
        <v>58</v>
      </c>
      <c r="F53" s="16" t="s">
        <v>439</v>
      </c>
      <c r="G53" s="16" t="s">
        <v>51</v>
      </c>
      <c r="H53" s="16" t="s">
        <v>193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54</v>
      </c>
      <c r="P53" s="16" t="s">
        <v>53</v>
      </c>
      <c r="Q53" s="18">
        <f t="shared" si="1"/>
        <v>669842111.60000002</v>
      </c>
      <c r="R53" s="18">
        <v>0</v>
      </c>
      <c r="S53" s="18">
        <v>436786282.5</v>
      </c>
      <c r="T53" s="18">
        <v>0</v>
      </c>
      <c r="U53" s="16" t="s">
        <v>50</v>
      </c>
      <c r="V53" s="18">
        <v>0</v>
      </c>
      <c r="W53" s="18">
        <v>200910197.5</v>
      </c>
      <c r="X53" s="16" t="s">
        <v>50</v>
      </c>
      <c r="Y53" s="18">
        <v>32145631.600000001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x14ac:dyDescent="0.25">
      <c r="A54" s="16" t="s">
        <v>188</v>
      </c>
      <c r="B54" s="14" t="s">
        <v>185</v>
      </c>
      <c r="C54" s="13" t="s">
        <v>47</v>
      </c>
      <c r="D54" s="13" t="s">
        <v>78</v>
      </c>
      <c r="E54" s="13" t="s">
        <v>79</v>
      </c>
      <c r="F54" s="13" t="s">
        <v>463</v>
      </c>
      <c r="G54" s="13" t="s">
        <v>51</v>
      </c>
      <c r="H54" s="13" t="s">
        <v>195</v>
      </c>
      <c r="I54" s="15" t="s">
        <v>53</v>
      </c>
      <c r="J54" s="15" t="s">
        <v>53</v>
      </c>
      <c r="K54" s="15" t="s">
        <v>53</v>
      </c>
      <c r="L54" s="15" t="s">
        <v>53</v>
      </c>
      <c r="M54" s="15">
        <v>0</v>
      </c>
      <c r="N54" s="13" t="s">
        <v>53</v>
      </c>
      <c r="O54" s="13" t="s">
        <v>54</v>
      </c>
      <c r="P54" s="13" t="s">
        <v>53</v>
      </c>
      <c r="Q54" s="15">
        <f t="shared" si="1"/>
        <v>121677554.5</v>
      </c>
      <c r="R54" s="15">
        <v>0</v>
      </c>
      <c r="S54" s="15">
        <v>70955452.5</v>
      </c>
      <c r="T54" s="15">
        <v>0</v>
      </c>
      <c r="U54" s="13" t="s">
        <v>50</v>
      </c>
      <c r="V54" s="15">
        <v>0</v>
      </c>
      <c r="W54" s="15">
        <v>43725950</v>
      </c>
      <c r="X54" s="13" t="s">
        <v>55</v>
      </c>
      <c r="Y54" s="15">
        <v>6996152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53</v>
      </c>
      <c r="AN54" s="13" t="s">
        <v>53</v>
      </c>
      <c r="AO54" s="14" t="s">
        <v>53</v>
      </c>
      <c r="AP54" s="13" t="s">
        <v>53</v>
      </c>
    </row>
    <row r="55" spans="1:42" s="19" customFormat="1" x14ac:dyDescent="0.25">
      <c r="A55" s="16" t="s">
        <v>190</v>
      </c>
      <c r="B55" s="17" t="s">
        <v>185</v>
      </c>
      <c r="C55" s="16" t="s">
        <v>47</v>
      </c>
      <c r="D55" s="16" t="s">
        <v>89</v>
      </c>
      <c r="E55" s="16" t="s">
        <v>90</v>
      </c>
      <c r="F55" s="16" t="s">
        <v>432</v>
      </c>
      <c r="G55" s="16" t="s">
        <v>51</v>
      </c>
      <c r="H55" s="16" t="s">
        <v>197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54</v>
      </c>
      <c r="P55" s="16" t="s">
        <v>53</v>
      </c>
      <c r="Q55" s="18">
        <f t="shared" si="1"/>
        <v>605069486.70000005</v>
      </c>
      <c r="R55" s="18">
        <v>0</v>
      </c>
      <c r="S55" s="18">
        <v>468499357.5</v>
      </c>
      <c r="T55" s="18">
        <v>0</v>
      </c>
      <c r="U55" s="16" t="s">
        <v>50</v>
      </c>
      <c r="V55" s="18">
        <v>0</v>
      </c>
      <c r="W55" s="18">
        <v>117732870</v>
      </c>
      <c r="X55" s="16" t="s">
        <v>50</v>
      </c>
      <c r="Y55" s="18">
        <v>18837259.199999999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16" t="s">
        <v>192</v>
      </c>
      <c r="B56" s="17" t="s">
        <v>198</v>
      </c>
      <c r="C56" s="16" t="s">
        <v>47</v>
      </c>
      <c r="D56" s="16" t="s">
        <v>48</v>
      </c>
      <c r="E56" s="16" t="s">
        <v>49</v>
      </c>
      <c r="F56" s="16" t="s">
        <v>425</v>
      </c>
      <c r="G56" s="16" t="s">
        <v>51</v>
      </c>
      <c r="H56" s="16" t="s">
        <v>200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54</v>
      </c>
      <c r="P56" s="16" t="s">
        <v>53</v>
      </c>
      <c r="Q56" s="18">
        <f t="shared" si="1"/>
        <v>519328447.38</v>
      </c>
      <c r="R56" s="18">
        <v>0</v>
      </c>
      <c r="S56" s="18">
        <v>354783166</v>
      </c>
      <c r="T56" s="18">
        <v>0</v>
      </c>
      <c r="U56" s="16" t="s">
        <v>50</v>
      </c>
      <c r="V56" s="18">
        <v>0</v>
      </c>
      <c r="W56" s="18">
        <v>141849380.5</v>
      </c>
      <c r="X56" s="16" t="s">
        <v>50</v>
      </c>
      <c r="Y56" s="18">
        <v>22695900.879999999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9" customFormat="1" x14ac:dyDescent="0.25">
      <c r="A57" s="16" t="s">
        <v>194</v>
      </c>
      <c r="B57" s="17" t="s">
        <v>198</v>
      </c>
      <c r="C57" s="16" t="s">
        <v>47</v>
      </c>
      <c r="D57" s="16" t="s">
        <v>57</v>
      </c>
      <c r="E57" s="16" t="s">
        <v>58</v>
      </c>
      <c r="F57" s="16" t="s">
        <v>440</v>
      </c>
      <c r="G57" s="16" t="s">
        <v>51</v>
      </c>
      <c r="H57" s="16" t="s">
        <v>202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54</v>
      </c>
      <c r="P57" s="16" t="s">
        <v>53</v>
      </c>
      <c r="Q57" s="18">
        <f t="shared" si="1"/>
        <v>146064980</v>
      </c>
      <c r="R57" s="18">
        <v>0</v>
      </c>
      <c r="S57" s="18">
        <v>111820620</v>
      </c>
      <c r="T57" s="18">
        <v>0</v>
      </c>
      <c r="U57" s="16" t="s">
        <v>50</v>
      </c>
      <c r="V57" s="18">
        <v>0</v>
      </c>
      <c r="W57" s="18">
        <v>29521000</v>
      </c>
      <c r="X57" s="16" t="s">
        <v>55</v>
      </c>
      <c r="Y57" s="18">
        <v>4723360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9" customFormat="1" x14ac:dyDescent="0.25">
      <c r="A58" s="16" t="s">
        <v>196</v>
      </c>
      <c r="B58" s="17" t="s">
        <v>198</v>
      </c>
      <c r="C58" s="16" t="s">
        <v>47</v>
      </c>
      <c r="D58" s="16" t="s">
        <v>67</v>
      </c>
      <c r="E58" s="16" t="s">
        <v>68</v>
      </c>
      <c r="F58" s="16" t="s">
        <v>451</v>
      </c>
      <c r="G58" s="16" t="s">
        <v>51</v>
      </c>
      <c r="H58" s="16" t="s">
        <v>204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6" t="s">
        <v>53</v>
      </c>
      <c r="O58" s="16" t="s">
        <v>54</v>
      </c>
      <c r="P58" s="16" t="s">
        <v>53</v>
      </c>
      <c r="Q58" s="18">
        <f t="shared" si="1"/>
        <v>180985942.5</v>
      </c>
      <c r="R58" s="18">
        <v>0</v>
      </c>
      <c r="S58" s="18">
        <v>118654792.5</v>
      </c>
      <c r="T58" s="18">
        <v>0</v>
      </c>
      <c r="U58" s="16" t="s">
        <v>50</v>
      </c>
      <c r="V58" s="18">
        <v>0</v>
      </c>
      <c r="W58" s="18">
        <v>53733750</v>
      </c>
      <c r="X58" s="16" t="s">
        <v>55</v>
      </c>
      <c r="Y58" s="18">
        <v>8597400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19" customFormat="1" x14ac:dyDescent="0.25">
      <c r="A59" s="16" t="s">
        <v>501</v>
      </c>
      <c r="B59" s="17" t="s">
        <v>198</v>
      </c>
      <c r="C59" s="16" t="s">
        <v>47</v>
      </c>
      <c r="D59" s="16" t="s">
        <v>67</v>
      </c>
      <c r="E59" s="16" t="s">
        <v>68</v>
      </c>
      <c r="F59" s="16" t="s">
        <v>451</v>
      </c>
      <c r="G59" s="16" t="s">
        <v>51</v>
      </c>
      <c r="H59" s="16" t="s">
        <v>206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207</v>
      </c>
      <c r="P59" s="16" t="s">
        <v>208</v>
      </c>
      <c r="Q59" s="18">
        <f t="shared" si="1"/>
        <v>108576000</v>
      </c>
      <c r="R59" s="18">
        <v>0</v>
      </c>
      <c r="S59" s="18">
        <v>108576000</v>
      </c>
      <c r="T59" s="18">
        <v>0</v>
      </c>
      <c r="U59" s="16" t="s">
        <v>50</v>
      </c>
      <c r="V59" s="18">
        <v>0</v>
      </c>
      <c r="W59" s="18">
        <v>0</v>
      </c>
      <c r="X59" s="16" t="s">
        <v>50</v>
      </c>
      <c r="Y59" s="18">
        <v>0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16" t="s">
        <v>199</v>
      </c>
      <c r="B60" s="17" t="s">
        <v>198</v>
      </c>
      <c r="C60" s="16" t="s">
        <v>47</v>
      </c>
      <c r="D60" s="16" t="s">
        <v>67</v>
      </c>
      <c r="E60" s="16" t="s">
        <v>68</v>
      </c>
      <c r="F60" s="16" t="s">
        <v>451</v>
      </c>
      <c r="G60" s="16" t="s">
        <v>51</v>
      </c>
      <c r="H60" s="16" t="s">
        <v>210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54</v>
      </c>
      <c r="P60" s="16" t="s">
        <v>53</v>
      </c>
      <c r="Q60" s="18">
        <f t="shared" si="1"/>
        <v>875069739.5</v>
      </c>
      <c r="R60" s="18">
        <v>0</v>
      </c>
      <c r="S60" s="18">
        <v>655082902.5</v>
      </c>
      <c r="T60" s="18">
        <v>0</v>
      </c>
      <c r="U60" s="16" t="s">
        <v>50</v>
      </c>
      <c r="V60" s="18">
        <v>0</v>
      </c>
      <c r="W60" s="18">
        <v>189643825</v>
      </c>
      <c r="X60" s="16" t="s">
        <v>55</v>
      </c>
      <c r="Y60" s="18">
        <v>30343012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x14ac:dyDescent="0.25">
      <c r="A61" s="16" t="s">
        <v>201</v>
      </c>
      <c r="B61" s="14" t="s">
        <v>198</v>
      </c>
      <c r="C61" s="13" t="s">
        <v>47</v>
      </c>
      <c r="D61" s="13" t="s">
        <v>78</v>
      </c>
      <c r="E61" s="13" t="s">
        <v>79</v>
      </c>
      <c r="F61" s="13" t="s">
        <v>464</v>
      </c>
      <c r="G61" s="13" t="s">
        <v>51</v>
      </c>
      <c r="H61" s="13" t="s">
        <v>212</v>
      </c>
      <c r="I61" s="15" t="s">
        <v>53</v>
      </c>
      <c r="J61" s="15" t="s">
        <v>53</v>
      </c>
      <c r="K61" s="15" t="s">
        <v>53</v>
      </c>
      <c r="L61" s="15" t="s">
        <v>53</v>
      </c>
      <c r="M61" s="15">
        <v>0</v>
      </c>
      <c r="N61" s="13" t="s">
        <v>53</v>
      </c>
      <c r="O61" s="13" t="s">
        <v>54</v>
      </c>
      <c r="P61" s="13" t="s">
        <v>53</v>
      </c>
      <c r="Q61" s="15">
        <f t="shared" si="1"/>
        <v>451468401.89999998</v>
      </c>
      <c r="R61" s="15">
        <v>0</v>
      </c>
      <c r="S61" s="15">
        <v>331124097.5</v>
      </c>
      <c r="T61" s="15">
        <v>0</v>
      </c>
      <c r="U61" s="13" t="s">
        <v>50</v>
      </c>
      <c r="V61" s="15">
        <v>0</v>
      </c>
      <c r="W61" s="15">
        <v>103745090</v>
      </c>
      <c r="X61" s="13" t="s">
        <v>55</v>
      </c>
      <c r="Y61" s="15">
        <v>16599214.4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4" t="s">
        <v>53</v>
      </c>
      <c r="AN61" s="13" t="s">
        <v>53</v>
      </c>
      <c r="AO61" s="14" t="s">
        <v>53</v>
      </c>
      <c r="AP61" s="13" t="s">
        <v>53</v>
      </c>
    </row>
    <row r="62" spans="1:42" s="19" customFormat="1" x14ac:dyDescent="0.25">
      <c r="A62" s="16" t="s">
        <v>203</v>
      </c>
      <c r="B62" s="17" t="s">
        <v>198</v>
      </c>
      <c r="C62" s="16" t="s">
        <v>47</v>
      </c>
      <c r="D62" s="16" t="s">
        <v>89</v>
      </c>
      <c r="E62" s="16" t="s">
        <v>90</v>
      </c>
      <c r="F62" s="16" t="s">
        <v>473</v>
      </c>
      <c r="G62" s="16" t="s">
        <v>51</v>
      </c>
      <c r="H62" s="16" t="s">
        <v>214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54</v>
      </c>
      <c r="P62" s="16" t="s">
        <v>53</v>
      </c>
      <c r="Q62" s="18">
        <f t="shared" si="1"/>
        <v>70098145</v>
      </c>
      <c r="R62" s="18">
        <v>0</v>
      </c>
      <c r="S62" s="18">
        <v>49874125</v>
      </c>
      <c r="T62" s="18">
        <v>0</v>
      </c>
      <c r="U62" s="16" t="s">
        <v>50</v>
      </c>
      <c r="V62" s="18">
        <v>0</v>
      </c>
      <c r="W62" s="18">
        <v>17434500</v>
      </c>
      <c r="X62" s="16" t="s">
        <v>55</v>
      </c>
      <c r="Y62" s="18">
        <v>2789520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205</v>
      </c>
      <c r="B63" s="17" t="s">
        <v>198</v>
      </c>
      <c r="C63" s="16" t="s">
        <v>47</v>
      </c>
      <c r="D63" s="16" t="s">
        <v>89</v>
      </c>
      <c r="E63" s="16" t="s">
        <v>90</v>
      </c>
      <c r="F63" s="16" t="s">
        <v>473</v>
      </c>
      <c r="G63" s="16" t="s">
        <v>51</v>
      </c>
      <c r="H63" s="16" t="s">
        <v>216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217</v>
      </c>
      <c r="P63" s="16" t="s">
        <v>218</v>
      </c>
      <c r="Q63" s="18">
        <f t="shared" si="1"/>
        <v>43638127</v>
      </c>
      <c r="R63" s="18">
        <v>0</v>
      </c>
      <c r="S63" s="18">
        <v>28742335</v>
      </c>
      <c r="T63" s="18">
        <v>12841200</v>
      </c>
      <c r="U63" s="16" t="s">
        <v>55</v>
      </c>
      <c r="V63" s="18">
        <v>2054592</v>
      </c>
      <c r="W63" s="18">
        <v>0</v>
      </c>
      <c r="X63" s="16" t="s">
        <v>50</v>
      </c>
      <c r="Y63" s="18">
        <v>0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6" t="s">
        <v>209</v>
      </c>
      <c r="B64" s="17" t="s">
        <v>198</v>
      </c>
      <c r="C64" s="16" t="s">
        <v>47</v>
      </c>
      <c r="D64" s="16" t="s">
        <v>89</v>
      </c>
      <c r="E64" s="16" t="s">
        <v>90</v>
      </c>
      <c r="F64" s="16" t="s">
        <v>473</v>
      </c>
      <c r="G64" s="16" t="s">
        <v>51</v>
      </c>
      <c r="H64" s="16" t="s">
        <v>220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217</v>
      </c>
      <c r="P64" s="16" t="s">
        <v>218</v>
      </c>
      <c r="Q64" s="18">
        <f t="shared" si="1"/>
        <v>2192400</v>
      </c>
      <c r="R64" s="18">
        <v>0</v>
      </c>
      <c r="S64" s="18">
        <v>2192400</v>
      </c>
      <c r="T64" s="18">
        <v>0</v>
      </c>
      <c r="U64" s="16" t="s">
        <v>50</v>
      </c>
      <c r="V64" s="18">
        <v>0</v>
      </c>
      <c r="W64" s="18">
        <v>0</v>
      </c>
      <c r="X64" s="16" t="s">
        <v>50</v>
      </c>
      <c r="Y64" s="18">
        <v>0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6" t="s">
        <v>211</v>
      </c>
      <c r="B65" s="17" t="s">
        <v>198</v>
      </c>
      <c r="C65" s="16" t="s">
        <v>47</v>
      </c>
      <c r="D65" s="16" t="s">
        <v>89</v>
      </c>
      <c r="E65" s="16" t="s">
        <v>90</v>
      </c>
      <c r="F65" s="16" t="s">
        <v>473</v>
      </c>
      <c r="G65" s="16" t="s">
        <v>51</v>
      </c>
      <c r="H65" s="16" t="s">
        <v>222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 t="shared" si="1"/>
        <v>546231447.65999997</v>
      </c>
      <c r="R65" s="18">
        <v>0</v>
      </c>
      <c r="S65" s="18">
        <v>375106840</v>
      </c>
      <c r="T65" s="18">
        <v>0</v>
      </c>
      <c r="U65" s="16" t="s">
        <v>50</v>
      </c>
      <c r="V65" s="18">
        <v>0</v>
      </c>
      <c r="W65" s="18">
        <v>147521213.5</v>
      </c>
      <c r="X65" s="16" t="s">
        <v>55</v>
      </c>
      <c r="Y65" s="18">
        <v>23603394.160000004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6" t="s">
        <v>213</v>
      </c>
      <c r="B66" s="17" t="s">
        <v>198</v>
      </c>
      <c r="C66" s="16" t="s">
        <v>47</v>
      </c>
      <c r="D66" s="16" t="s">
        <v>89</v>
      </c>
      <c r="E66" s="16" t="s">
        <v>90</v>
      </c>
      <c r="F66" s="16" t="s">
        <v>473</v>
      </c>
      <c r="G66" s="16" t="s">
        <v>71</v>
      </c>
      <c r="H66" s="16" t="s">
        <v>53</v>
      </c>
      <c r="I66" s="18" t="s">
        <v>224</v>
      </c>
      <c r="J66" s="18" t="s">
        <v>53</v>
      </c>
      <c r="K66" s="18" t="s">
        <v>225</v>
      </c>
      <c r="L66" s="18" t="s">
        <v>198</v>
      </c>
      <c r="M66" s="18">
        <v>8122500</v>
      </c>
      <c r="N66" s="16" t="s">
        <v>74</v>
      </c>
      <c r="O66" s="16" t="s">
        <v>226</v>
      </c>
      <c r="P66" s="16" t="s">
        <v>227</v>
      </c>
      <c r="Q66" s="18">
        <f t="shared" si="1"/>
        <v>-1464900</v>
      </c>
      <c r="R66" s="18">
        <v>0</v>
      </c>
      <c r="S66" s="18">
        <v>-1464900</v>
      </c>
      <c r="T66" s="18">
        <v>0</v>
      </c>
      <c r="U66" s="16" t="s">
        <v>50</v>
      </c>
      <c r="V66" s="18">
        <v>0</v>
      </c>
      <c r="W66" s="18">
        <v>0</v>
      </c>
      <c r="X66" s="16" t="s">
        <v>50</v>
      </c>
      <c r="Y66" s="18">
        <v>0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s="19" customFormat="1" x14ac:dyDescent="0.25">
      <c r="A67" s="16" t="s">
        <v>215</v>
      </c>
      <c r="B67" s="17" t="s">
        <v>229</v>
      </c>
      <c r="C67" s="16" t="s">
        <v>47</v>
      </c>
      <c r="D67" s="16" t="s">
        <v>48</v>
      </c>
      <c r="E67" s="16" t="s">
        <v>49</v>
      </c>
      <c r="F67" s="16" t="s">
        <v>426</v>
      </c>
      <c r="G67" s="16" t="s">
        <v>51</v>
      </c>
      <c r="H67" s="16" t="s">
        <v>427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54</v>
      </c>
      <c r="P67" s="16" t="s">
        <v>53</v>
      </c>
      <c r="Q67" s="18">
        <f t="shared" si="1"/>
        <v>444599910.31919998</v>
      </c>
      <c r="R67" s="18">
        <v>0</v>
      </c>
      <c r="S67" s="18">
        <v>301779915</v>
      </c>
      <c r="T67" s="18">
        <v>0</v>
      </c>
      <c r="U67" s="16" t="s">
        <v>50</v>
      </c>
      <c r="V67" s="18">
        <v>0</v>
      </c>
      <c r="W67" s="18">
        <v>123120685.62</v>
      </c>
      <c r="X67" s="16" t="s">
        <v>50</v>
      </c>
      <c r="Y67" s="18">
        <v>19699309.699199997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s="19" customFormat="1" x14ac:dyDescent="0.25">
      <c r="A68" s="16" t="s">
        <v>219</v>
      </c>
      <c r="B68" s="17" t="s">
        <v>229</v>
      </c>
      <c r="C68" s="16" t="s">
        <v>47</v>
      </c>
      <c r="D68" s="16" t="s">
        <v>48</v>
      </c>
      <c r="E68" s="16" t="s">
        <v>49</v>
      </c>
      <c r="F68" s="16" t="s">
        <v>426</v>
      </c>
      <c r="G68" s="16" t="s">
        <v>51</v>
      </c>
      <c r="H68" s="16" t="s">
        <v>231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54</v>
      </c>
      <c r="P68" s="16" t="s">
        <v>53</v>
      </c>
      <c r="Q68" s="18">
        <f t="shared" si="1"/>
        <v>144310347.02079999</v>
      </c>
      <c r="R68" s="18">
        <v>0</v>
      </c>
      <c r="S68" s="18">
        <v>117272080</v>
      </c>
      <c r="T68" s="18">
        <v>0</v>
      </c>
      <c r="U68" s="16" t="s">
        <v>50</v>
      </c>
      <c r="V68" s="18">
        <v>0</v>
      </c>
      <c r="W68" s="18">
        <v>23308850.879999999</v>
      </c>
      <c r="X68" s="16" t="s">
        <v>50</v>
      </c>
      <c r="Y68" s="18">
        <v>3729416.1408000002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s="19" customFormat="1" x14ac:dyDescent="0.25">
      <c r="A69" s="16" t="s">
        <v>221</v>
      </c>
      <c r="B69" s="17" t="s">
        <v>229</v>
      </c>
      <c r="C69" s="16" t="s">
        <v>47</v>
      </c>
      <c r="D69" s="16" t="s">
        <v>48</v>
      </c>
      <c r="E69" s="16" t="s">
        <v>49</v>
      </c>
      <c r="F69" s="16" t="s">
        <v>426</v>
      </c>
      <c r="G69" s="16" t="s">
        <v>51</v>
      </c>
      <c r="H69" s="16" t="s">
        <v>233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234</v>
      </c>
      <c r="P69" s="16" t="s">
        <v>235</v>
      </c>
      <c r="Q69" s="18">
        <f t="shared" si="1"/>
        <v>8926320</v>
      </c>
      <c r="R69" s="18">
        <v>0</v>
      </c>
      <c r="S69" s="18">
        <v>8926320</v>
      </c>
      <c r="T69" s="18">
        <v>0</v>
      </c>
      <c r="U69" s="16" t="s">
        <v>50</v>
      </c>
      <c r="V69" s="18">
        <v>0</v>
      </c>
      <c r="W69" s="18">
        <v>0</v>
      </c>
      <c r="X69" s="16" t="s">
        <v>50</v>
      </c>
      <c r="Y69" s="18">
        <v>0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6" t="s">
        <v>223</v>
      </c>
      <c r="B70" s="17" t="s">
        <v>229</v>
      </c>
      <c r="C70" s="16" t="s">
        <v>47</v>
      </c>
      <c r="D70" s="16" t="s">
        <v>57</v>
      </c>
      <c r="E70" s="16" t="s">
        <v>58</v>
      </c>
      <c r="F70" s="16" t="s">
        <v>441</v>
      </c>
      <c r="G70" s="16" t="s">
        <v>51</v>
      </c>
      <c r="H70" s="16" t="s">
        <v>237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54</v>
      </c>
      <c r="P70" s="16" t="s">
        <v>53</v>
      </c>
      <c r="Q70" s="18">
        <f t="shared" si="1"/>
        <v>675727959.99119997</v>
      </c>
      <c r="R70" s="18">
        <v>0</v>
      </c>
      <c r="S70" s="18">
        <v>488729078.49999994</v>
      </c>
      <c r="T70" s="18">
        <v>0</v>
      </c>
      <c r="U70" s="16" t="s">
        <v>50</v>
      </c>
      <c r="V70" s="18">
        <v>0</v>
      </c>
      <c r="W70" s="18">
        <v>161205932.31999999</v>
      </c>
      <c r="X70" s="16" t="s">
        <v>50</v>
      </c>
      <c r="Y70" s="18">
        <v>25792949.1712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6" t="s">
        <v>228</v>
      </c>
      <c r="B71" s="17" t="s">
        <v>229</v>
      </c>
      <c r="C71" s="16" t="s">
        <v>47</v>
      </c>
      <c r="D71" s="16" t="s">
        <v>67</v>
      </c>
      <c r="E71" s="16" t="s">
        <v>68</v>
      </c>
      <c r="F71" s="16" t="s">
        <v>452</v>
      </c>
      <c r="G71" s="16" t="s">
        <v>51</v>
      </c>
      <c r="H71" s="16" t="s">
        <v>239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54</v>
      </c>
      <c r="P71" s="16" t="s">
        <v>53</v>
      </c>
      <c r="Q71" s="18">
        <f t="shared" si="1"/>
        <v>339788743.97360003</v>
      </c>
      <c r="R71" s="18">
        <v>0</v>
      </c>
      <c r="S71" s="18">
        <v>255632328.00000003</v>
      </c>
      <c r="T71" s="18">
        <v>0</v>
      </c>
      <c r="U71" s="16" t="s">
        <v>50</v>
      </c>
      <c r="V71" s="18">
        <v>0</v>
      </c>
      <c r="W71" s="18">
        <v>72548634.460000008</v>
      </c>
      <c r="X71" s="16" t="s">
        <v>50</v>
      </c>
      <c r="Y71" s="18">
        <v>11607781.513599999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16" t="s">
        <v>230</v>
      </c>
      <c r="B72" s="17" t="s">
        <v>229</v>
      </c>
      <c r="C72" s="16" t="s">
        <v>47</v>
      </c>
      <c r="D72" s="16" t="s">
        <v>67</v>
      </c>
      <c r="E72" s="16" t="s">
        <v>68</v>
      </c>
      <c r="F72" s="16" t="s">
        <v>452</v>
      </c>
      <c r="G72" s="16" t="s">
        <v>51</v>
      </c>
      <c r="H72" s="16" t="s">
        <v>241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242</v>
      </c>
      <c r="P72" s="16" t="s">
        <v>243</v>
      </c>
      <c r="Q72" s="18">
        <f t="shared" ref="Q72:Q103" si="2">SUM(S72:AP72)</f>
        <v>22785840</v>
      </c>
      <c r="R72" s="18">
        <v>0</v>
      </c>
      <c r="S72" s="18">
        <v>22674480</v>
      </c>
      <c r="T72" s="18">
        <v>96000</v>
      </c>
      <c r="U72" s="16" t="s">
        <v>55</v>
      </c>
      <c r="V72" s="18">
        <v>15360</v>
      </c>
      <c r="W72" s="18">
        <v>0</v>
      </c>
      <c r="X72" s="16" t="s">
        <v>50</v>
      </c>
      <c r="Y72" s="18">
        <v>0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16" t="s">
        <v>232</v>
      </c>
      <c r="B73" s="17" t="s">
        <v>229</v>
      </c>
      <c r="C73" s="16" t="s">
        <v>47</v>
      </c>
      <c r="D73" s="16" t="s">
        <v>67</v>
      </c>
      <c r="E73" s="16" t="s">
        <v>68</v>
      </c>
      <c r="F73" s="16" t="s">
        <v>452</v>
      </c>
      <c r="G73" s="16" t="s">
        <v>51</v>
      </c>
      <c r="H73" s="16" t="s">
        <v>245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54</v>
      </c>
      <c r="P73" s="16" t="s">
        <v>53</v>
      </c>
      <c r="Q73" s="18">
        <f t="shared" si="2"/>
        <v>129201488</v>
      </c>
      <c r="R73" s="18">
        <v>0</v>
      </c>
      <c r="S73" s="18">
        <v>87199280</v>
      </c>
      <c r="T73" s="18">
        <v>0</v>
      </c>
      <c r="U73" s="16" t="s">
        <v>50</v>
      </c>
      <c r="V73" s="18">
        <v>0</v>
      </c>
      <c r="W73" s="18">
        <v>36208800</v>
      </c>
      <c r="X73" s="16" t="s">
        <v>50</v>
      </c>
      <c r="Y73" s="18">
        <v>5793408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9" customFormat="1" x14ac:dyDescent="0.25">
      <c r="A74" s="16" t="s">
        <v>236</v>
      </c>
      <c r="B74" s="17" t="s">
        <v>229</v>
      </c>
      <c r="C74" s="16" t="s">
        <v>47</v>
      </c>
      <c r="D74" s="16" t="s">
        <v>67</v>
      </c>
      <c r="E74" s="16" t="s">
        <v>68</v>
      </c>
      <c r="F74" s="16" t="s">
        <v>452</v>
      </c>
      <c r="G74" s="16" t="s">
        <v>71</v>
      </c>
      <c r="H74" s="16" t="s">
        <v>53</v>
      </c>
      <c r="I74" s="18" t="s">
        <v>247</v>
      </c>
      <c r="J74" s="18" t="s">
        <v>53</v>
      </c>
      <c r="K74" s="18" t="s">
        <v>248</v>
      </c>
      <c r="L74" s="18" t="s">
        <v>198</v>
      </c>
      <c r="M74" s="18">
        <v>30503370</v>
      </c>
      <c r="N74" s="16" t="s">
        <v>74</v>
      </c>
      <c r="O74" s="16" t="s">
        <v>249</v>
      </c>
      <c r="P74" s="16" t="s">
        <v>250</v>
      </c>
      <c r="Q74" s="18">
        <f t="shared" si="2"/>
        <v>-1305000</v>
      </c>
      <c r="R74" s="18">
        <v>0</v>
      </c>
      <c r="S74" s="18">
        <v>0</v>
      </c>
      <c r="T74" s="18">
        <v>0</v>
      </c>
      <c r="U74" s="16" t="s">
        <v>50</v>
      </c>
      <c r="V74" s="18">
        <v>0</v>
      </c>
      <c r="W74" s="18">
        <v>-1125000</v>
      </c>
      <c r="X74" s="16" t="s">
        <v>55</v>
      </c>
      <c r="Y74" s="18">
        <v>-180000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x14ac:dyDescent="0.25">
      <c r="A75" s="16" t="s">
        <v>238</v>
      </c>
      <c r="B75" s="14" t="s">
        <v>229</v>
      </c>
      <c r="C75" s="13" t="s">
        <v>47</v>
      </c>
      <c r="D75" s="13" t="s">
        <v>78</v>
      </c>
      <c r="E75" s="13" t="s">
        <v>79</v>
      </c>
      <c r="F75" s="13" t="s">
        <v>465</v>
      </c>
      <c r="G75" s="13" t="s">
        <v>51</v>
      </c>
      <c r="H75" s="13" t="s">
        <v>252</v>
      </c>
      <c r="I75" s="15" t="s">
        <v>53</v>
      </c>
      <c r="J75" s="15" t="s">
        <v>53</v>
      </c>
      <c r="K75" s="15" t="s">
        <v>53</v>
      </c>
      <c r="L75" s="15" t="s">
        <v>53</v>
      </c>
      <c r="M75" s="15">
        <v>0</v>
      </c>
      <c r="N75" s="13" t="s">
        <v>53</v>
      </c>
      <c r="O75" s="13" t="s">
        <v>54</v>
      </c>
      <c r="P75" s="13" t="s">
        <v>53</v>
      </c>
      <c r="Q75" s="15">
        <f t="shared" si="2"/>
        <v>650404954.21920002</v>
      </c>
      <c r="R75" s="15">
        <v>0</v>
      </c>
      <c r="S75" s="15">
        <v>459891991</v>
      </c>
      <c r="T75" s="15">
        <v>0</v>
      </c>
      <c r="U75" s="13" t="s">
        <v>50</v>
      </c>
      <c r="V75" s="15">
        <v>0</v>
      </c>
      <c r="W75" s="15">
        <v>164235313.12</v>
      </c>
      <c r="X75" s="13" t="s">
        <v>55</v>
      </c>
      <c r="Y75" s="15">
        <v>26277650.099199999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3">
        <v>0</v>
      </c>
      <c r="AG75" s="13" t="s">
        <v>50</v>
      </c>
      <c r="AH75" s="15">
        <v>0</v>
      </c>
      <c r="AI75" s="15">
        <v>0</v>
      </c>
      <c r="AJ75" s="13" t="s">
        <v>50</v>
      </c>
      <c r="AK75" s="15">
        <v>0</v>
      </c>
      <c r="AL75" s="15">
        <v>0</v>
      </c>
      <c r="AM75" s="14" t="s">
        <v>53</v>
      </c>
      <c r="AN75" s="13" t="s">
        <v>53</v>
      </c>
      <c r="AO75" s="14" t="s">
        <v>53</v>
      </c>
      <c r="AP75" s="13" t="s">
        <v>53</v>
      </c>
    </row>
    <row r="76" spans="1:42" s="19" customFormat="1" x14ac:dyDescent="0.25">
      <c r="A76" s="16" t="s">
        <v>240</v>
      </c>
      <c r="B76" s="17" t="s">
        <v>229</v>
      </c>
      <c r="C76" s="16" t="s">
        <v>47</v>
      </c>
      <c r="D76" s="16" t="s">
        <v>89</v>
      </c>
      <c r="E76" s="16" t="s">
        <v>90</v>
      </c>
      <c r="F76" s="16" t="s">
        <v>474</v>
      </c>
      <c r="G76" s="16" t="s">
        <v>51</v>
      </c>
      <c r="H76" s="16" t="s">
        <v>254</v>
      </c>
      <c r="I76" s="18" t="s">
        <v>53</v>
      </c>
      <c r="J76" s="18" t="s">
        <v>53</v>
      </c>
      <c r="K76" s="18" t="s">
        <v>53</v>
      </c>
      <c r="L76" s="18" t="s">
        <v>53</v>
      </c>
      <c r="M76" s="18">
        <v>0</v>
      </c>
      <c r="N76" s="16" t="s">
        <v>53</v>
      </c>
      <c r="O76" s="16" t="s">
        <v>54</v>
      </c>
      <c r="P76" s="16" t="s">
        <v>53</v>
      </c>
      <c r="Q76" s="18">
        <f t="shared" si="2"/>
        <v>419067723.16000003</v>
      </c>
      <c r="R76" s="18">
        <v>0</v>
      </c>
      <c r="S76" s="18">
        <v>325817555</v>
      </c>
      <c r="T76" s="18">
        <v>0</v>
      </c>
      <c r="U76" s="16" t="s">
        <v>50</v>
      </c>
      <c r="V76" s="18">
        <v>0</v>
      </c>
      <c r="W76" s="18">
        <v>80388076</v>
      </c>
      <c r="X76" s="16" t="s">
        <v>55</v>
      </c>
      <c r="Y76" s="18">
        <v>12862092.16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9" customFormat="1" x14ac:dyDescent="0.25">
      <c r="A77" s="16" t="s">
        <v>244</v>
      </c>
      <c r="B77" s="17" t="s">
        <v>229</v>
      </c>
      <c r="C77" s="16" t="s">
        <v>47</v>
      </c>
      <c r="D77" s="16" t="s">
        <v>89</v>
      </c>
      <c r="E77" s="16" t="s">
        <v>90</v>
      </c>
      <c r="F77" s="16" t="s">
        <v>474</v>
      </c>
      <c r="G77" s="16" t="s">
        <v>71</v>
      </c>
      <c r="H77" s="16" t="s">
        <v>53</v>
      </c>
      <c r="I77" s="18" t="s">
        <v>256</v>
      </c>
      <c r="J77" s="18" t="s">
        <v>53</v>
      </c>
      <c r="K77" s="18" t="s">
        <v>257</v>
      </c>
      <c r="L77" s="18" t="s">
        <v>229</v>
      </c>
      <c r="M77" s="18">
        <v>3173760</v>
      </c>
      <c r="N77" s="16" t="s">
        <v>74</v>
      </c>
      <c r="O77" s="16" t="s">
        <v>258</v>
      </c>
      <c r="P77" s="16" t="s">
        <v>259</v>
      </c>
      <c r="Q77" s="18">
        <f t="shared" si="2"/>
        <v>-3173760</v>
      </c>
      <c r="R77" s="18">
        <v>0</v>
      </c>
      <c r="S77" s="18">
        <v>0</v>
      </c>
      <c r="T77" s="18">
        <v>0</v>
      </c>
      <c r="U77" s="16" t="s">
        <v>50</v>
      </c>
      <c r="V77" s="18">
        <v>0</v>
      </c>
      <c r="W77" s="18">
        <v>-2736000</v>
      </c>
      <c r="X77" s="16" t="s">
        <v>55</v>
      </c>
      <c r="Y77" s="18">
        <v>-437760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s="19" customFormat="1" x14ac:dyDescent="0.25">
      <c r="A78" s="16" t="s">
        <v>246</v>
      </c>
      <c r="B78" s="17" t="s">
        <v>260</v>
      </c>
      <c r="C78" s="16" t="s">
        <v>47</v>
      </c>
      <c r="D78" s="16" t="s">
        <v>48</v>
      </c>
      <c r="E78" s="16" t="s">
        <v>49</v>
      </c>
      <c r="F78" s="16" t="s">
        <v>428</v>
      </c>
      <c r="G78" s="16" t="s">
        <v>51</v>
      </c>
      <c r="H78" s="16" t="s">
        <v>262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6" t="s">
        <v>53</v>
      </c>
      <c r="O78" s="16" t="s">
        <v>54</v>
      </c>
      <c r="P78" s="16" t="s">
        <v>53</v>
      </c>
      <c r="Q78" s="18">
        <f t="shared" si="2"/>
        <v>1011986204.4416</v>
      </c>
      <c r="R78" s="18">
        <v>0</v>
      </c>
      <c r="S78" s="18">
        <v>628472640</v>
      </c>
      <c r="T78" s="18">
        <v>0</v>
      </c>
      <c r="U78" s="16" t="s">
        <v>50</v>
      </c>
      <c r="V78" s="18">
        <v>0</v>
      </c>
      <c r="W78" s="18">
        <v>330615141.75999999</v>
      </c>
      <c r="X78" s="16" t="s">
        <v>55</v>
      </c>
      <c r="Y78" s="18">
        <v>52898422.681599997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s="19" customFormat="1" x14ac:dyDescent="0.25">
      <c r="A79" s="16" t="s">
        <v>251</v>
      </c>
      <c r="B79" s="17" t="s">
        <v>260</v>
      </c>
      <c r="C79" s="16" t="s">
        <v>47</v>
      </c>
      <c r="D79" s="16" t="s">
        <v>57</v>
      </c>
      <c r="E79" s="16" t="s">
        <v>58</v>
      </c>
      <c r="F79" s="16" t="s">
        <v>441</v>
      </c>
      <c r="G79" s="16" t="s">
        <v>51</v>
      </c>
      <c r="H79" s="16" t="s">
        <v>264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 t="shared" si="2"/>
        <v>1170583473.7408001</v>
      </c>
      <c r="R79" s="18">
        <v>0</v>
      </c>
      <c r="S79" s="18">
        <v>827761200.00000012</v>
      </c>
      <c r="T79" s="18">
        <v>0</v>
      </c>
      <c r="U79" s="16" t="s">
        <v>50</v>
      </c>
      <c r="V79" s="18">
        <v>0</v>
      </c>
      <c r="W79" s="18">
        <v>295536442.88</v>
      </c>
      <c r="X79" s="16" t="s">
        <v>55</v>
      </c>
      <c r="Y79" s="18">
        <v>47285830.860799998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9" customFormat="1" x14ac:dyDescent="0.25">
      <c r="A80" s="16" t="s">
        <v>253</v>
      </c>
      <c r="B80" s="17" t="s">
        <v>260</v>
      </c>
      <c r="C80" s="16" t="s">
        <v>47</v>
      </c>
      <c r="D80" s="16" t="s">
        <v>67</v>
      </c>
      <c r="E80" s="16" t="s">
        <v>68</v>
      </c>
      <c r="F80" s="16" t="s">
        <v>453</v>
      </c>
      <c r="G80" s="16" t="s">
        <v>51</v>
      </c>
      <c r="H80" s="16" t="s">
        <v>266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54</v>
      </c>
      <c r="P80" s="16" t="s">
        <v>53</v>
      </c>
      <c r="Q80" s="18">
        <f t="shared" si="2"/>
        <v>741207639.27760005</v>
      </c>
      <c r="R80" s="18">
        <v>0</v>
      </c>
      <c r="S80" s="18">
        <v>522179880</v>
      </c>
      <c r="T80" s="18">
        <v>0</v>
      </c>
      <c r="U80" s="16" t="s">
        <v>50</v>
      </c>
      <c r="V80" s="18">
        <v>0</v>
      </c>
      <c r="W80" s="18">
        <v>188817033.86000001</v>
      </c>
      <c r="X80" s="16" t="s">
        <v>50</v>
      </c>
      <c r="Y80" s="18">
        <v>30210725.417600002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s="19" customFormat="1" x14ac:dyDescent="0.25">
      <c r="A81" s="16" t="s">
        <v>255</v>
      </c>
      <c r="B81" s="17" t="s">
        <v>260</v>
      </c>
      <c r="C81" s="16" t="s">
        <v>47</v>
      </c>
      <c r="D81" s="16" t="s">
        <v>67</v>
      </c>
      <c r="E81" s="16" t="s">
        <v>68</v>
      </c>
      <c r="F81" s="16" t="s">
        <v>453</v>
      </c>
      <c r="G81" s="16" t="s">
        <v>51</v>
      </c>
      <c r="H81" s="16" t="s">
        <v>268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269</v>
      </c>
      <c r="P81" s="16" t="s">
        <v>270</v>
      </c>
      <c r="Q81" s="18">
        <f t="shared" si="2"/>
        <v>2049600</v>
      </c>
      <c r="R81" s="18">
        <v>0</v>
      </c>
      <c r="S81" s="18">
        <v>2049600</v>
      </c>
      <c r="T81" s="18">
        <v>0</v>
      </c>
      <c r="U81" s="16" t="s">
        <v>50</v>
      </c>
      <c r="V81" s="18">
        <v>0</v>
      </c>
      <c r="W81" s="18">
        <v>0</v>
      </c>
      <c r="X81" s="16" t="s">
        <v>50</v>
      </c>
      <c r="Y81" s="18">
        <v>0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19" customFormat="1" x14ac:dyDescent="0.25">
      <c r="A82" s="16" t="s">
        <v>502</v>
      </c>
      <c r="B82" s="17" t="s">
        <v>260</v>
      </c>
      <c r="C82" s="16" t="s">
        <v>47</v>
      </c>
      <c r="D82" s="16" t="s">
        <v>67</v>
      </c>
      <c r="E82" s="16" t="s">
        <v>68</v>
      </c>
      <c r="F82" s="16" t="s">
        <v>453</v>
      </c>
      <c r="G82" s="16" t="s">
        <v>51</v>
      </c>
      <c r="H82" s="16" t="s">
        <v>272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6" t="s">
        <v>53</v>
      </c>
      <c r="O82" s="16" t="s">
        <v>54</v>
      </c>
      <c r="P82" s="16" t="s">
        <v>53</v>
      </c>
      <c r="Q82" s="18">
        <f t="shared" si="2"/>
        <v>114108912</v>
      </c>
      <c r="R82" s="18">
        <v>0</v>
      </c>
      <c r="S82" s="18">
        <v>98514800</v>
      </c>
      <c r="T82" s="18">
        <v>0</v>
      </c>
      <c r="U82" s="16" t="s">
        <v>50</v>
      </c>
      <c r="V82" s="18">
        <v>0</v>
      </c>
      <c r="W82" s="18">
        <v>13443200</v>
      </c>
      <c r="X82" s="16" t="s">
        <v>50</v>
      </c>
      <c r="Y82" s="18">
        <v>2150912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x14ac:dyDescent="0.25">
      <c r="A83" s="16" t="s">
        <v>503</v>
      </c>
      <c r="B83" s="14" t="s">
        <v>260</v>
      </c>
      <c r="C83" s="13" t="s">
        <v>47</v>
      </c>
      <c r="D83" s="13" t="s">
        <v>78</v>
      </c>
      <c r="E83" s="13" t="s">
        <v>79</v>
      </c>
      <c r="F83" s="13" t="s">
        <v>466</v>
      </c>
      <c r="G83" s="13" t="s">
        <v>51</v>
      </c>
      <c r="H83" s="13" t="s">
        <v>274</v>
      </c>
      <c r="I83" s="15" t="s">
        <v>53</v>
      </c>
      <c r="J83" s="15" t="s">
        <v>53</v>
      </c>
      <c r="K83" s="15" t="s">
        <v>53</v>
      </c>
      <c r="L83" s="15" t="s">
        <v>53</v>
      </c>
      <c r="M83" s="15">
        <v>0</v>
      </c>
      <c r="N83" s="13" t="s">
        <v>53</v>
      </c>
      <c r="O83" s="13" t="s">
        <v>54</v>
      </c>
      <c r="P83" s="13" t="s">
        <v>53</v>
      </c>
      <c r="Q83" s="15">
        <f t="shared" si="2"/>
        <v>1193656944.9144001</v>
      </c>
      <c r="R83" s="15">
        <v>0</v>
      </c>
      <c r="S83" s="15">
        <v>902211472.00000012</v>
      </c>
      <c r="T83" s="15">
        <v>0</v>
      </c>
      <c r="U83" s="13" t="s">
        <v>50</v>
      </c>
      <c r="V83" s="15">
        <v>0</v>
      </c>
      <c r="W83" s="15">
        <v>251246097.34</v>
      </c>
      <c r="X83" s="13" t="s">
        <v>55</v>
      </c>
      <c r="Y83" s="15">
        <v>40199375.5744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3">
        <v>0</v>
      </c>
      <c r="AG83" s="13" t="s">
        <v>50</v>
      </c>
      <c r="AH83" s="15">
        <v>0</v>
      </c>
      <c r="AI83" s="15">
        <v>0</v>
      </c>
      <c r="AJ83" s="13" t="s">
        <v>50</v>
      </c>
      <c r="AK83" s="15">
        <v>0</v>
      </c>
      <c r="AL83" s="15">
        <v>0</v>
      </c>
      <c r="AM83" s="14" t="s">
        <v>53</v>
      </c>
      <c r="AN83" s="13" t="s">
        <v>53</v>
      </c>
      <c r="AO83" s="14" t="s">
        <v>53</v>
      </c>
      <c r="AP83" s="13" t="s">
        <v>53</v>
      </c>
    </row>
    <row r="84" spans="1:42" s="19" customFormat="1" x14ac:dyDescent="0.25">
      <c r="A84" s="16" t="s">
        <v>504</v>
      </c>
      <c r="B84" s="17" t="s">
        <v>260</v>
      </c>
      <c r="C84" s="16" t="s">
        <v>47</v>
      </c>
      <c r="D84" s="16" t="s">
        <v>89</v>
      </c>
      <c r="E84" s="16" t="s">
        <v>90</v>
      </c>
      <c r="F84" s="16" t="s">
        <v>475</v>
      </c>
      <c r="G84" s="16" t="s">
        <v>51</v>
      </c>
      <c r="H84" s="16" t="s">
        <v>276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54</v>
      </c>
      <c r="P84" s="16" t="s">
        <v>53</v>
      </c>
      <c r="Q84" s="18">
        <f t="shared" si="2"/>
        <v>581749776.96000004</v>
      </c>
      <c r="R84" s="18">
        <v>0</v>
      </c>
      <c r="S84" s="18">
        <v>414528520</v>
      </c>
      <c r="T84" s="18">
        <v>0</v>
      </c>
      <c r="U84" s="16" t="s">
        <v>50</v>
      </c>
      <c r="V84" s="18">
        <v>0</v>
      </c>
      <c r="W84" s="18">
        <v>144156256</v>
      </c>
      <c r="X84" s="16" t="s">
        <v>55</v>
      </c>
      <c r="Y84" s="18">
        <v>23065000.960000001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6" t="s">
        <v>505</v>
      </c>
      <c r="B85" s="17" t="s">
        <v>278</v>
      </c>
      <c r="C85" s="16" t="s">
        <v>47</v>
      </c>
      <c r="D85" s="16" t="s">
        <v>48</v>
      </c>
      <c r="E85" s="16" t="s">
        <v>49</v>
      </c>
      <c r="F85" s="16" t="s">
        <v>429</v>
      </c>
      <c r="G85" s="16" t="s">
        <v>51</v>
      </c>
      <c r="H85" s="16" t="s">
        <v>279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54</v>
      </c>
      <c r="P85" s="16" t="s">
        <v>53</v>
      </c>
      <c r="Q85" s="18">
        <f t="shared" si="2"/>
        <v>993160829.27999997</v>
      </c>
      <c r="R85" s="18">
        <v>0</v>
      </c>
      <c r="S85" s="18">
        <v>730978200</v>
      </c>
      <c r="T85" s="18">
        <v>0</v>
      </c>
      <c r="U85" s="16" t="s">
        <v>50</v>
      </c>
      <c r="V85" s="18">
        <v>0</v>
      </c>
      <c r="W85" s="18">
        <v>226019508</v>
      </c>
      <c r="X85" s="16" t="s">
        <v>50</v>
      </c>
      <c r="Y85" s="18">
        <v>36163121.280000001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6" t="s">
        <v>261</v>
      </c>
      <c r="B86" s="17" t="s">
        <v>278</v>
      </c>
      <c r="C86" s="16" t="s">
        <v>47</v>
      </c>
      <c r="D86" s="16" t="s">
        <v>48</v>
      </c>
      <c r="E86" s="16" t="s">
        <v>49</v>
      </c>
      <c r="F86" s="16" t="s">
        <v>429</v>
      </c>
      <c r="G86" s="16" t="s">
        <v>71</v>
      </c>
      <c r="H86" s="16" t="s">
        <v>53</v>
      </c>
      <c r="I86" s="18" t="s">
        <v>281</v>
      </c>
      <c r="J86" s="18" t="s">
        <v>53</v>
      </c>
      <c r="K86" s="18" t="s">
        <v>282</v>
      </c>
      <c r="L86" s="18" t="s">
        <v>278</v>
      </c>
      <c r="M86" s="18">
        <v>9547968</v>
      </c>
      <c r="N86" s="16" t="s">
        <v>74</v>
      </c>
      <c r="O86" s="16" t="s">
        <v>283</v>
      </c>
      <c r="P86" s="16" t="s">
        <v>284</v>
      </c>
      <c r="Q86" s="18">
        <f t="shared" si="2"/>
        <v>-111360</v>
      </c>
      <c r="R86" s="18">
        <v>0</v>
      </c>
      <c r="S86" s="18">
        <v>0</v>
      </c>
      <c r="T86" s="18">
        <v>0</v>
      </c>
      <c r="U86" s="16" t="s">
        <v>50</v>
      </c>
      <c r="V86" s="18">
        <v>0</v>
      </c>
      <c r="W86" s="18">
        <v>-96000</v>
      </c>
      <c r="X86" s="16" t="s">
        <v>55</v>
      </c>
      <c r="Y86" s="18">
        <v>-15360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s="19" customFormat="1" x14ac:dyDescent="0.25">
      <c r="A87" s="16" t="s">
        <v>263</v>
      </c>
      <c r="B87" s="17" t="s">
        <v>278</v>
      </c>
      <c r="C87" s="16" t="s">
        <v>47</v>
      </c>
      <c r="D87" s="16" t="s">
        <v>57</v>
      </c>
      <c r="E87" s="16" t="s">
        <v>58</v>
      </c>
      <c r="F87" s="16" t="s">
        <v>442</v>
      </c>
      <c r="G87" s="16" t="s">
        <v>51</v>
      </c>
      <c r="H87" s="16" t="s">
        <v>286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6" t="s">
        <v>53</v>
      </c>
      <c r="O87" s="16" t="s">
        <v>54</v>
      </c>
      <c r="P87" s="16" t="s">
        <v>53</v>
      </c>
      <c r="Q87" s="18">
        <f t="shared" si="2"/>
        <v>385089407.68000001</v>
      </c>
      <c r="R87" s="18">
        <v>0</v>
      </c>
      <c r="S87" s="18">
        <v>239299160</v>
      </c>
      <c r="T87" s="18">
        <v>0</v>
      </c>
      <c r="U87" s="16" t="s">
        <v>50</v>
      </c>
      <c r="V87" s="18">
        <v>0</v>
      </c>
      <c r="W87" s="18">
        <v>125681248</v>
      </c>
      <c r="X87" s="16" t="s">
        <v>55</v>
      </c>
      <c r="Y87" s="18">
        <v>20108999.68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s="19" customFormat="1" x14ac:dyDescent="0.25">
      <c r="A88" s="16" t="s">
        <v>265</v>
      </c>
      <c r="B88" s="17" t="s">
        <v>278</v>
      </c>
      <c r="C88" s="16" t="s">
        <v>47</v>
      </c>
      <c r="D88" s="16" t="s">
        <v>67</v>
      </c>
      <c r="E88" s="16" t="s">
        <v>68</v>
      </c>
      <c r="F88" s="16" t="s">
        <v>454</v>
      </c>
      <c r="G88" s="16" t="s">
        <v>51</v>
      </c>
      <c r="H88" s="16" t="s">
        <v>288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6" t="s">
        <v>53</v>
      </c>
      <c r="O88" s="16" t="s">
        <v>54</v>
      </c>
      <c r="P88" s="16" t="s">
        <v>53</v>
      </c>
      <c r="Q88" s="18">
        <f t="shared" si="2"/>
        <v>211228400</v>
      </c>
      <c r="R88" s="18">
        <v>0</v>
      </c>
      <c r="S88" s="18">
        <v>166619440</v>
      </c>
      <c r="T88" s="18">
        <v>0</v>
      </c>
      <c r="U88" s="16" t="s">
        <v>50</v>
      </c>
      <c r="V88" s="18">
        <v>0</v>
      </c>
      <c r="W88" s="18">
        <v>38456000</v>
      </c>
      <c r="X88" s="16" t="s">
        <v>55</v>
      </c>
      <c r="Y88" s="18">
        <v>6152960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16" t="s">
        <v>267</v>
      </c>
      <c r="B89" s="17" t="s">
        <v>278</v>
      </c>
      <c r="C89" s="16" t="s">
        <v>47</v>
      </c>
      <c r="D89" s="16" t="s">
        <v>67</v>
      </c>
      <c r="E89" s="16" t="s">
        <v>68</v>
      </c>
      <c r="F89" s="16" t="s">
        <v>454</v>
      </c>
      <c r="G89" s="16" t="s">
        <v>51</v>
      </c>
      <c r="H89" s="16" t="s">
        <v>290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291</v>
      </c>
      <c r="P89" s="16" t="s">
        <v>292</v>
      </c>
      <c r="Q89" s="18">
        <f t="shared" si="2"/>
        <v>1881520</v>
      </c>
      <c r="R89" s="18">
        <v>0</v>
      </c>
      <c r="S89" s="18">
        <v>1881520</v>
      </c>
      <c r="T89" s="18">
        <v>0</v>
      </c>
      <c r="U89" s="16" t="s">
        <v>50</v>
      </c>
      <c r="V89" s="18">
        <v>0</v>
      </c>
      <c r="W89" s="18">
        <v>0</v>
      </c>
      <c r="X89" s="16" t="s">
        <v>50</v>
      </c>
      <c r="Y89" s="18">
        <v>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16" t="s">
        <v>271</v>
      </c>
      <c r="B90" s="17" t="s">
        <v>278</v>
      </c>
      <c r="C90" s="16" t="s">
        <v>47</v>
      </c>
      <c r="D90" s="16" t="s">
        <v>67</v>
      </c>
      <c r="E90" s="16" t="s">
        <v>68</v>
      </c>
      <c r="F90" s="16" t="s">
        <v>454</v>
      </c>
      <c r="G90" s="16" t="s">
        <v>51</v>
      </c>
      <c r="H90" s="16" t="s">
        <v>294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54</v>
      </c>
      <c r="P90" s="16" t="s">
        <v>53</v>
      </c>
      <c r="Q90" s="18">
        <f t="shared" si="2"/>
        <v>137962736</v>
      </c>
      <c r="R90" s="18">
        <v>0</v>
      </c>
      <c r="S90" s="18">
        <v>97667120</v>
      </c>
      <c r="T90" s="18">
        <v>0</v>
      </c>
      <c r="U90" s="16" t="s">
        <v>50</v>
      </c>
      <c r="V90" s="18">
        <v>0</v>
      </c>
      <c r="W90" s="18">
        <v>34737600</v>
      </c>
      <c r="X90" s="16" t="s">
        <v>55</v>
      </c>
      <c r="Y90" s="18">
        <v>5558016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9" customFormat="1" x14ac:dyDescent="0.25">
      <c r="A91" s="16" t="s">
        <v>273</v>
      </c>
      <c r="B91" s="17" t="s">
        <v>278</v>
      </c>
      <c r="C91" s="16" t="s">
        <v>47</v>
      </c>
      <c r="D91" s="16" t="s">
        <v>67</v>
      </c>
      <c r="E91" s="16" t="s">
        <v>68</v>
      </c>
      <c r="F91" s="16" t="s">
        <v>454</v>
      </c>
      <c r="G91" s="16" t="s">
        <v>51</v>
      </c>
      <c r="H91" s="16" t="s">
        <v>296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297</v>
      </c>
      <c r="P91" s="16" t="s">
        <v>298</v>
      </c>
      <c r="Q91" s="18">
        <f t="shared" si="2"/>
        <v>27905632</v>
      </c>
      <c r="R91" s="18">
        <v>0</v>
      </c>
      <c r="S91" s="18">
        <v>16255520</v>
      </c>
      <c r="T91" s="18">
        <v>10043200</v>
      </c>
      <c r="U91" s="16" t="s">
        <v>55</v>
      </c>
      <c r="V91" s="18">
        <v>1606912</v>
      </c>
      <c r="W91" s="18">
        <v>0</v>
      </c>
      <c r="X91" s="16" t="s">
        <v>50</v>
      </c>
      <c r="Y91" s="18">
        <v>0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s="19" customFormat="1" x14ac:dyDescent="0.25">
      <c r="A92" s="16" t="s">
        <v>275</v>
      </c>
      <c r="B92" s="17" t="s">
        <v>278</v>
      </c>
      <c r="C92" s="16" t="s">
        <v>47</v>
      </c>
      <c r="D92" s="16" t="s">
        <v>67</v>
      </c>
      <c r="E92" s="16" t="s">
        <v>68</v>
      </c>
      <c r="F92" s="16" t="s">
        <v>454</v>
      </c>
      <c r="G92" s="16" t="s">
        <v>51</v>
      </c>
      <c r="H92" s="16" t="s">
        <v>300</v>
      </c>
      <c r="I92" s="18" t="s">
        <v>53</v>
      </c>
      <c r="J92" s="18" t="s">
        <v>53</v>
      </c>
      <c r="K92" s="18" t="s">
        <v>53</v>
      </c>
      <c r="L92" s="18" t="s">
        <v>53</v>
      </c>
      <c r="M92" s="18">
        <v>0</v>
      </c>
      <c r="N92" s="16" t="s">
        <v>53</v>
      </c>
      <c r="O92" s="16" t="s">
        <v>54</v>
      </c>
      <c r="P92" s="16" t="s">
        <v>53</v>
      </c>
      <c r="Q92" s="18">
        <f t="shared" si="2"/>
        <v>396118081.04079998</v>
      </c>
      <c r="R92" s="18">
        <v>0</v>
      </c>
      <c r="S92" s="18">
        <v>301045600</v>
      </c>
      <c r="T92" s="18">
        <v>0</v>
      </c>
      <c r="U92" s="16" t="s">
        <v>50</v>
      </c>
      <c r="V92" s="18">
        <v>0</v>
      </c>
      <c r="W92" s="18">
        <v>81959035.379999995</v>
      </c>
      <c r="X92" s="16" t="s">
        <v>55</v>
      </c>
      <c r="Y92" s="18">
        <v>13113445.660799999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53</v>
      </c>
      <c r="AN92" s="16" t="s">
        <v>53</v>
      </c>
      <c r="AO92" s="17" t="s">
        <v>53</v>
      </c>
      <c r="AP92" s="16" t="s">
        <v>53</v>
      </c>
    </row>
    <row r="93" spans="1:42" x14ac:dyDescent="0.25">
      <c r="A93" s="16" t="s">
        <v>277</v>
      </c>
      <c r="B93" s="14" t="s">
        <v>278</v>
      </c>
      <c r="C93" s="13" t="s">
        <v>47</v>
      </c>
      <c r="D93" s="13" t="s">
        <v>78</v>
      </c>
      <c r="E93" s="13" t="s">
        <v>79</v>
      </c>
      <c r="F93" s="13" t="s">
        <v>467</v>
      </c>
      <c r="G93" s="13" t="s">
        <v>51</v>
      </c>
      <c r="H93" s="13" t="s">
        <v>302</v>
      </c>
      <c r="I93" s="15" t="s">
        <v>53</v>
      </c>
      <c r="J93" s="15" t="s">
        <v>53</v>
      </c>
      <c r="K93" s="15" t="s">
        <v>53</v>
      </c>
      <c r="L93" s="15" t="s">
        <v>53</v>
      </c>
      <c r="M93" s="15">
        <v>0</v>
      </c>
      <c r="N93" s="13" t="s">
        <v>53</v>
      </c>
      <c r="O93" s="13" t="s">
        <v>54</v>
      </c>
      <c r="P93" s="13" t="s">
        <v>53</v>
      </c>
      <c r="Q93" s="15">
        <f t="shared" si="2"/>
        <v>613905263.18079996</v>
      </c>
      <c r="R93" s="15">
        <v>0</v>
      </c>
      <c r="S93" s="15">
        <v>440970344</v>
      </c>
      <c r="T93" s="15">
        <v>0</v>
      </c>
      <c r="U93" s="13" t="s">
        <v>50</v>
      </c>
      <c r="V93" s="15">
        <v>0</v>
      </c>
      <c r="W93" s="15">
        <v>149081826.88</v>
      </c>
      <c r="X93" s="13" t="s">
        <v>50</v>
      </c>
      <c r="Y93" s="15">
        <v>23853092.300799999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4" t="s">
        <v>53</v>
      </c>
      <c r="AN93" s="13" t="s">
        <v>53</v>
      </c>
      <c r="AO93" s="14" t="s">
        <v>53</v>
      </c>
      <c r="AP93" s="13" t="s">
        <v>53</v>
      </c>
    </row>
    <row r="94" spans="1:42" s="19" customFormat="1" x14ac:dyDescent="0.25">
      <c r="A94" s="16" t="s">
        <v>280</v>
      </c>
      <c r="B94" s="17" t="s">
        <v>278</v>
      </c>
      <c r="C94" s="16" t="s">
        <v>47</v>
      </c>
      <c r="D94" s="16" t="s">
        <v>89</v>
      </c>
      <c r="E94" s="16" t="s">
        <v>90</v>
      </c>
      <c r="F94" s="16" t="s">
        <v>476</v>
      </c>
      <c r="G94" s="16" t="s">
        <v>51</v>
      </c>
      <c r="H94" s="16" t="s">
        <v>304</v>
      </c>
      <c r="I94" s="18" t="s">
        <v>53</v>
      </c>
      <c r="J94" s="18" t="s">
        <v>53</v>
      </c>
      <c r="K94" s="18" t="s">
        <v>53</v>
      </c>
      <c r="L94" s="18" t="s">
        <v>53</v>
      </c>
      <c r="M94" s="18">
        <v>0</v>
      </c>
      <c r="N94" s="16" t="s">
        <v>53</v>
      </c>
      <c r="O94" s="16" t="s">
        <v>54</v>
      </c>
      <c r="P94" s="16" t="s">
        <v>53</v>
      </c>
      <c r="Q94" s="18">
        <f t="shared" si="2"/>
        <v>208895574.40000001</v>
      </c>
      <c r="R94" s="18">
        <v>0</v>
      </c>
      <c r="S94" s="18">
        <v>105957360</v>
      </c>
      <c r="T94" s="18">
        <v>0</v>
      </c>
      <c r="U94" s="16" t="s">
        <v>50</v>
      </c>
      <c r="V94" s="18">
        <v>0</v>
      </c>
      <c r="W94" s="18">
        <v>88739840</v>
      </c>
      <c r="X94" s="16" t="s">
        <v>55</v>
      </c>
      <c r="Y94" s="18">
        <v>14198374.4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53</v>
      </c>
      <c r="AN94" s="16" t="s">
        <v>53</v>
      </c>
      <c r="AO94" s="17" t="s">
        <v>53</v>
      </c>
      <c r="AP94" s="16" t="s">
        <v>53</v>
      </c>
    </row>
    <row r="95" spans="1:42" s="19" customFormat="1" x14ac:dyDescent="0.25">
      <c r="A95" s="16" t="s">
        <v>285</v>
      </c>
      <c r="B95" s="17" t="s">
        <v>278</v>
      </c>
      <c r="C95" s="16" t="s">
        <v>47</v>
      </c>
      <c r="D95" s="16" t="s">
        <v>89</v>
      </c>
      <c r="E95" s="16" t="s">
        <v>90</v>
      </c>
      <c r="F95" s="16" t="s">
        <v>476</v>
      </c>
      <c r="G95" s="16" t="s">
        <v>71</v>
      </c>
      <c r="H95" s="16" t="s">
        <v>53</v>
      </c>
      <c r="I95" s="18" t="s">
        <v>306</v>
      </c>
      <c r="J95" s="18" t="s">
        <v>53</v>
      </c>
      <c r="K95" s="18" t="s">
        <v>307</v>
      </c>
      <c r="L95" s="18" t="s">
        <v>278</v>
      </c>
      <c r="M95" s="18">
        <v>3712000</v>
      </c>
      <c r="N95" s="16" t="s">
        <v>74</v>
      </c>
      <c r="O95" s="16" t="s">
        <v>308</v>
      </c>
      <c r="P95" s="16" t="s">
        <v>309</v>
      </c>
      <c r="Q95" s="18">
        <f t="shared" si="2"/>
        <v>-3712000</v>
      </c>
      <c r="R95" s="18">
        <v>0</v>
      </c>
      <c r="S95" s="18">
        <v>0</v>
      </c>
      <c r="T95" s="18">
        <v>0</v>
      </c>
      <c r="U95" s="16" t="s">
        <v>50</v>
      </c>
      <c r="V95" s="18">
        <v>0</v>
      </c>
      <c r="W95" s="18">
        <v>-3200000</v>
      </c>
      <c r="X95" s="16" t="s">
        <v>55</v>
      </c>
      <c r="Y95" s="18">
        <v>-512000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53</v>
      </c>
      <c r="AN95" s="16" t="s">
        <v>53</v>
      </c>
      <c r="AO95" s="17" t="s">
        <v>53</v>
      </c>
      <c r="AP95" s="16" t="s">
        <v>53</v>
      </c>
    </row>
    <row r="96" spans="1:42" s="19" customFormat="1" x14ac:dyDescent="0.25">
      <c r="A96" s="16" t="s">
        <v>287</v>
      </c>
      <c r="B96" s="17" t="s">
        <v>311</v>
      </c>
      <c r="C96" s="16" t="s">
        <v>47</v>
      </c>
      <c r="D96" s="16" t="s">
        <v>48</v>
      </c>
      <c r="E96" s="16" t="s">
        <v>49</v>
      </c>
      <c r="F96" s="16" t="s">
        <v>430</v>
      </c>
      <c r="G96" s="16" t="s">
        <v>51</v>
      </c>
      <c r="H96" s="16" t="s">
        <v>312</v>
      </c>
      <c r="I96" s="18" t="s">
        <v>53</v>
      </c>
      <c r="J96" s="18" t="s">
        <v>53</v>
      </c>
      <c r="K96" s="18" t="s">
        <v>53</v>
      </c>
      <c r="L96" s="18" t="s">
        <v>53</v>
      </c>
      <c r="M96" s="18">
        <v>0</v>
      </c>
      <c r="N96" s="16" t="s">
        <v>53</v>
      </c>
      <c r="O96" s="16" t="s">
        <v>54</v>
      </c>
      <c r="P96" s="16" t="s">
        <v>53</v>
      </c>
      <c r="Q96" s="18">
        <f t="shared" si="2"/>
        <v>189460824</v>
      </c>
      <c r="R96" s="18">
        <v>0</v>
      </c>
      <c r="S96" s="18">
        <v>157786328</v>
      </c>
      <c r="T96" s="18">
        <v>0</v>
      </c>
      <c r="U96" s="16" t="s">
        <v>50</v>
      </c>
      <c r="V96" s="18">
        <v>0</v>
      </c>
      <c r="W96" s="18">
        <v>27305600</v>
      </c>
      <c r="X96" s="16" t="s">
        <v>50</v>
      </c>
      <c r="Y96" s="18">
        <v>4368896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s="19" customFormat="1" x14ac:dyDescent="0.25">
      <c r="A97" s="16" t="s">
        <v>289</v>
      </c>
      <c r="B97" s="17" t="s">
        <v>311</v>
      </c>
      <c r="C97" s="16" t="s">
        <v>47</v>
      </c>
      <c r="D97" s="16" t="s">
        <v>48</v>
      </c>
      <c r="E97" s="16" t="s">
        <v>49</v>
      </c>
      <c r="F97" s="16" t="s">
        <v>430</v>
      </c>
      <c r="G97" s="16" t="s">
        <v>51</v>
      </c>
      <c r="H97" s="16" t="s">
        <v>314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16" t="s">
        <v>53</v>
      </c>
      <c r="O97" s="16" t="s">
        <v>315</v>
      </c>
      <c r="P97" s="16" t="s">
        <v>316</v>
      </c>
      <c r="Q97" s="18">
        <f t="shared" si="2"/>
        <v>30253920</v>
      </c>
      <c r="R97" s="18">
        <v>0</v>
      </c>
      <c r="S97" s="18">
        <v>30086880</v>
      </c>
      <c r="T97" s="18">
        <v>144000</v>
      </c>
      <c r="U97" s="16" t="s">
        <v>55</v>
      </c>
      <c r="V97" s="18">
        <v>23040</v>
      </c>
      <c r="W97" s="18">
        <v>0</v>
      </c>
      <c r="X97" s="16" t="s">
        <v>50</v>
      </c>
      <c r="Y97" s="18">
        <v>0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s="19" customFormat="1" x14ac:dyDescent="0.25">
      <c r="A98" s="16" t="s">
        <v>293</v>
      </c>
      <c r="B98" s="17" t="s">
        <v>311</v>
      </c>
      <c r="C98" s="16" t="s">
        <v>47</v>
      </c>
      <c r="D98" s="16" t="s">
        <v>48</v>
      </c>
      <c r="E98" s="16" t="s">
        <v>49</v>
      </c>
      <c r="F98" s="16" t="s">
        <v>430</v>
      </c>
      <c r="G98" s="16" t="s">
        <v>51</v>
      </c>
      <c r="H98" s="16" t="s">
        <v>318</v>
      </c>
      <c r="I98" s="18" t="s">
        <v>53</v>
      </c>
      <c r="J98" s="18" t="s">
        <v>53</v>
      </c>
      <c r="K98" s="18" t="s">
        <v>53</v>
      </c>
      <c r="L98" s="18" t="s">
        <v>53</v>
      </c>
      <c r="M98" s="18">
        <v>0</v>
      </c>
      <c r="N98" s="16" t="s">
        <v>53</v>
      </c>
      <c r="O98" s="16" t="s">
        <v>54</v>
      </c>
      <c r="P98" s="16" t="s">
        <v>53</v>
      </c>
      <c r="Q98" s="18">
        <f t="shared" si="2"/>
        <v>525157149.6832</v>
      </c>
      <c r="R98" s="18">
        <v>0</v>
      </c>
      <c r="S98" s="18">
        <v>376355640</v>
      </c>
      <c r="T98" s="18">
        <v>0</v>
      </c>
      <c r="U98" s="16" t="s">
        <v>50</v>
      </c>
      <c r="V98" s="18">
        <v>0</v>
      </c>
      <c r="W98" s="18">
        <v>128277163.52</v>
      </c>
      <c r="X98" s="16" t="s">
        <v>50</v>
      </c>
      <c r="Y98" s="18">
        <v>20524346.163199998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s="19" customFormat="1" x14ac:dyDescent="0.25">
      <c r="A99" s="16" t="s">
        <v>295</v>
      </c>
      <c r="B99" s="17" t="s">
        <v>311</v>
      </c>
      <c r="C99" s="16" t="s">
        <v>47</v>
      </c>
      <c r="D99" s="16" t="s">
        <v>57</v>
      </c>
      <c r="E99" s="16" t="s">
        <v>58</v>
      </c>
      <c r="F99" s="16" t="s">
        <v>444</v>
      </c>
      <c r="G99" s="16" t="s">
        <v>51</v>
      </c>
      <c r="H99" s="16" t="s">
        <v>320</v>
      </c>
      <c r="I99" s="18" t="s">
        <v>53</v>
      </c>
      <c r="J99" s="18" t="s">
        <v>53</v>
      </c>
      <c r="K99" s="18" t="s">
        <v>53</v>
      </c>
      <c r="L99" s="18" t="s">
        <v>53</v>
      </c>
      <c r="M99" s="18">
        <v>0</v>
      </c>
      <c r="N99" s="16" t="s">
        <v>53</v>
      </c>
      <c r="O99" s="16" t="s">
        <v>54</v>
      </c>
      <c r="P99" s="16" t="s">
        <v>53</v>
      </c>
      <c r="Q99" s="18">
        <f t="shared" si="2"/>
        <v>398913618.24000001</v>
      </c>
      <c r="R99" s="18">
        <v>0</v>
      </c>
      <c r="S99" s="18">
        <v>304918048</v>
      </c>
      <c r="T99" s="18">
        <v>0</v>
      </c>
      <c r="U99" s="16" t="s">
        <v>50</v>
      </c>
      <c r="V99" s="18">
        <v>0</v>
      </c>
      <c r="W99" s="18">
        <v>81030664</v>
      </c>
      <c r="X99" s="16" t="s">
        <v>50</v>
      </c>
      <c r="Y99" s="18">
        <v>12964906.24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53</v>
      </c>
      <c r="AN99" s="16" t="s">
        <v>53</v>
      </c>
      <c r="AO99" s="17" t="s">
        <v>53</v>
      </c>
      <c r="AP99" s="16" t="s">
        <v>53</v>
      </c>
    </row>
    <row r="100" spans="1:42" s="19" customFormat="1" x14ac:dyDescent="0.25">
      <c r="A100" s="16" t="s">
        <v>299</v>
      </c>
      <c r="B100" s="17" t="s">
        <v>311</v>
      </c>
      <c r="C100" s="16" t="s">
        <v>47</v>
      </c>
      <c r="D100" s="16" t="s">
        <v>57</v>
      </c>
      <c r="E100" s="16" t="s">
        <v>58</v>
      </c>
      <c r="F100" s="16" t="s">
        <v>444</v>
      </c>
      <c r="G100" s="16" t="s">
        <v>51</v>
      </c>
      <c r="H100" s="16" t="s">
        <v>322</v>
      </c>
      <c r="I100" s="18" t="s">
        <v>53</v>
      </c>
      <c r="J100" s="18" t="s">
        <v>53</v>
      </c>
      <c r="K100" s="18" t="s">
        <v>53</v>
      </c>
      <c r="L100" s="18" t="s">
        <v>53</v>
      </c>
      <c r="M100" s="18">
        <v>0</v>
      </c>
      <c r="N100" s="16" t="s">
        <v>53</v>
      </c>
      <c r="O100" s="16" t="s">
        <v>323</v>
      </c>
      <c r="P100" s="16" t="s">
        <v>324</v>
      </c>
      <c r="Q100" s="18">
        <f t="shared" si="2"/>
        <v>15999984</v>
      </c>
      <c r="R100" s="18">
        <v>0</v>
      </c>
      <c r="S100" s="18">
        <v>14990320</v>
      </c>
      <c r="T100" s="18">
        <v>870400</v>
      </c>
      <c r="U100" s="16" t="s">
        <v>55</v>
      </c>
      <c r="V100" s="18">
        <v>139264</v>
      </c>
      <c r="W100" s="18">
        <v>0</v>
      </c>
      <c r="X100" s="16" t="s">
        <v>50</v>
      </c>
      <c r="Y100" s="18">
        <v>0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53</v>
      </c>
      <c r="AN100" s="16" t="s">
        <v>53</v>
      </c>
      <c r="AO100" s="17" t="s">
        <v>53</v>
      </c>
      <c r="AP100" s="16" t="s">
        <v>53</v>
      </c>
    </row>
    <row r="101" spans="1:42" s="19" customFormat="1" x14ac:dyDescent="0.25">
      <c r="A101" s="16" t="s">
        <v>301</v>
      </c>
      <c r="B101" s="17" t="s">
        <v>311</v>
      </c>
      <c r="C101" s="16" t="s">
        <v>47</v>
      </c>
      <c r="D101" s="16" t="s">
        <v>57</v>
      </c>
      <c r="E101" s="16" t="s">
        <v>58</v>
      </c>
      <c r="F101" s="16" t="s">
        <v>444</v>
      </c>
      <c r="G101" s="16" t="s">
        <v>51</v>
      </c>
      <c r="H101" s="16" t="s">
        <v>326</v>
      </c>
      <c r="I101" s="18" t="s">
        <v>53</v>
      </c>
      <c r="J101" s="18" t="s">
        <v>53</v>
      </c>
      <c r="K101" s="18" t="s">
        <v>53</v>
      </c>
      <c r="L101" s="18" t="s">
        <v>53</v>
      </c>
      <c r="M101" s="18">
        <v>0</v>
      </c>
      <c r="N101" s="16" t="s">
        <v>53</v>
      </c>
      <c r="O101" s="16" t="s">
        <v>54</v>
      </c>
      <c r="P101" s="16" t="s">
        <v>53</v>
      </c>
      <c r="Q101" s="18">
        <f t="shared" si="2"/>
        <v>170234176</v>
      </c>
      <c r="R101" s="18">
        <v>0</v>
      </c>
      <c r="S101" s="18">
        <v>139300224</v>
      </c>
      <c r="T101" s="18">
        <v>0</v>
      </c>
      <c r="U101" s="16" t="s">
        <v>50</v>
      </c>
      <c r="V101" s="18">
        <v>0</v>
      </c>
      <c r="W101" s="18">
        <v>26667200</v>
      </c>
      <c r="X101" s="16" t="s">
        <v>55</v>
      </c>
      <c r="Y101" s="18">
        <v>4266752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53</v>
      </c>
      <c r="AN101" s="16" t="s">
        <v>53</v>
      </c>
      <c r="AO101" s="17" t="s">
        <v>53</v>
      </c>
      <c r="AP101" s="16" t="s">
        <v>53</v>
      </c>
    </row>
    <row r="102" spans="1:42" s="19" customFormat="1" x14ac:dyDescent="0.25">
      <c r="A102" s="16" t="s">
        <v>303</v>
      </c>
      <c r="B102" s="17" t="s">
        <v>311</v>
      </c>
      <c r="C102" s="16" t="s">
        <v>47</v>
      </c>
      <c r="D102" s="16" t="s">
        <v>57</v>
      </c>
      <c r="E102" s="16" t="s">
        <v>58</v>
      </c>
      <c r="F102" s="16" t="s">
        <v>444</v>
      </c>
      <c r="G102" s="16" t="s">
        <v>51</v>
      </c>
      <c r="H102" s="16" t="s">
        <v>328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16" t="s">
        <v>53</v>
      </c>
      <c r="O102" s="16" t="s">
        <v>329</v>
      </c>
      <c r="P102" s="16" t="s">
        <v>330</v>
      </c>
      <c r="Q102" s="18">
        <f t="shared" si="2"/>
        <v>12076800</v>
      </c>
      <c r="R102" s="18">
        <v>0</v>
      </c>
      <c r="S102" s="18">
        <v>9664000</v>
      </c>
      <c r="T102" s="18">
        <v>2080000</v>
      </c>
      <c r="U102" s="16" t="s">
        <v>55</v>
      </c>
      <c r="V102" s="18">
        <v>332800</v>
      </c>
      <c r="W102" s="18">
        <v>0</v>
      </c>
      <c r="X102" s="16" t="s">
        <v>50</v>
      </c>
      <c r="Y102" s="18">
        <v>0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s="19" customFormat="1" x14ac:dyDescent="0.25">
      <c r="A103" s="16" t="s">
        <v>305</v>
      </c>
      <c r="B103" s="17" t="s">
        <v>311</v>
      </c>
      <c r="C103" s="16" t="s">
        <v>47</v>
      </c>
      <c r="D103" s="16" t="s">
        <v>57</v>
      </c>
      <c r="E103" s="16" t="s">
        <v>58</v>
      </c>
      <c r="F103" s="16" t="s">
        <v>444</v>
      </c>
      <c r="G103" s="16" t="s">
        <v>51</v>
      </c>
      <c r="H103" s="16" t="s">
        <v>332</v>
      </c>
      <c r="I103" s="18" t="s">
        <v>53</v>
      </c>
      <c r="J103" s="18" t="s">
        <v>53</v>
      </c>
      <c r="K103" s="18" t="s">
        <v>53</v>
      </c>
      <c r="L103" s="18" t="s">
        <v>53</v>
      </c>
      <c r="M103" s="18">
        <v>0</v>
      </c>
      <c r="N103" s="16" t="s">
        <v>53</v>
      </c>
      <c r="O103" s="16" t="s">
        <v>54</v>
      </c>
      <c r="P103" s="16" t="s">
        <v>53</v>
      </c>
      <c r="Q103" s="18">
        <f t="shared" si="2"/>
        <v>401195892.48000002</v>
      </c>
      <c r="R103" s="18">
        <v>0</v>
      </c>
      <c r="S103" s="18">
        <v>291301056</v>
      </c>
      <c r="T103" s="18">
        <v>0</v>
      </c>
      <c r="U103" s="16" t="s">
        <v>50</v>
      </c>
      <c r="V103" s="18">
        <v>0</v>
      </c>
      <c r="W103" s="18">
        <v>94736928</v>
      </c>
      <c r="X103" s="16" t="s">
        <v>55</v>
      </c>
      <c r="Y103" s="18">
        <v>15157908.48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s="19" customFormat="1" x14ac:dyDescent="0.25">
      <c r="A104" s="16" t="s">
        <v>310</v>
      </c>
      <c r="B104" s="17" t="s">
        <v>311</v>
      </c>
      <c r="C104" s="16" t="s">
        <v>47</v>
      </c>
      <c r="D104" s="16" t="s">
        <v>67</v>
      </c>
      <c r="E104" s="16" t="s">
        <v>68</v>
      </c>
      <c r="F104" s="16" t="s">
        <v>455</v>
      </c>
      <c r="G104" s="16" t="s">
        <v>51</v>
      </c>
      <c r="H104" s="16" t="s">
        <v>334</v>
      </c>
      <c r="I104" s="18" t="s">
        <v>53</v>
      </c>
      <c r="J104" s="18" t="s">
        <v>53</v>
      </c>
      <c r="K104" s="18" t="s">
        <v>53</v>
      </c>
      <c r="L104" s="18" t="s">
        <v>53</v>
      </c>
      <c r="M104" s="18">
        <v>0</v>
      </c>
      <c r="N104" s="16" t="s">
        <v>53</v>
      </c>
      <c r="O104" s="16" t="s">
        <v>54</v>
      </c>
      <c r="P104" s="16" t="s">
        <v>53</v>
      </c>
      <c r="Q104" s="18">
        <f t="shared" ref="Q104:Q135" si="3">SUM(S104:AP104)</f>
        <v>885977573.07439995</v>
      </c>
      <c r="R104" s="18">
        <v>0</v>
      </c>
      <c r="S104" s="18">
        <v>691083568</v>
      </c>
      <c r="T104" s="18">
        <v>0</v>
      </c>
      <c r="U104" s="16" t="s">
        <v>50</v>
      </c>
      <c r="V104" s="18">
        <v>0</v>
      </c>
      <c r="W104" s="18">
        <v>168012073.33999997</v>
      </c>
      <c r="X104" s="16" t="s">
        <v>55</v>
      </c>
      <c r="Y104" s="18">
        <v>26881931.7344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s="19" customFormat="1" x14ac:dyDescent="0.25">
      <c r="A105" s="16" t="s">
        <v>313</v>
      </c>
      <c r="B105" s="20">
        <v>44207</v>
      </c>
      <c r="C105" s="13" t="s">
        <v>47</v>
      </c>
      <c r="D105" s="13" t="s">
        <v>78</v>
      </c>
      <c r="E105" s="13" t="s">
        <v>79</v>
      </c>
      <c r="F105" s="13" t="s">
        <v>468</v>
      </c>
      <c r="G105" s="13" t="s">
        <v>51</v>
      </c>
      <c r="H105" s="13" t="s">
        <v>469</v>
      </c>
      <c r="I105" s="15" t="s">
        <v>53</v>
      </c>
      <c r="J105" s="15" t="s">
        <v>53</v>
      </c>
      <c r="K105" s="15" t="s">
        <v>53</v>
      </c>
      <c r="L105" s="15" t="s">
        <v>53</v>
      </c>
      <c r="M105" s="15">
        <v>0</v>
      </c>
      <c r="N105" s="13" t="s">
        <v>53</v>
      </c>
      <c r="O105" s="13" t="s">
        <v>470</v>
      </c>
      <c r="P105" s="13" t="s">
        <v>53</v>
      </c>
      <c r="Q105" s="15">
        <f t="shared" si="3"/>
        <v>0</v>
      </c>
      <c r="R105" s="15">
        <v>0</v>
      </c>
      <c r="S105" s="15">
        <v>0</v>
      </c>
      <c r="T105" s="15">
        <v>0</v>
      </c>
      <c r="U105" s="13" t="s">
        <v>50</v>
      </c>
      <c r="V105" s="15">
        <v>0</v>
      </c>
      <c r="W105" s="15">
        <v>0</v>
      </c>
      <c r="X105" s="13" t="s">
        <v>50</v>
      </c>
      <c r="Y105" s="15">
        <v>0</v>
      </c>
      <c r="Z105" s="15">
        <v>0</v>
      </c>
      <c r="AA105" s="13" t="s">
        <v>50</v>
      </c>
      <c r="AB105" s="15">
        <v>0</v>
      </c>
      <c r="AC105" s="15">
        <v>0</v>
      </c>
      <c r="AD105" s="13" t="s">
        <v>50</v>
      </c>
      <c r="AE105" s="15">
        <v>0</v>
      </c>
      <c r="AF105" s="13">
        <v>0</v>
      </c>
      <c r="AG105" s="13" t="s">
        <v>50</v>
      </c>
      <c r="AH105" s="15">
        <v>0</v>
      </c>
      <c r="AI105" s="15">
        <v>0</v>
      </c>
      <c r="AJ105" s="13" t="s">
        <v>50</v>
      </c>
      <c r="AK105" s="15">
        <v>0</v>
      </c>
      <c r="AL105" s="15">
        <v>0</v>
      </c>
      <c r="AM105" s="14" t="s">
        <v>53</v>
      </c>
      <c r="AN105" s="13" t="s">
        <v>53</v>
      </c>
      <c r="AO105" s="14" t="s">
        <v>53</v>
      </c>
      <c r="AP105" s="13" t="s">
        <v>53</v>
      </c>
    </row>
    <row r="106" spans="1:42" s="19" customFormat="1" x14ac:dyDescent="0.25">
      <c r="A106" s="16" t="s">
        <v>317</v>
      </c>
      <c r="B106" s="21">
        <v>44207</v>
      </c>
      <c r="C106" s="16" t="s">
        <v>47</v>
      </c>
      <c r="D106" s="16" t="s">
        <v>89</v>
      </c>
      <c r="E106" s="16" t="s">
        <v>90</v>
      </c>
      <c r="F106" s="16" t="s">
        <v>477</v>
      </c>
      <c r="G106" s="16" t="s">
        <v>51</v>
      </c>
      <c r="H106" s="16" t="s">
        <v>478</v>
      </c>
      <c r="I106" s="18" t="s">
        <v>53</v>
      </c>
      <c r="J106" s="18" t="s">
        <v>53</v>
      </c>
      <c r="K106" s="18" t="s">
        <v>53</v>
      </c>
      <c r="L106" s="18" t="s">
        <v>53</v>
      </c>
      <c r="M106" s="18">
        <v>0</v>
      </c>
      <c r="N106" s="16" t="s">
        <v>53</v>
      </c>
      <c r="O106" s="16" t="s">
        <v>470</v>
      </c>
      <c r="P106" s="16" t="s">
        <v>53</v>
      </c>
      <c r="Q106" s="18">
        <f t="shared" si="3"/>
        <v>0</v>
      </c>
      <c r="R106" s="18">
        <v>0</v>
      </c>
      <c r="S106" s="18">
        <v>0</v>
      </c>
      <c r="T106" s="18">
        <v>0</v>
      </c>
      <c r="U106" s="16" t="s">
        <v>50</v>
      </c>
      <c r="V106" s="18">
        <v>0</v>
      </c>
      <c r="W106" s="18">
        <v>0</v>
      </c>
      <c r="X106" s="16" t="s">
        <v>55</v>
      </c>
      <c r="Y106" s="18">
        <v>0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53</v>
      </c>
      <c r="AN106" s="16" t="s">
        <v>53</v>
      </c>
      <c r="AO106" s="17" t="s">
        <v>53</v>
      </c>
      <c r="AP106" s="16" t="s">
        <v>53</v>
      </c>
    </row>
    <row r="107" spans="1:42" s="19" customFormat="1" x14ac:dyDescent="0.25">
      <c r="A107" s="16" t="s">
        <v>319</v>
      </c>
      <c r="B107" s="17" t="s">
        <v>335</v>
      </c>
      <c r="C107" s="16" t="s">
        <v>47</v>
      </c>
      <c r="D107" s="16" t="s">
        <v>48</v>
      </c>
      <c r="E107" s="16" t="s">
        <v>49</v>
      </c>
      <c r="F107" s="16" t="s">
        <v>431</v>
      </c>
      <c r="G107" s="16" t="s">
        <v>51</v>
      </c>
      <c r="H107" s="16" t="s">
        <v>337</v>
      </c>
      <c r="I107" s="18" t="s">
        <v>53</v>
      </c>
      <c r="J107" s="18" t="s">
        <v>53</v>
      </c>
      <c r="K107" s="18" t="s">
        <v>53</v>
      </c>
      <c r="L107" s="18" t="s">
        <v>53</v>
      </c>
      <c r="M107" s="18">
        <v>0</v>
      </c>
      <c r="N107" s="16" t="s">
        <v>53</v>
      </c>
      <c r="O107" s="16" t="s">
        <v>54</v>
      </c>
      <c r="P107" s="16" t="s">
        <v>53</v>
      </c>
      <c r="Q107" s="18">
        <f t="shared" si="3"/>
        <v>235495391.07400003</v>
      </c>
      <c r="R107" s="18">
        <v>0</v>
      </c>
      <c r="S107" s="18">
        <v>147142999.97000003</v>
      </c>
      <c r="T107" s="18">
        <v>0</v>
      </c>
      <c r="U107" s="16" t="s">
        <v>50</v>
      </c>
      <c r="V107" s="18">
        <v>0</v>
      </c>
      <c r="W107" s="18">
        <v>76165854.400000006</v>
      </c>
      <c r="X107" s="16" t="s">
        <v>50</v>
      </c>
      <c r="Y107" s="18">
        <v>12186536.704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53</v>
      </c>
      <c r="AN107" s="16" t="s">
        <v>53</v>
      </c>
      <c r="AO107" s="17" t="s">
        <v>53</v>
      </c>
      <c r="AP107" s="16" t="s">
        <v>53</v>
      </c>
    </row>
    <row r="108" spans="1:42" s="19" customFormat="1" x14ac:dyDescent="0.25">
      <c r="A108" s="16" t="s">
        <v>321</v>
      </c>
      <c r="B108" s="17" t="s">
        <v>335</v>
      </c>
      <c r="C108" s="16" t="s">
        <v>47</v>
      </c>
      <c r="D108" s="16" t="s">
        <v>48</v>
      </c>
      <c r="E108" s="16" t="s">
        <v>49</v>
      </c>
      <c r="F108" s="16" t="s">
        <v>431</v>
      </c>
      <c r="G108" s="16" t="s">
        <v>51</v>
      </c>
      <c r="H108" s="16" t="s">
        <v>339</v>
      </c>
      <c r="I108" s="18" t="s">
        <v>53</v>
      </c>
      <c r="J108" s="18" t="s">
        <v>53</v>
      </c>
      <c r="K108" s="18" t="s">
        <v>53</v>
      </c>
      <c r="L108" s="18" t="s">
        <v>53</v>
      </c>
      <c r="M108" s="18">
        <v>0</v>
      </c>
      <c r="N108" s="16" t="s">
        <v>53</v>
      </c>
      <c r="O108" s="16" t="s">
        <v>340</v>
      </c>
      <c r="P108" s="16" t="s">
        <v>341</v>
      </c>
      <c r="Q108" s="18">
        <f t="shared" si="3"/>
        <v>919655.49359999993</v>
      </c>
      <c r="R108" s="18">
        <v>0</v>
      </c>
      <c r="S108" s="18">
        <v>0</v>
      </c>
      <c r="T108" s="18">
        <v>792806.46</v>
      </c>
      <c r="U108" s="16" t="s">
        <v>55</v>
      </c>
      <c r="V108" s="18">
        <v>126849.0336</v>
      </c>
      <c r="W108" s="18">
        <v>0</v>
      </c>
      <c r="X108" s="16" t="s">
        <v>50</v>
      </c>
      <c r="Y108" s="18">
        <v>0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53</v>
      </c>
      <c r="AN108" s="16" t="s">
        <v>53</v>
      </c>
      <c r="AO108" s="17" t="s">
        <v>53</v>
      </c>
      <c r="AP108" s="16" t="s">
        <v>53</v>
      </c>
    </row>
    <row r="109" spans="1:42" s="19" customFormat="1" x14ac:dyDescent="0.25">
      <c r="A109" s="16" t="s">
        <v>325</v>
      </c>
      <c r="B109" s="17" t="s">
        <v>335</v>
      </c>
      <c r="C109" s="16" t="s">
        <v>47</v>
      </c>
      <c r="D109" s="16" t="s">
        <v>48</v>
      </c>
      <c r="E109" s="16" t="s">
        <v>49</v>
      </c>
      <c r="F109" s="16" t="s">
        <v>431</v>
      </c>
      <c r="G109" s="16" t="s">
        <v>51</v>
      </c>
      <c r="H109" s="16" t="s">
        <v>343</v>
      </c>
      <c r="I109" s="18" t="s">
        <v>53</v>
      </c>
      <c r="J109" s="18" t="s">
        <v>53</v>
      </c>
      <c r="K109" s="18" t="s">
        <v>53</v>
      </c>
      <c r="L109" s="18" t="s">
        <v>53</v>
      </c>
      <c r="M109" s="18">
        <v>0</v>
      </c>
      <c r="N109" s="16" t="s">
        <v>53</v>
      </c>
      <c r="O109" s="16" t="s">
        <v>54</v>
      </c>
      <c r="P109" s="16" t="s">
        <v>53</v>
      </c>
      <c r="Q109" s="18">
        <f t="shared" si="3"/>
        <v>250802031.94999999</v>
      </c>
      <c r="R109" s="18">
        <v>0</v>
      </c>
      <c r="S109" s="18">
        <v>194329519.94999999</v>
      </c>
      <c r="T109" s="18">
        <v>0</v>
      </c>
      <c r="U109" s="16" t="s">
        <v>50</v>
      </c>
      <c r="V109" s="18">
        <v>0</v>
      </c>
      <c r="W109" s="18">
        <v>48683200</v>
      </c>
      <c r="X109" s="16" t="s">
        <v>55</v>
      </c>
      <c r="Y109" s="18">
        <v>7789312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53</v>
      </c>
      <c r="AN109" s="16" t="s">
        <v>53</v>
      </c>
      <c r="AO109" s="17" t="s">
        <v>53</v>
      </c>
      <c r="AP109" s="16" t="s">
        <v>53</v>
      </c>
    </row>
    <row r="110" spans="1:42" s="19" customFormat="1" x14ac:dyDescent="0.25">
      <c r="A110" s="16" t="s">
        <v>327</v>
      </c>
      <c r="B110" s="17" t="s">
        <v>335</v>
      </c>
      <c r="C110" s="16" t="s">
        <v>47</v>
      </c>
      <c r="D110" s="16" t="s">
        <v>57</v>
      </c>
      <c r="E110" s="16" t="s">
        <v>58</v>
      </c>
      <c r="F110" s="16" t="s">
        <v>443</v>
      </c>
      <c r="G110" s="16" t="s">
        <v>51</v>
      </c>
      <c r="H110" s="16" t="s">
        <v>345</v>
      </c>
      <c r="I110" s="18" t="s">
        <v>53</v>
      </c>
      <c r="J110" s="18" t="s">
        <v>53</v>
      </c>
      <c r="K110" s="18" t="s">
        <v>53</v>
      </c>
      <c r="L110" s="18" t="s">
        <v>53</v>
      </c>
      <c r="M110" s="18">
        <v>0</v>
      </c>
      <c r="N110" s="16" t="s">
        <v>53</v>
      </c>
      <c r="O110" s="16" t="s">
        <v>54</v>
      </c>
      <c r="P110" s="16" t="s">
        <v>53</v>
      </c>
      <c r="Q110" s="18">
        <f t="shared" si="3"/>
        <v>25205535.98</v>
      </c>
      <c r="R110" s="18">
        <v>0</v>
      </c>
      <c r="S110" s="18">
        <v>20693599.98</v>
      </c>
      <c r="T110" s="18">
        <v>0</v>
      </c>
      <c r="U110" s="16" t="s">
        <v>50</v>
      </c>
      <c r="V110" s="18">
        <v>0</v>
      </c>
      <c r="W110" s="18">
        <v>3889600</v>
      </c>
      <c r="X110" s="16" t="s">
        <v>55</v>
      </c>
      <c r="Y110" s="18">
        <v>622336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53</v>
      </c>
      <c r="AN110" s="16" t="s">
        <v>53</v>
      </c>
      <c r="AO110" s="17" t="s">
        <v>53</v>
      </c>
      <c r="AP110" s="16" t="s">
        <v>53</v>
      </c>
    </row>
    <row r="111" spans="1:42" s="19" customFormat="1" x14ac:dyDescent="0.25">
      <c r="A111" s="16" t="s">
        <v>331</v>
      </c>
      <c r="B111" s="17" t="s">
        <v>335</v>
      </c>
      <c r="C111" s="16" t="s">
        <v>47</v>
      </c>
      <c r="D111" s="16" t="s">
        <v>57</v>
      </c>
      <c r="E111" s="16" t="s">
        <v>58</v>
      </c>
      <c r="F111" s="16" t="s">
        <v>443</v>
      </c>
      <c r="G111" s="16" t="s">
        <v>51</v>
      </c>
      <c r="H111" s="16" t="s">
        <v>347</v>
      </c>
      <c r="I111" s="18" t="s">
        <v>53</v>
      </c>
      <c r="J111" s="18" t="s">
        <v>53</v>
      </c>
      <c r="K111" s="18" t="s">
        <v>53</v>
      </c>
      <c r="L111" s="18" t="s">
        <v>53</v>
      </c>
      <c r="M111" s="18">
        <v>0</v>
      </c>
      <c r="N111" s="16" t="s">
        <v>53</v>
      </c>
      <c r="O111" s="16" t="s">
        <v>348</v>
      </c>
      <c r="P111" s="16" t="s">
        <v>349</v>
      </c>
      <c r="Q111" s="18">
        <f t="shared" si="3"/>
        <v>2974400</v>
      </c>
      <c r="R111" s="18">
        <v>0</v>
      </c>
      <c r="S111" s="18">
        <v>2974400</v>
      </c>
      <c r="T111" s="18">
        <v>0</v>
      </c>
      <c r="U111" s="16" t="s">
        <v>50</v>
      </c>
      <c r="V111" s="18">
        <v>0</v>
      </c>
      <c r="W111" s="18">
        <v>0</v>
      </c>
      <c r="X111" s="16" t="s">
        <v>50</v>
      </c>
      <c r="Y111" s="18">
        <v>0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53</v>
      </c>
      <c r="AN111" s="16" t="s">
        <v>53</v>
      </c>
      <c r="AO111" s="17" t="s">
        <v>53</v>
      </c>
      <c r="AP111" s="16" t="s">
        <v>53</v>
      </c>
    </row>
    <row r="112" spans="1:42" s="19" customFormat="1" x14ac:dyDescent="0.25">
      <c r="A112" s="16" t="s">
        <v>333</v>
      </c>
      <c r="B112" s="17" t="s">
        <v>335</v>
      </c>
      <c r="C112" s="16" t="s">
        <v>47</v>
      </c>
      <c r="D112" s="16" t="s">
        <v>57</v>
      </c>
      <c r="E112" s="16" t="s">
        <v>58</v>
      </c>
      <c r="F112" s="16" t="s">
        <v>443</v>
      </c>
      <c r="G112" s="16" t="s">
        <v>51</v>
      </c>
      <c r="H112" s="16" t="s">
        <v>351</v>
      </c>
      <c r="I112" s="18" t="s">
        <v>53</v>
      </c>
      <c r="J112" s="18" t="s">
        <v>53</v>
      </c>
      <c r="K112" s="18" t="s">
        <v>53</v>
      </c>
      <c r="L112" s="18" t="s">
        <v>53</v>
      </c>
      <c r="M112" s="18">
        <v>0</v>
      </c>
      <c r="N112" s="16" t="s">
        <v>53</v>
      </c>
      <c r="O112" s="16" t="s">
        <v>54</v>
      </c>
      <c r="P112" s="16" t="s">
        <v>53</v>
      </c>
      <c r="Q112" s="18">
        <f t="shared" si="3"/>
        <v>727529647.94360018</v>
      </c>
      <c r="R112" s="18">
        <v>0</v>
      </c>
      <c r="S112" s="18">
        <v>557058239.81000018</v>
      </c>
      <c r="T112" s="18">
        <v>0</v>
      </c>
      <c r="U112" s="16" t="s">
        <v>50</v>
      </c>
      <c r="V112" s="18">
        <v>0</v>
      </c>
      <c r="W112" s="18">
        <v>146958110.45999998</v>
      </c>
      <c r="X112" s="16" t="s">
        <v>55</v>
      </c>
      <c r="Y112" s="18">
        <v>23513297.673600003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53</v>
      </c>
      <c r="AN112" s="16" t="s">
        <v>53</v>
      </c>
      <c r="AO112" s="17" t="s">
        <v>53</v>
      </c>
      <c r="AP112" s="16" t="s">
        <v>53</v>
      </c>
    </row>
    <row r="113" spans="1:42" x14ac:dyDescent="0.25">
      <c r="A113" s="16" t="s">
        <v>506</v>
      </c>
      <c r="B113" s="17" t="s">
        <v>335</v>
      </c>
      <c r="C113" s="16" t="s">
        <v>47</v>
      </c>
      <c r="D113" s="16" t="s">
        <v>67</v>
      </c>
      <c r="E113" s="16" t="s">
        <v>68</v>
      </c>
      <c r="F113" s="16" t="s">
        <v>456</v>
      </c>
      <c r="G113" s="16" t="s">
        <v>51</v>
      </c>
      <c r="H113" s="16" t="s">
        <v>353</v>
      </c>
      <c r="I113" s="18" t="s">
        <v>53</v>
      </c>
      <c r="J113" s="18" t="s">
        <v>53</v>
      </c>
      <c r="K113" s="18" t="s">
        <v>53</v>
      </c>
      <c r="L113" s="18" t="s">
        <v>53</v>
      </c>
      <c r="M113" s="18">
        <v>0</v>
      </c>
      <c r="N113" s="16" t="s">
        <v>53</v>
      </c>
      <c r="O113" s="16" t="s">
        <v>54</v>
      </c>
      <c r="P113" s="16" t="s">
        <v>53</v>
      </c>
      <c r="Q113" s="18">
        <f t="shared" si="3"/>
        <v>839638551.00000012</v>
      </c>
      <c r="R113" s="18">
        <v>0</v>
      </c>
      <c r="S113" s="18">
        <v>630603263.56000006</v>
      </c>
      <c r="T113" s="18">
        <v>0</v>
      </c>
      <c r="U113" s="16" t="s">
        <v>50</v>
      </c>
      <c r="V113" s="18">
        <v>0</v>
      </c>
      <c r="W113" s="18">
        <v>180202834</v>
      </c>
      <c r="X113" s="16" t="s">
        <v>55</v>
      </c>
      <c r="Y113" s="18">
        <v>28832453.440000001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53</v>
      </c>
      <c r="AN113" s="16" t="s">
        <v>53</v>
      </c>
      <c r="AO113" s="17" t="s">
        <v>53</v>
      </c>
      <c r="AP113" s="16" t="s">
        <v>53</v>
      </c>
    </row>
    <row r="114" spans="1:42" s="19" customFormat="1" x14ac:dyDescent="0.25">
      <c r="A114" s="16" t="s">
        <v>336</v>
      </c>
      <c r="B114" s="20">
        <v>44208</v>
      </c>
      <c r="C114" s="13" t="s">
        <v>47</v>
      </c>
      <c r="D114" s="13" t="s">
        <v>78</v>
      </c>
      <c r="E114" s="13" t="s">
        <v>79</v>
      </c>
      <c r="F114" s="13" t="s">
        <v>471</v>
      </c>
      <c r="G114" s="13" t="s">
        <v>51</v>
      </c>
      <c r="H114" s="13" t="s">
        <v>469</v>
      </c>
      <c r="I114" s="15" t="s">
        <v>53</v>
      </c>
      <c r="J114" s="15" t="s">
        <v>53</v>
      </c>
      <c r="K114" s="15" t="s">
        <v>53</v>
      </c>
      <c r="L114" s="15" t="s">
        <v>53</v>
      </c>
      <c r="M114" s="15">
        <v>0</v>
      </c>
      <c r="N114" s="13" t="s">
        <v>53</v>
      </c>
      <c r="O114" s="13" t="s">
        <v>470</v>
      </c>
      <c r="P114" s="13" t="s">
        <v>53</v>
      </c>
      <c r="Q114" s="15">
        <f t="shared" si="3"/>
        <v>0</v>
      </c>
      <c r="R114" s="15">
        <v>0</v>
      </c>
      <c r="S114" s="15">
        <v>0</v>
      </c>
      <c r="T114" s="15">
        <v>0</v>
      </c>
      <c r="U114" s="13" t="s">
        <v>50</v>
      </c>
      <c r="V114" s="15">
        <v>0</v>
      </c>
      <c r="W114" s="15">
        <v>0</v>
      </c>
      <c r="X114" s="13" t="s">
        <v>50</v>
      </c>
      <c r="Y114" s="15">
        <v>0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4" t="s">
        <v>53</v>
      </c>
      <c r="AN114" s="13" t="s">
        <v>53</v>
      </c>
      <c r="AO114" s="14" t="s">
        <v>53</v>
      </c>
      <c r="AP114" s="13" t="s">
        <v>53</v>
      </c>
    </row>
    <row r="115" spans="1:42" s="19" customFormat="1" x14ac:dyDescent="0.25">
      <c r="A115" s="16" t="s">
        <v>338</v>
      </c>
      <c r="B115" s="14" t="s">
        <v>335</v>
      </c>
      <c r="C115" s="13" t="s">
        <v>47</v>
      </c>
      <c r="D115" s="13" t="s">
        <v>89</v>
      </c>
      <c r="E115" s="13" t="s">
        <v>90</v>
      </c>
      <c r="F115" s="13" t="s">
        <v>479</v>
      </c>
      <c r="G115" s="13" t="s">
        <v>51</v>
      </c>
      <c r="H115" s="13" t="s">
        <v>355</v>
      </c>
      <c r="I115" s="15" t="s">
        <v>53</v>
      </c>
      <c r="J115" s="15" t="s">
        <v>53</v>
      </c>
      <c r="K115" s="15" t="s">
        <v>53</v>
      </c>
      <c r="L115" s="15" t="s">
        <v>53</v>
      </c>
      <c r="M115" s="15">
        <v>0</v>
      </c>
      <c r="N115" s="13" t="s">
        <v>53</v>
      </c>
      <c r="O115" s="13" t="s">
        <v>54</v>
      </c>
      <c r="P115" s="13" t="s">
        <v>53</v>
      </c>
      <c r="Q115" s="15">
        <f t="shared" si="3"/>
        <v>169175342.21079999</v>
      </c>
      <c r="R115" s="15">
        <v>0</v>
      </c>
      <c r="S115" s="15">
        <v>112108479.99000001</v>
      </c>
      <c r="T115" s="15">
        <v>0</v>
      </c>
      <c r="U115" s="13" t="s">
        <v>50</v>
      </c>
      <c r="V115" s="15">
        <v>0</v>
      </c>
      <c r="W115" s="15">
        <v>49195570.880000003</v>
      </c>
      <c r="X115" s="13" t="s">
        <v>55</v>
      </c>
      <c r="Y115" s="15">
        <v>7871291.3408000004</v>
      </c>
      <c r="Z115" s="15">
        <v>0</v>
      </c>
      <c r="AA115" s="13" t="s">
        <v>50</v>
      </c>
      <c r="AB115" s="15">
        <v>0</v>
      </c>
      <c r="AC115" s="15">
        <v>0</v>
      </c>
      <c r="AD115" s="13" t="s">
        <v>50</v>
      </c>
      <c r="AE115" s="15">
        <v>0</v>
      </c>
      <c r="AF115" s="13">
        <v>0</v>
      </c>
      <c r="AG115" s="13" t="s">
        <v>50</v>
      </c>
      <c r="AH115" s="15">
        <v>0</v>
      </c>
      <c r="AI115" s="15">
        <v>0</v>
      </c>
      <c r="AJ115" s="13" t="s">
        <v>50</v>
      </c>
      <c r="AK115" s="15">
        <v>0</v>
      </c>
      <c r="AL115" s="15">
        <v>0</v>
      </c>
      <c r="AM115" s="14" t="s">
        <v>53</v>
      </c>
      <c r="AN115" s="13" t="s">
        <v>53</v>
      </c>
      <c r="AO115" s="14" t="s">
        <v>53</v>
      </c>
      <c r="AP115" s="13" t="s">
        <v>53</v>
      </c>
    </row>
    <row r="116" spans="1:42" s="19" customFormat="1" x14ac:dyDescent="0.25">
      <c r="A116" s="16" t="s">
        <v>342</v>
      </c>
      <c r="B116" s="17" t="s">
        <v>357</v>
      </c>
      <c r="C116" s="16" t="s">
        <v>47</v>
      </c>
      <c r="D116" s="16" t="s">
        <v>48</v>
      </c>
      <c r="E116" s="16" t="s">
        <v>49</v>
      </c>
      <c r="F116" s="16" t="s">
        <v>433</v>
      </c>
      <c r="G116" s="16" t="s">
        <v>51</v>
      </c>
      <c r="H116" s="16" t="s">
        <v>358</v>
      </c>
      <c r="I116" s="18" t="s">
        <v>53</v>
      </c>
      <c r="J116" s="18" t="s">
        <v>53</v>
      </c>
      <c r="K116" s="18" t="s">
        <v>53</v>
      </c>
      <c r="L116" s="18" t="s">
        <v>53</v>
      </c>
      <c r="M116" s="18">
        <v>0</v>
      </c>
      <c r="N116" s="16" t="s">
        <v>53</v>
      </c>
      <c r="O116" s="16" t="s">
        <v>54</v>
      </c>
      <c r="P116" s="16" t="s">
        <v>53</v>
      </c>
      <c r="Q116" s="18">
        <f t="shared" si="3"/>
        <v>659568371.8296001</v>
      </c>
      <c r="R116" s="18">
        <v>0</v>
      </c>
      <c r="S116" s="18">
        <v>480006081.86000007</v>
      </c>
      <c r="T116" s="18">
        <v>0</v>
      </c>
      <c r="U116" s="16" t="s">
        <v>50</v>
      </c>
      <c r="V116" s="18">
        <v>0</v>
      </c>
      <c r="W116" s="18">
        <v>154795077.56</v>
      </c>
      <c r="X116" s="16" t="s">
        <v>50</v>
      </c>
      <c r="Y116" s="18">
        <v>24767212.409600001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53</v>
      </c>
      <c r="AN116" s="16" t="s">
        <v>53</v>
      </c>
      <c r="AO116" s="17" t="s">
        <v>53</v>
      </c>
      <c r="AP116" s="16" t="s">
        <v>53</v>
      </c>
    </row>
    <row r="117" spans="1:42" s="19" customFormat="1" x14ac:dyDescent="0.25">
      <c r="A117" s="16" t="s">
        <v>344</v>
      </c>
      <c r="B117" s="17" t="s">
        <v>357</v>
      </c>
      <c r="C117" s="16" t="s">
        <v>47</v>
      </c>
      <c r="D117" s="16" t="s">
        <v>57</v>
      </c>
      <c r="E117" s="16" t="s">
        <v>58</v>
      </c>
      <c r="F117" s="16" t="s">
        <v>445</v>
      </c>
      <c r="G117" s="16" t="s">
        <v>51</v>
      </c>
      <c r="H117" s="16" t="s">
        <v>360</v>
      </c>
      <c r="I117" s="18" t="s">
        <v>53</v>
      </c>
      <c r="J117" s="18" t="s">
        <v>53</v>
      </c>
      <c r="K117" s="18" t="s">
        <v>53</v>
      </c>
      <c r="L117" s="18" t="s">
        <v>53</v>
      </c>
      <c r="M117" s="18">
        <v>0</v>
      </c>
      <c r="N117" s="16" t="s">
        <v>53</v>
      </c>
      <c r="O117" s="16" t="s">
        <v>54</v>
      </c>
      <c r="P117" s="16" t="s">
        <v>53</v>
      </c>
      <c r="Q117" s="18">
        <f t="shared" si="3"/>
        <v>24179991.990000002</v>
      </c>
      <c r="R117" s="18">
        <v>0</v>
      </c>
      <c r="S117" s="18">
        <v>18364679.990000002</v>
      </c>
      <c r="T117" s="18">
        <v>0</v>
      </c>
      <c r="U117" s="16" t="s">
        <v>50</v>
      </c>
      <c r="V117" s="18">
        <v>0</v>
      </c>
      <c r="W117" s="18">
        <v>5013200</v>
      </c>
      <c r="X117" s="16" t="s">
        <v>50</v>
      </c>
      <c r="Y117" s="18">
        <v>802112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53</v>
      </c>
      <c r="AN117" s="16" t="s">
        <v>53</v>
      </c>
      <c r="AO117" s="17" t="s">
        <v>53</v>
      </c>
      <c r="AP117" s="16" t="s">
        <v>53</v>
      </c>
    </row>
    <row r="118" spans="1:42" s="19" customFormat="1" x14ac:dyDescent="0.25">
      <c r="A118" s="16" t="s">
        <v>346</v>
      </c>
      <c r="B118" s="17" t="s">
        <v>357</v>
      </c>
      <c r="C118" s="16" t="s">
        <v>47</v>
      </c>
      <c r="D118" s="16" t="s">
        <v>57</v>
      </c>
      <c r="E118" s="16" t="s">
        <v>58</v>
      </c>
      <c r="F118" s="16" t="s">
        <v>445</v>
      </c>
      <c r="G118" s="16" t="s">
        <v>51</v>
      </c>
      <c r="H118" s="16" t="s">
        <v>362</v>
      </c>
      <c r="I118" s="18" t="s">
        <v>53</v>
      </c>
      <c r="J118" s="18" t="s">
        <v>53</v>
      </c>
      <c r="K118" s="18" t="s">
        <v>53</v>
      </c>
      <c r="L118" s="18" t="s">
        <v>53</v>
      </c>
      <c r="M118" s="18">
        <v>0</v>
      </c>
      <c r="N118" s="16" t="s">
        <v>53</v>
      </c>
      <c r="O118" s="16" t="s">
        <v>363</v>
      </c>
      <c r="P118" s="16" t="s">
        <v>364</v>
      </c>
      <c r="Q118" s="18">
        <f t="shared" si="3"/>
        <v>16125073.466</v>
      </c>
      <c r="R118" s="18">
        <v>0</v>
      </c>
      <c r="S118" s="18">
        <v>12196874</v>
      </c>
      <c r="T118" s="18">
        <v>3386378.85</v>
      </c>
      <c r="U118" s="16" t="s">
        <v>55</v>
      </c>
      <c r="V118" s="18">
        <v>541820.61600000004</v>
      </c>
      <c r="W118" s="18">
        <v>0</v>
      </c>
      <c r="X118" s="16" t="s">
        <v>50</v>
      </c>
      <c r="Y118" s="18">
        <v>0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53</v>
      </c>
      <c r="AN118" s="16" t="s">
        <v>53</v>
      </c>
      <c r="AO118" s="17" t="s">
        <v>53</v>
      </c>
      <c r="AP118" s="16" t="s">
        <v>53</v>
      </c>
    </row>
    <row r="119" spans="1:42" s="19" customFormat="1" x14ac:dyDescent="0.25">
      <c r="A119" s="16" t="s">
        <v>350</v>
      </c>
      <c r="B119" s="17" t="s">
        <v>357</v>
      </c>
      <c r="C119" s="16" t="s">
        <v>47</v>
      </c>
      <c r="D119" s="16" t="s">
        <v>57</v>
      </c>
      <c r="E119" s="16" t="s">
        <v>58</v>
      </c>
      <c r="F119" s="16" t="s">
        <v>445</v>
      </c>
      <c r="G119" s="16" t="s">
        <v>51</v>
      </c>
      <c r="H119" s="16" t="s">
        <v>366</v>
      </c>
      <c r="I119" s="18" t="s">
        <v>53</v>
      </c>
      <c r="J119" s="18" t="s">
        <v>53</v>
      </c>
      <c r="K119" s="18" t="s">
        <v>53</v>
      </c>
      <c r="L119" s="18" t="s">
        <v>53</v>
      </c>
      <c r="M119" s="18">
        <v>0</v>
      </c>
      <c r="N119" s="16" t="s">
        <v>53</v>
      </c>
      <c r="O119" s="16" t="s">
        <v>54</v>
      </c>
      <c r="P119" s="16" t="s">
        <v>53</v>
      </c>
      <c r="Q119" s="18">
        <f t="shared" si="3"/>
        <v>388565599.97799993</v>
      </c>
      <c r="R119" s="18">
        <v>0</v>
      </c>
      <c r="S119" s="18">
        <v>268505106.62999994</v>
      </c>
      <c r="T119" s="18">
        <v>0</v>
      </c>
      <c r="U119" s="16" t="s">
        <v>50</v>
      </c>
      <c r="V119" s="18">
        <v>0</v>
      </c>
      <c r="W119" s="18">
        <v>103500425.3</v>
      </c>
      <c r="X119" s="16" t="s">
        <v>55</v>
      </c>
      <c r="Y119" s="18">
        <v>16560068.048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53</v>
      </c>
      <c r="AN119" s="16" t="s">
        <v>53</v>
      </c>
      <c r="AO119" s="17" t="s">
        <v>53</v>
      </c>
      <c r="AP119" s="16" t="s">
        <v>53</v>
      </c>
    </row>
    <row r="120" spans="1:42" s="19" customFormat="1" x14ac:dyDescent="0.25">
      <c r="A120" s="16" t="s">
        <v>352</v>
      </c>
      <c r="B120" s="17" t="s">
        <v>357</v>
      </c>
      <c r="C120" s="16" t="s">
        <v>47</v>
      </c>
      <c r="D120" s="16" t="s">
        <v>67</v>
      </c>
      <c r="E120" s="16" t="s">
        <v>68</v>
      </c>
      <c r="F120" s="16" t="s">
        <v>457</v>
      </c>
      <c r="G120" s="16" t="s">
        <v>51</v>
      </c>
      <c r="H120" s="16" t="s">
        <v>368</v>
      </c>
      <c r="I120" s="18" t="s">
        <v>53</v>
      </c>
      <c r="J120" s="18" t="s">
        <v>53</v>
      </c>
      <c r="K120" s="18" t="s">
        <v>53</v>
      </c>
      <c r="L120" s="18" t="s">
        <v>53</v>
      </c>
      <c r="M120" s="18">
        <v>0</v>
      </c>
      <c r="N120" s="16" t="s">
        <v>53</v>
      </c>
      <c r="O120" s="16" t="s">
        <v>54</v>
      </c>
      <c r="P120" s="16" t="s">
        <v>53</v>
      </c>
      <c r="Q120" s="18">
        <f t="shared" si="3"/>
        <v>7471426</v>
      </c>
      <c r="R120" s="18">
        <v>0</v>
      </c>
      <c r="S120" s="18">
        <v>6017598</v>
      </c>
      <c r="T120" s="18">
        <v>0</v>
      </c>
      <c r="U120" s="16" t="s">
        <v>50</v>
      </c>
      <c r="V120" s="18">
        <v>0</v>
      </c>
      <c r="W120" s="18">
        <v>1253300</v>
      </c>
      <c r="X120" s="16" t="s">
        <v>50</v>
      </c>
      <c r="Y120" s="18">
        <v>200528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53</v>
      </c>
      <c r="AN120" s="16" t="s">
        <v>53</v>
      </c>
      <c r="AO120" s="17" t="s">
        <v>53</v>
      </c>
      <c r="AP120" s="16" t="s">
        <v>53</v>
      </c>
    </row>
    <row r="121" spans="1:42" x14ac:dyDescent="0.25">
      <c r="A121" s="16" t="s">
        <v>354</v>
      </c>
      <c r="B121" s="17" t="s">
        <v>357</v>
      </c>
      <c r="C121" s="16" t="s">
        <v>47</v>
      </c>
      <c r="D121" s="16" t="s">
        <v>67</v>
      </c>
      <c r="E121" s="16" t="s">
        <v>68</v>
      </c>
      <c r="F121" s="16" t="s">
        <v>457</v>
      </c>
      <c r="G121" s="16" t="s">
        <v>51</v>
      </c>
      <c r="H121" s="16" t="s">
        <v>370</v>
      </c>
      <c r="I121" s="18" t="s">
        <v>53</v>
      </c>
      <c r="J121" s="18" t="s">
        <v>53</v>
      </c>
      <c r="K121" s="18" t="s">
        <v>53</v>
      </c>
      <c r="L121" s="18" t="s">
        <v>53</v>
      </c>
      <c r="M121" s="18">
        <v>0</v>
      </c>
      <c r="N121" s="16" t="s">
        <v>53</v>
      </c>
      <c r="O121" s="16" t="s">
        <v>371</v>
      </c>
      <c r="P121" s="16" t="s">
        <v>372</v>
      </c>
      <c r="Q121" s="18">
        <f t="shared" si="3"/>
        <v>875800</v>
      </c>
      <c r="R121" s="18">
        <v>0</v>
      </c>
      <c r="S121" s="18">
        <v>0</v>
      </c>
      <c r="T121" s="18">
        <v>755000</v>
      </c>
      <c r="U121" s="16" t="s">
        <v>55</v>
      </c>
      <c r="V121" s="18">
        <v>120800</v>
      </c>
      <c r="W121" s="18">
        <v>0</v>
      </c>
      <c r="X121" s="16" t="s">
        <v>50</v>
      </c>
      <c r="Y121" s="18">
        <v>0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53</v>
      </c>
      <c r="AN121" s="16" t="s">
        <v>53</v>
      </c>
      <c r="AO121" s="17" t="s">
        <v>53</v>
      </c>
      <c r="AP121" s="16" t="s">
        <v>53</v>
      </c>
    </row>
    <row r="122" spans="1:42" x14ac:dyDescent="0.25">
      <c r="A122" s="16" t="s">
        <v>356</v>
      </c>
      <c r="B122" s="17" t="s">
        <v>357</v>
      </c>
      <c r="C122" s="16" t="s">
        <v>47</v>
      </c>
      <c r="D122" s="16" t="s">
        <v>67</v>
      </c>
      <c r="E122" s="16" t="s">
        <v>68</v>
      </c>
      <c r="F122" s="16" t="s">
        <v>457</v>
      </c>
      <c r="G122" s="16" t="s">
        <v>51</v>
      </c>
      <c r="H122" s="16" t="s">
        <v>374</v>
      </c>
      <c r="I122" s="18" t="s">
        <v>53</v>
      </c>
      <c r="J122" s="18" t="s">
        <v>53</v>
      </c>
      <c r="K122" s="18" t="s">
        <v>53</v>
      </c>
      <c r="L122" s="18" t="s">
        <v>53</v>
      </c>
      <c r="M122" s="18">
        <v>0</v>
      </c>
      <c r="N122" s="16" t="s">
        <v>53</v>
      </c>
      <c r="O122" s="16" t="s">
        <v>54</v>
      </c>
      <c r="P122" s="16" t="s">
        <v>53</v>
      </c>
      <c r="Q122" s="18">
        <f t="shared" si="3"/>
        <v>487115209.16360009</v>
      </c>
      <c r="R122" s="18">
        <v>0</v>
      </c>
      <c r="S122" s="18">
        <v>337809905.4600001</v>
      </c>
      <c r="T122" s="18">
        <v>0</v>
      </c>
      <c r="U122" s="16" t="s">
        <v>50</v>
      </c>
      <c r="V122" s="18">
        <v>0</v>
      </c>
      <c r="W122" s="18">
        <v>128711468.70999999</v>
      </c>
      <c r="X122" s="16" t="s">
        <v>55</v>
      </c>
      <c r="Y122" s="18">
        <v>20593834.9936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53</v>
      </c>
      <c r="AN122" s="16" t="s">
        <v>53</v>
      </c>
      <c r="AO122" s="17" t="s">
        <v>53</v>
      </c>
      <c r="AP122" s="16" t="s">
        <v>53</v>
      </c>
    </row>
    <row r="123" spans="1:42" x14ac:dyDescent="0.25">
      <c r="A123" s="16" t="s">
        <v>359</v>
      </c>
      <c r="B123" s="14" t="s">
        <v>357</v>
      </c>
      <c r="C123" s="13" t="s">
        <v>47</v>
      </c>
      <c r="D123" s="13" t="s">
        <v>78</v>
      </c>
      <c r="E123" s="13" t="s">
        <v>79</v>
      </c>
      <c r="F123" s="13" t="s">
        <v>472</v>
      </c>
      <c r="G123" s="13" t="s">
        <v>51</v>
      </c>
      <c r="H123" s="13" t="s">
        <v>376</v>
      </c>
      <c r="I123" s="15" t="s">
        <v>53</v>
      </c>
      <c r="J123" s="15" t="s">
        <v>53</v>
      </c>
      <c r="K123" s="15" t="s">
        <v>53</v>
      </c>
      <c r="L123" s="15" t="s">
        <v>53</v>
      </c>
      <c r="M123" s="15">
        <v>0</v>
      </c>
      <c r="N123" s="13" t="s">
        <v>53</v>
      </c>
      <c r="O123" s="13" t="s">
        <v>54</v>
      </c>
      <c r="P123" s="13" t="s">
        <v>53</v>
      </c>
      <c r="Q123" s="15">
        <f t="shared" si="3"/>
        <v>22558811.100000001</v>
      </c>
      <c r="R123" s="15">
        <v>0</v>
      </c>
      <c r="S123" s="15">
        <v>20752911.5</v>
      </c>
      <c r="T123" s="15">
        <v>0</v>
      </c>
      <c r="U123" s="13" t="s">
        <v>50</v>
      </c>
      <c r="V123" s="15">
        <v>0</v>
      </c>
      <c r="W123" s="15">
        <v>1556810</v>
      </c>
      <c r="X123" s="13" t="s">
        <v>50</v>
      </c>
      <c r="Y123" s="15">
        <v>249089.6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3">
        <v>0</v>
      </c>
      <c r="AG123" s="13" t="s">
        <v>50</v>
      </c>
      <c r="AH123" s="15">
        <v>0</v>
      </c>
      <c r="AI123" s="15">
        <v>0</v>
      </c>
      <c r="AJ123" s="13" t="s">
        <v>50</v>
      </c>
      <c r="AK123" s="15">
        <v>0</v>
      </c>
      <c r="AL123" s="15">
        <v>0</v>
      </c>
      <c r="AM123" s="14" t="s">
        <v>53</v>
      </c>
      <c r="AN123" s="13" t="s">
        <v>53</v>
      </c>
      <c r="AO123" s="14" t="s">
        <v>53</v>
      </c>
      <c r="AP123" s="13" t="s">
        <v>53</v>
      </c>
    </row>
    <row r="124" spans="1:42" x14ac:dyDescent="0.25">
      <c r="A124" s="16" t="s">
        <v>361</v>
      </c>
      <c r="B124" s="14" t="s">
        <v>357</v>
      </c>
      <c r="C124" s="13" t="s">
        <v>47</v>
      </c>
      <c r="D124" s="13" t="s">
        <v>89</v>
      </c>
      <c r="E124" s="13" t="s">
        <v>90</v>
      </c>
      <c r="F124" s="13" t="s">
        <v>480</v>
      </c>
      <c r="G124" s="13" t="s">
        <v>51</v>
      </c>
      <c r="H124" s="13" t="s">
        <v>481</v>
      </c>
      <c r="I124" s="15" t="s">
        <v>53</v>
      </c>
      <c r="J124" s="15" t="s">
        <v>53</v>
      </c>
      <c r="K124" s="15" t="s">
        <v>53</v>
      </c>
      <c r="L124" s="15" t="s">
        <v>53</v>
      </c>
      <c r="M124" s="15">
        <v>0</v>
      </c>
      <c r="N124" s="13" t="s">
        <v>53</v>
      </c>
      <c r="O124" s="13" t="s">
        <v>470</v>
      </c>
      <c r="P124" s="13" t="s">
        <v>53</v>
      </c>
      <c r="Q124" s="15">
        <f t="shared" si="3"/>
        <v>0</v>
      </c>
      <c r="R124" s="15">
        <v>0</v>
      </c>
      <c r="S124" s="15">
        <v>0</v>
      </c>
      <c r="T124" s="15">
        <v>0</v>
      </c>
      <c r="U124" s="13" t="s">
        <v>50</v>
      </c>
      <c r="V124" s="15">
        <v>0</v>
      </c>
      <c r="W124" s="15">
        <v>0</v>
      </c>
      <c r="X124" s="13" t="s">
        <v>55</v>
      </c>
      <c r="Y124" s="15">
        <v>0</v>
      </c>
      <c r="Z124" s="15">
        <v>0</v>
      </c>
      <c r="AA124" s="13" t="s">
        <v>50</v>
      </c>
      <c r="AB124" s="15">
        <v>0</v>
      </c>
      <c r="AC124" s="15">
        <v>0</v>
      </c>
      <c r="AD124" s="13" t="s">
        <v>50</v>
      </c>
      <c r="AE124" s="15">
        <v>0</v>
      </c>
      <c r="AF124" s="13">
        <v>0</v>
      </c>
      <c r="AG124" s="13" t="s">
        <v>50</v>
      </c>
      <c r="AH124" s="15">
        <v>0</v>
      </c>
      <c r="AI124" s="15">
        <v>0</v>
      </c>
      <c r="AJ124" s="13" t="s">
        <v>50</v>
      </c>
      <c r="AK124" s="15">
        <v>0</v>
      </c>
      <c r="AL124" s="15">
        <v>0</v>
      </c>
      <c r="AM124" s="14" t="s">
        <v>53</v>
      </c>
      <c r="AN124" s="13" t="s">
        <v>53</v>
      </c>
      <c r="AO124" s="14" t="s">
        <v>53</v>
      </c>
      <c r="AP124" s="13" t="s">
        <v>53</v>
      </c>
    </row>
    <row r="125" spans="1:42" x14ac:dyDescent="0.25">
      <c r="A125" s="16" t="s">
        <v>365</v>
      </c>
      <c r="B125" s="14" t="s">
        <v>357</v>
      </c>
      <c r="C125" s="13" t="s">
        <v>47</v>
      </c>
      <c r="D125" s="13" t="s">
        <v>89</v>
      </c>
      <c r="E125" s="13" t="s">
        <v>90</v>
      </c>
      <c r="F125" s="13" t="s">
        <v>493</v>
      </c>
      <c r="G125" s="13" t="s">
        <v>51</v>
      </c>
      <c r="H125" s="13" t="s">
        <v>378</v>
      </c>
      <c r="I125" s="15" t="s">
        <v>53</v>
      </c>
      <c r="J125" s="15" t="s">
        <v>53</v>
      </c>
      <c r="K125" s="15" t="s">
        <v>53</v>
      </c>
      <c r="L125" s="15" t="s">
        <v>53</v>
      </c>
      <c r="M125" s="15">
        <v>0</v>
      </c>
      <c r="N125" s="13" t="s">
        <v>53</v>
      </c>
      <c r="O125" s="13" t="s">
        <v>54</v>
      </c>
      <c r="P125" s="13" t="s">
        <v>53</v>
      </c>
      <c r="Q125" s="15">
        <f t="shared" si="3"/>
        <v>281269434.94440001</v>
      </c>
      <c r="R125" s="15">
        <v>0</v>
      </c>
      <c r="S125" s="15">
        <v>169706486.46000004</v>
      </c>
      <c r="T125" s="15">
        <v>0</v>
      </c>
      <c r="U125" s="13" t="s">
        <v>50</v>
      </c>
      <c r="V125" s="15">
        <v>0</v>
      </c>
      <c r="W125" s="15">
        <v>96174955.589999989</v>
      </c>
      <c r="X125" s="13" t="s">
        <v>50</v>
      </c>
      <c r="Y125" s="15">
        <v>15387992.894399997</v>
      </c>
      <c r="Z125" s="15">
        <v>0</v>
      </c>
      <c r="AA125" s="13" t="s">
        <v>50</v>
      </c>
      <c r="AB125" s="15">
        <v>0</v>
      </c>
      <c r="AC125" s="15">
        <v>0</v>
      </c>
      <c r="AD125" s="13" t="s">
        <v>50</v>
      </c>
      <c r="AE125" s="15">
        <v>0</v>
      </c>
      <c r="AF125" s="13">
        <v>0</v>
      </c>
      <c r="AG125" s="13" t="s">
        <v>50</v>
      </c>
      <c r="AH125" s="15">
        <v>0</v>
      </c>
      <c r="AI125" s="15">
        <v>0</v>
      </c>
      <c r="AJ125" s="13" t="s">
        <v>50</v>
      </c>
      <c r="AK125" s="15">
        <v>0</v>
      </c>
      <c r="AL125" s="15">
        <v>0</v>
      </c>
      <c r="AM125" s="14" t="s">
        <v>53</v>
      </c>
      <c r="AN125" s="13" t="s">
        <v>53</v>
      </c>
      <c r="AO125" s="14" t="s">
        <v>53</v>
      </c>
      <c r="AP125" s="13" t="s">
        <v>53</v>
      </c>
    </row>
    <row r="126" spans="1:42" x14ac:dyDescent="0.25">
      <c r="A126" s="16" t="s">
        <v>367</v>
      </c>
      <c r="B126" s="17" t="s">
        <v>379</v>
      </c>
      <c r="C126" s="16" t="s">
        <v>47</v>
      </c>
      <c r="D126" s="16" t="s">
        <v>48</v>
      </c>
      <c r="E126" s="16" t="s">
        <v>49</v>
      </c>
      <c r="F126" s="16" t="s">
        <v>474</v>
      </c>
      <c r="G126" s="16" t="s">
        <v>51</v>
      </c>
      <c r="H126" s="16" t="s">
        <v>381</v>
      </c>
      <c r="I126" s="18" t="s">
        <v>53</v>
      </c>
      <c r="J126" s="18" t="s">
        <v>53</v>
      </c>
      <c r="K126" s="18" t="s">
        <v>53</v>
      </c>
      <c r="L126" s="18" t="s">
        <v>53</v>
      </c>
      <c r="M126" s="18">
        <v>0</v>
      </c>
      <c r="N126" s="16" t="s">
        <v>53</v>
      </c>
      <c r="O126" s="16" t="s">
        <v>54</v>
      </c>
      <c r="P126" s="16" t="s">
        <v>53</v>
      </c>
      <c r="Q126" s="18">
        <f t="shared" si="3"/>
        <v>251251009.29960001</v>
      </c>
      <c r="R126" s="18">
        <v>0</v>
      </c>
      <c r="S126" s="18">
        <v>173897842.41</v>
      </c>
      <c r="T126" s="18">
        <v>0</v>
      </c>
      <c r="U126" s="16" t="s">
        <v>50</v>
      </c>
      <c r="V126" s="18">
        <v>0</v>
      </c>
      <c r="W126" s="18">
        <v>66683764.560000002</v>
      </c>
      <c r="X126" s="16" t="s">
        <v>50</v>
      </c>
      <c r="Y126" s="18">
        <v>10669402.329599999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53</v>
      </c>
      <c r="AN126" s="16" t="s">
        <v>53</v>
      </c>
      <c r="AO126" s="17" t="s">
        <v>53</v>
      </c>
      <c r="AP126" s="16" t="s">
        <v>53</v>
      </c>
    </row>
    <row r="127" spans="1:42" x14ac:dyDescent="0.25">
      <c r="A127" s="16" t="s">
        <v>369</v>
      </c>
      <c r="B127" s="17" t="s">
        <v>379</v>
      </c>
      <c r="C127" s="16" t="s">
        <v>47</v>
      </c>
      <c r="D127" s="16" t="s">
        <v>48</v>
      </c>
      <c r="E127" s="16" t="s">
        <v>49</v>
      </c>
      <c r="F127" s="16" t="s">
        <v>474</v>
      </c>
      <c r="G127" s="16" t="s">
        <v>51</v>
      </c>
      <c r="H127" s="16" t="s">
        <v>383</v>
      </c>
      <c r="I127" s="18" t="s">
        <v>53</v>
      </c>
      <c r="J127" s="18" t="s">
        <v>53</v>
      </c>
      <c r="K127" s="18" t="s">
        <v>53</v>
      </c>
      <c r="L127" s="18" t="s">
        <v>53</v>
      </c>
      <c r="M127" s="18">
        <v>0</v>
      </c>
      <c r="N127" s="16" t="s">
        <v>53</v>
      </c>
      <c r="O127" s="16" t="s">
        <v>384</v>
      </c>
      <c r="P127" s="16" t="s">
        <v>385</v>
      </c>
      <c r="Q127" s="18">
        <f t="shared" si="3"/>
        <v>1349999.99</v>
      </c>
      <c r="R127" s="18">
        <v>0</v>
      </c>
      <c r="S127" s="18">
        <v>1349999.99</v>
      </c>
      <c r="T127" s="18">
        <v>0</v>
      </c>
      <c r="U127" s="16" t="s">
        <v>50</v>
      </c>
      <c r="V127" s="18">
        <v>0</v>
      </c>
      <c r="W127" s="18">
        <v>0</v>
      </c>
      <c r="X127" s="16" t="s">
        <v>50</v>
      </c>
      <c r="Y127" s="18">
        <v>0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53</v>
      </c>
      <c r="AN127" s="16" t="s">
        <v>53</v>
      </c>
      <c r="AO127" s="17" t="s">
        <v>53</v>
      </c>
      <c r="AP127" s="16" t="s">
        <v>53</v>
      </c>
    </row>
    <row r="128" spans="1:42" s="19" customFormat="1" x14ac:dyDescent="0.25">
      <c r="A128" s="16" t="s">
        <v>373</v>
      </c>
      <c r="B128" s="17" t="s">
        <v>379</v>
      </c>
      <c r="C128" s="16" t="s">
        <v>47</v>
      </c>
      <c r="D128" s="16" t="s">
        <v>48</v>
      </c>
      <c r="E128" s="16" t="s">
        <v>49</v>
      </c>
      <c r="F128" s="16" t="s">
        <v>474</v>
      </c>
      <c r="G128" s="16" t="s">
        <v>51</v>
      </c>
      <c r="H128" s="16" t="s">
        <v>387</v>
      </c>
      <c r="I128" s="18" t="s">
        <v>53</v>
      </c>
      <c r="J128" s="18" t="s">
        <v>53</v>
      </c>
      <c r="K128" s="18" t="s">
        <v>53</v>
      </c>
      <c r="L128" s="18" t="s">
        <v>53</v>
      </c>
      <c r="M128" s="18">
        <v>0</v>
      </c>
      <c r="N128" s="16" t="s">
        <v>53</v>
      </c>
      <c r="O128" s="16" t="s">
        <v>54</v>
      </c>
      <c r="P128" s="16" t="s">
        <v>53</v>
      </c>
      <c r="Q128" s="18">
        <f t="shared" si="3"/>
        <v>76150984.980000004</v>
      </c>
      <c r="R128" s="18">
        <v>0</v>
      </c>
      <c r="S128" s="18">
        <v>63317324.980000004</v>
      </c>
      <c r="T128" s="18">
        <v>0</v>
      </c>
      <c r="U128" s="16" t="s">
        <v>50</v>
      </c>
      <c r="V128" s="18">
        <v>0</v>
      </c>
      <c r="W128" s="18">
        <v>11063500</v>
      </c>
      <c r="X128" s="16" t="s">
        <v>50</v>
      </c>
      <c r="Y128" s="18">
        <v>1770160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53</v>
      </c>
      <c r="AN128" s="16" t="s">
        <v>53</v>
      </c>
      <c r="AO128" s="17" t="s">
        <v>53</v>
      </c>
      <c r="AP128" s="16" t="s">
        <v>53</v>
      </c>
    </row>
    <row r="129" spans="1:42" s="19" customFormat="1" x14ac:dyDescent="0.25">
      <c r="A129" s="16" t="s">
        <v>375</v>
      </c>
      <c r="B129" s="17" t="s">
        <v>379</v>
      </c>
      <c r="C129" s="16" t="s">
        <v>47</v>
      </c>
      <c r="D129" s="16" t="s">
        <v>57</v>
      </c>
      <c r="E129" s="16" t="s">
        <v>58</v>
      </c>
      <c r="F129" s="16" t="s">
        <v>484</v>
      </c>
      <c r="G129" s="16" t="s">
        <v>51</v>
      </c>
      <c r="H129" s="16" t="s">
        <v>389</v>
      </c>
      <c r="I129" s="18" t="s">
        <v>53</v>
      </c>
      <c r="J129" s="18" t="s">
        <v>53</v>
      </c>
      <c r="K129" s="18" t="s">
        <v>53</v>
      </c>
      <c r="L129" s="18" t="s">
        <v>53</v>
      </c>
      <c r="M129" s="18">
        <v>0</v>
      </c>
      <c r="N129" s="16" t="s">
        <v>53</v>
      </c>
      <c r="O129" s="16" t="s">
        <v>390</v>
      </c>
      <c r="P129" s="16" t="s">
        <v>391</v>
      </c>
      <c r="Q129" s="18">
        <f t="shared" si="3"/>
        <v>23911548.960000001</v>
      </c>
      <c r="R129" s="18">
        <v>0</v>
      </c>
      <c r="S129" s="18">
        <v>17939775</v>
      </c>
      <c r="T129" s="18">
        <v>0</v>
      </c>
      <c r="U129" s="16" t="s">
        <v>50</v>
      </c>
      <c r="V129" s="18">
        <v>0</v>
      </c>
      <c r="W129" s="18">
        <v>5148081</v>
      </c>
      <c r="X129" s="16" t="s">
        <v>55</v>
      </c>
      <c r="Y129" s="18">
        <v>823692.96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53</v>
      </c>
      <c r="AN129" s="16" t="s">
        <v>53</v>
      </c>
      <c r="AO129" s="17" t="s">
        <v>53</v>
      </c>
      <c r="AP129" s="16" t="s">
        <v>53</v>
      </c>
    </row>
    <row r="130" spans="1:42" s="19" customFormat="1" x14ac:dyDescent="0.25">
      <c r="A130" s="16" t="s">
        <v>377</v>
      </c>
      <c r="B130" s="17" t="s">
        <v>379</v>
      </c>
      <c r="C130" s="16" t="s">
        <v>47</v>
      </c>
      <c r="D130" s="16" t="s">
        <v>57</v>
      </c>
      <c r="E130" s="16" t="s">
        <v>58</v>
      </c>
      <c r="F130" s="16" t="s">
        <v>484</v>
      </c>
      <c r="G130" s="16" t="s">
        <v>51</v>
      </c>
      <c r="H130" s="16" t="s">
        <v>393</v>
      </c>
      <c r="I130" s="18" t="s">
        <v>53</v>
      </c>
      <c r="J130" s="18" t="s">
        <v>53</v>
      </c>
      <c r="K130" s="18" t="s">
        <v>53</v>
      </c>
      <c r="L130" s="18" t="s">
        <v>53</v>
      </c>
      <c r="M130" s="18">
        <v>0</v>
      </c>
      <c r="N130" s="16" t="s">
        <v>53</v>
      </c>
      <c r="O130" s="16" t="s">
        <v>394</v>
      </c>
      <c r="P130" s="16" t="s">
        <v>395</v>
      </c>
      <c r="Q130" s="18">
        <f t="shared" si="3"/>
        <v>5568750</v>
      </c>
      <c r="R130" s="18">
        <v>0</v>
      </c>
      <c r="S130" s="18">
        <v>5568750</v>
      </c>
      <c r="T130" s="18">
        <v>0</v>
      </c>
      <c r="U130" s="16" t="s">
        <v>50</v>
      </c>
      <c r="V130" s="18">
        <v>0</v>
      </c>
      <c r="W130" s="18">
        <v>0</v>
      </c>
      <c r="X130" s="16" t="s">
        <v>50</v>
      </c>
      <c r="Y130" s="18">
        <v>0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53</v>
      </c>
      <c r="AN130" s="16" t="s">
        <v>53</v>
      </c>
      <c r="AO130" s="17" t="s">
        <v>53</v>
      </c>
      <c r="AP130" s="16" t="s">
        <v>53</v>
      </c>
    </row>
    <row r="131" spans="1:42" s="19" customFormat="1" x14ac:dyDescent="0.25">
      <c r="A131" s="16" t="s">
        <v>507</v>
      </c>
      <c r="B131" s="17" t="s">
        <v>379</v>
      </c>
      <c r="C131" s="16" t="s">
        <v>47</v>
      </c>
      <c r="D131" s="16" t="s">
        <v>57</v>
      </c>
      <c r="E131" s="16" t="s">
        <v>58</v>
      </c>
      <c r="F131" s="16" t="s">
        <v>484</v>
      </c>
      <c r="G131" s="16" t="s">
        <v>51</v>
      </c>
      <c r="H131" s="16" t="s">
        <v>397</v>
      </c>
      <c r="I131" s="18" t="s">
        <v>53</v>
      </c>
      <c r="J131" s="18" t="s">
        <v>53</v>
      </c>
      <c r="K131" s="18" t="s">
        <v>53</v>
      </c>
      <c r="L131" s="18" t="s">
        <v>53</v>
      </c>
      <c r="M131" s="18">
        <v>0</v>
      </c>
      <c r="N131" s="16" t="s">
        <v>53</v>
      </c>
      <c r="O131" s="16" t="s">
        <v>54</v>
      </c>
      <c r="P131" s="16" t="s">
        <v>53</v>
      </c>
      <c r="Q131" s="18">
        <f t="shared" si="3"/>
        <v>413512317.98640001</v>
      </c>
      <c r="R131" s="18">
        <v>0</v>
      </c>
      <c r="S131" s="18">
        <v>341911497.44999999</v>
      </c>
      <c r="T131" s="18">
        <v>0</v>
      </c>
      <c r="U131" s="16" t="s">
        <v>50</v>
      </c>
      <c r="V131" s="18">
        <v>0</v>
      </c>
      <c r="W131" s="18">
        <v>61724845.290000007</v>
      </c>
      <c r="X131" s="16" t="s">
        <v>55</v>
      </c>
      <c r="Y131" s="18">
        <v>9875975.2463999987</v>
      </c>
      <c r="Z131" s="18">
        <v>0</v>
      </c>
      <c r="AA131" s="16" t="s">
        <v>50</v>
      </c>
      <c r="AB131" s="18">
        <v>0</v>
      </c>
      <c r="AC131" s="18">
        <v>0</v>
      </c>
      <c r="AD131" s="16" t="s">
        <v>50</v>
      </c>
      <c r="AE131" s="18">
        <v>0</v>
      </c>
      <c r="AF131" s="16">
        <v>0</v>
      </c>
      <c r="AG131" s="16" t="s">
        <v>50</v>
      </c>
      <c r="AH131" s="18">
        <v>0</v>
      </c>
      <c r="AI131" s="18">
        <v>0</v>
      </c>
      <c r="AJ131" s="16" t="s">
        <v>50</v>
      </c>
      <c r="AK131" s="18">
        <v>0</v>
      </c>
      <c r="AL131" s="18">
        <v>0</v>
      </c>
      <c r="AM131" s="17" t="s">
        <v>53</v>
      </c>
      <c r="AN131" s="16" t="s">
        <v>53</v>
      </c>
      <c r="AO131" s="17" t="s">
        <v>53</v>
      </c>
      <c r="AP131" s="16" t="s">
        <v>53</v>
      </c>
    </row>
    <row r="132" spans="1:42" s="19" customFormat="1" x14ac:dyDescent="0.25">
      <c r="A132" s="16" t="s">
        <v>380</v>
      </c>
      <c r="B132" s="17" t="s">
        <v>379</v>
      </c>
      <c r="C132" s="16" t="s">
        <v>47</v>
      </c>
      <c r="D132" s="16" t="s">
        <v>67</v>
      </c>
      <c r="E132" s="16" t="s">
        <v>68</v>
      </c>
      <c r="F132" s="16" t="s">
        <v>487</v>
      </c>
      <c r="G132" s="16" t="s">
        <v>51</v>
      </c>
      <c r="H132" s="16" t="s">
        <v>399</v>
      </c>
      <c r="I132" s="18" t="s">
        <v>53</v>
      </c>
      <c r="J132" s="18" t="s">
        <v>53</v>
      </c>
      <c r="K132" s="18" t="s">
        <v>53</v>
      </c>
      <c r="L132" s="18" t="s">
        <v>53</v>
      </c>
      <c r="M132" s="18">
        <v>0</v>
      </c>
      <c r="N132" s="16" t="s">
        <v>53</v>
      </c>
      <c r="O132" s="16" t="s">
        <v>54</v>
      </c>
      <c r="P132" s="16" t="s">
        <v>53</v>
      </c>
      <c r="Q132" s="18">
        <f t="shared" si="3"/>
        <v>196982840.4436</v>
      </c>
      <c r="R132" s="18">
        <v>0</v>
      </c>
      <c r="S132" s="18">
        <f>157249374.95+377500</f>
        <v>157626874.94999999</v>
      </c>
      <c r="T132" s="18">
        <v>0</v>
      </c>
      <c r="U132" s="16" t="s">
        <v>50</v>
      </c>
      <c r="V132" s="18">
        <v>0</v>
      </c>
      <c r="W132" s="18">
        <v>33927556.460000001</v>
      </c>
      <c r="X132" s="16" t="s">
        <v>50</v>
      </c>
      <c r="Y132" s="18">
        <v>5428409.0335999997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53</v>
      </c>
      <c r="AN132" s="16" t="s">
        <v>53</v>
      </c>
      <c r="AO132" s="17" t="s">
        <v>53</v>
      </c>
      <c r="AP132" s="16" t="s">
        <v>53</v>
      </c>
    </row>
    <row r="133" spans="1:42" s="19" customFormat="1" x14ac:dyDescent="0.25">
      <c r="A133" s="16" t="s">
        <v>382</v>
      </c>
      <c r="B133" s="17" t="s">
        <v>379</v>
      </c>
      <c r="C133" s="16" t="s">
        <v>47</v>
      </c>
      <c r="D133" s="16" t="s">
        <v>67</v>
      </c>
      <c r="E133" s="16" t="s">
        <v>68</v>
      </c>
      <c r="F133" s="16" t="s">
        <v>487</v>
      </c>
      <c r="G133" s="16" t="s">
        <v>51</v>
      </c>
      <c r="H133" s="16" t="s">
        <v>401</v>
      </c>
      <c r="I133" s="18" t="s">
        <v>53</v>
      </c>
      <c r="J133" s="18" t="s">
        <v>53</v>
      </c>
      <c r="K133" s="18" t="s">
        <v>53</v>
      </c>
      <c r="L133" s="18" t="s">
        <v>53</v>
      </c>
      <c r="M133" s="18">
        <v>0</v>
      </c>
      <c r="N133" s="16" t="s">
        <v>53</v>
      </c>
      <c r="O133" s="16" t="s">
        <v>207</v>
      </c>
      <c r="P133" s="16" t="s">
        <v>208</v>
      </c>
      <c r="Q133" s="18">
        <f t="shared" si="3"/>
        <v>203112000</v>
      </c>
      <c r="R133" s="18">
        <v>0</v>
      </c>
      <c r="S133" s="18">
        <v>203112000</v>
      </c>
      <c r="T133" s="18">
        <v>0</v>
      </c>
      <c r="U133" s="16" t="s">
        <v>50</v>
      </c>
      <c r="V133" s="18">
        <v>0</v>
      </c>
      <c r="W133" s="18">
        <v>0</v>
      </c>
      <c r="X133" s="16" t="s">
        <v>50</v>
      </c>
      <c r="Y133" s="18">
        <v>0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53</v>
      </c>
      <c r="AN133" s="16" t="s">
        <v>53</v>
      </c>
      <c r="AO133" s="17" t="s">
        <v>53</v>
      </c>
      <c r="AP133" s="16" t="s">
        <v>53</v>
      </c>
    </row>
    <row r="134" spans="1:42" s="19" customFormat="1" x14ac:dyDescent="0.25">
      <c r="A134" s="16" t="s">
        <v>386</v>
      </c>
      <c r="B134" s="17" t="s">
        <v>379</v>
      </c>
      <c r="C134" s="16" t="s">
        <v>47</v>
      </c>
      <c r="D134" s="16" t="s">
        <v>67</v>
      </c>
      <c r="E134" s="16" t="s">
        <v>68</v>
      </c>
      <c r="F134" s="16" t="s">
        <v>487</v>
      </c>
      <c r="G134" s="16" t="s">
        <v>51</v>
      </c>
      <c r="H134" s="16" t="s">
        <v>403</v>
      </c>
      <c r="I134" s="18" t="s">
        <v>53</v>
      </c>
      <c r="J134" s="18" t="s">
        <v>53</v>
      </c>
      <c r="K134" s="18" t="s">
        <v>53</v>
      </c>
      <c r="L134" s="18" t="s">
        <v>53</v>
      </c>
      <c r="M134" s="18">
        <v>0</v>
      </c>
      <c r="N134" s="16" t="s">
        <v>53</v>
      </c>
      <c r="O134" s="16" t="s">
        <v>54</v>
      </c>
      <c r="P134" s="16" t="s">
        <v>53</v>
      </c>
      <c r="Q134" s="18">
        <f t="shared" si="3"/>
        <v>706569248.10360003</v>
      </c>
      <c r="R134" s="18">
        <v>0</v>
      </c>
      <c r="S134" s="18">
        <v>571013230.97000003</v>
      </c>
      <c r="T134" s="18">
        <v>0</v>
      </c>
      <c r="U134" s="16" t="s">
        <v>50</v>
      </c>
      <c r="V134" s="18">
        <v>0</v>
      </c>
      <c r="W134" s="18">
        <v>116858635.45999999</v>
      </c>
      <c r="X134" s="16" t="s">
        <v>55</v>
      </c>
      <c r="Y134" s="18">
        <v>18697381.673600003</v>
      </c>
      <c r="Z134" s="18">
        <v>0</v>
      </c>
      <c r="AA134" s="16" t="s">
        <v>50</v>
      </c>
      <c r="AB134" s="18">
        <v>0</v>
      </c>
      <c r="AC134" s="18">
        <v>0</v>
      </c>
      <c r="AD134" s="16" t="s">
        <v>50</v>
      </c>
      <c r="AE134" s="18">
        <v>0</v>
      </c>
      <c r="AF134" s="16">
        <v>0</v>
      </c>
      <c r="AG134" s="16" t="s">
        <v>50</v>
      </c>
      <c r="AH134" s="18">
        <v>0</v>
      </c>
      <c r="AI134" s="18">
        <v>0</v>
      </c>
      <c r="AJ134" s="16" t="s">
        <v>50</v>
      </c>
      <c r="AK134" s="18">
        <v>0</v>
      </c>
      <c r="AL134" s="18">
        <v>0</v>
      </c>
      <c r="AM134" s="17" t="s">
        <v>53</v>
      </c>
      <c r="AN134" s="16" t="s">
        <v>53</v>
      </c>
      <c r="AO134" s="17" t="s">
        <v>53</v>
      </c>
      <c r="AP134" s="16" t="s">
        <v>53</v>
      </c>
    </row>
    <row r="135" spans="1:42" s="19" customFormat="1" x14ac:dyDescent="0.25">
      <c r="A135" s="16" t="s">
        <v>388</v>
      </c>
      <c r="B135" s="17" t="s">
        <v>379</v>
      </c>
      <c r="C135" s="16" t="s">
        <v>47</v>
      </c>
      <c r="D135" s="16" t="s">
        <v>78</v>
      </c>
      <c r="E135" s="16" t="s">
        <v>79</v>
      </c>
      <c r="F135" s="16" t="s">
        <v>490</v>
      </c>
      <c r="G135" s="16" t="s">
        <v>51</v>
      </c>
      <c r="H135" s="16" t="s">
        <v>405</v>
      </c>
      <c r="I135" s="18" t="s">
        <v>53</v>
      </c>
      <c r="J135" s="18" t="s">
        <v>53</v>
      </c>
      <c r="K135" s="18" t="s">
        <v>53</v>
      </c>
      <c r="L135" s="18" t="s">
        <v>53</v>
      </c>
      <c r="M135" s="18">
        <v>0</v>
      </c>
      <c r="N135" s="16" t="s">
        <v>53</v>
      </c>
      <c r="O135" s="16" t="s">
        <v>54</v>
      </c>
      <c r="P135" s="16" t="s">
        <v>53</v>
      </c>
      <c r="Q135" s="18">
        <f t="shared" si="3"/>
        <v>245737055.92000002</v>
      </c>
      <c r="R135" s="18">
        <v>0</v>
      </c>
      <c r="S135" s="18">
        <v>197995762.42000002</v>
      </c>
      <c r="T135" s="18">
        <v>0</v>
      </c>
      <c r="U135" s="16" t="s">
        <v>50</v>
      </c>
      <c r="V135" s="18">
        <v>0</v>
      </c>
      <c r="W135" s="18">
        <v>41156287.5</v>
      </c>
      <c r="X135" s="16" t="s">
        <v>55</v>
      </c>
      <c r="Y135" s="18">
        <v>6585006</v>
      </c>
      <c r="Z135" s="18">
        <v>0</v>
      </c>
      <c r="AA135" s="16" t="s">
        <v>50</v>
      </c>
      <c r="AB135" s="18">
        <v>0</v>
      </c>
      <c r="AC135" s="18">
        <v>0</v>
      </c>
      <c r="AD135" s="16" t="s">
        <v>50</v>
      </c>
      <c r="AE135" s="18">
        <v>0</v>
      </c>
      <c r="AF135" s="16">
        <v>0</v>
      </c>
      <c r="AG135" s="16" t="s">
        <v>50</v>
      </c>
      <c r="AH135" s="18">
        <v>0</v>
      </c>
      <c r="AI135" s="18">
        <v>0</v>
      </c>
      <c r="AJ135" s="16" t="s">
        <v>50</v>
      </c>
      <c r="AK135" s="18">
        <v>0</v>
      </c>
      <c r="AL135" s="18">
        <v>0</v>
      </c>
      <c r="AM135" s="17" t="s">
        <v>53</v>
      </c>
      <c r="AN135" s="16" t="s">
        <v>53</v>
      </c>
      <c r="AO135" s="17" t="s">
        <v>53</v>
      </c>
      <c r="AP135" s="16" t="s">
        <v>53</v>
      </c>
    </row>
    <row r="136" spans="1:42" s="19" customFormat="1" x14ac:dyDescent="0.25">
      <c r="A136" s="16" t="s">
        <v>392</v>
      </c>
      <c r="B136" s="17" t="s">
        <v>379</v>
      </c>
      <c r="C136" s="16" t="s">
        <v>47</v>
      </c>
      <c r="D136" s="16" t="s">
        <v>78</v>
      </c>
      <c r="E136" s="16" t="s">
        <v>79</v>
      </c>
      <c r="F136" s="16" t="s">
        <v>490</v>
      </c>
      <c r="G136" s="16" t="s">
        <v>51</v>
      </c>
      <c r="H136" s="16" t="s">
        <v>407</v>
      </c>
      <c r="I136" s="18" t="s">
        <v>53</v>
      </c>
      <c r="J136" s="18" t="s">
        <v>53</v>
      </c>
      <c r="K136" s="18" t="s">
        <v>53</v>
      </c>
      <c r="L136" s="18" t="s">
        <v>53</v>
      </c>
      <c r="M136" s="18">
        <v>0</v>
      </c>
      <c r="N136" s="16" t="s">
        <v>53</v>
      </c>
      <c r="O136" s="16" t="s">
        <v>207</v>
      </c>
      <c r="P136" s="16" t="s">
        <v>208</v>
      </c>
      <c r="Q136" s="18">
        <f t="shared" ref="Q136:Q143" si="4">SUM(S136:AP136)</f>
        <v>3151150</v>
      </c>
      <c r="R136" s="18">
        <v>0</v>
      </c>
      <c r="S136" s="18">
        <v>3151150</v>
      </c>
      <c r="T136" s="18">
        <v>0</v>
      </c>
      <c r="U136" s="16" t="s">
        <v>50</v>
      </c>
      <c r="V136" s="18">
        <v>0</v>
      </c>
      <c r="W136" s="18">
        <v>0</v>
      </c>
      <c r="X136" s="16" t="s">
        <v>50</v>
      </c>
      <c r="Y136" s="18">
        <v>0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7" t="s">
        <v>53</v>
      </c>
      <c r="AN136" s="16" t="s">
        <v>53</v>
      </c>
      <c r="AO136" s="17" t="s">
        <v>53</v>
      </c>
      <c r="AP136" s="16" t="s">
        <v>53</v>
      </c>
    </row>
    <row r="137" spans="1:42" s="19" customFormat="1" x14ac:dyDescent="0.25">
      <c r="A137" s="16" t="s">
        <v>396</v>
      </c>
      <c r="B137" s="17" t="s">
        <v>379</v>
      </c>
      <c r="C137" s="16" t="s">
        <v>47</v>
      </c>
      <c r="D137" s="16" t="s">
        <v>78</v>
      </c>
      <c r="E137" s="16" t="s">
        <v>79</v>
      </c>
      <c r="F137" s="16" t="s">
        <v>490</v>
      </c>
      <c r="G137" s="16" t="s">
        <v>51</v>
      </c>
      <c r="H137" s="16" t="s">
        <v>409</v>
      </c>
      <c r="I137" s="18" t="s">
        <v>53</v>
      </c>
      <c r="J137" s="18" t="s">
        <v>53</v>
      </c>
      <c r="K137" s="18" t="s">
        <v>53</v>
      </c>
      <c r="L137" s="18" t="s">
        <v>53</v>
      </c>
      <c r="M137" s="18">
        <v>0</v>
      </c>
      <c r="N137" s="16" t="s">
        <v>53</v>
      </c>
      <c r="O137" s="16" t="s">
        <v>54</v>
      </c>
      <c r="P137" s="16" t="s">
        <v>53</v>
      </c>
      <c r="Q137" s="18">
        <f t="shared" si="4"/>
        <v>513567817.0200001</v>
      </c>
      <c r="R137" s="18">
        <v>0</v>
      </c>
      <c r="S137" s="18">
        <v>403540870.17000008</v>
      </c>
      <c r="T137" s="18">
        <v>0</v>
      </c>
      <c r="U137" s="16" t="s">
        <v>50</v>
      </c>
      <c r="V137" s="18">
        <v>0</v>
      </c>
      <c r="W137" s="18">
        <v>94850816.25</v>
      </c>
      <c r="X137" s="16" t="s">
        <v>50</v>
      </c>
      <c r="Y137" s="18">
        <v>15176130.6</v>
      </c>
      <c r="Z137" s="18">
        <v>0</v>
      </c>
      <c r="AA137" s="16" t="s">
        <v>50</v>
      </c>
      <c r="AB137" s="18">
        <v>0</v>
      </c>
      <c r="AC137" s="18">
        <v>0</v>
      </c>
      <c r="AD137" s="16" t="s">
        <v>50</v>
      </c>
      <c r="AE137" s="18">
        <v>0</v>
      </c>
      <c r="AF137" s="16">
        <v>0</v>
      </c>
      <c r="AG137" s="16" t="s">
        <v>50</v>
      </c>
      <c r="AH137" s="18">
        <v>0</v>
      </c>
      <c r="AI137" s="18">
        <v>0</v>
      </c>
      <c r="AJ137" s="16" t="s">
        <v>50</v>
      </c>
      <c r="AK137" s="18">
        <v>0</v>
      </c>
      <c r="AL137" s="18">
        <v>0</v>
      </c>
      <c r="AM137" s="17" t="s">
        <v>53</v>
      </c>
      <c r="AN137" s="16" t="s">
        <v>53</v>
      </c>
      <c r="AO137" s="17" t="s">
        <v>53</v>
      </c>
      <c r="AP137" s="16" t="s">
        <v>53</v>
      </c>
    </row>
    <row r="138" spans="1:42" s="19" customFormat="1" x14ac:dyDescent="0.25">
      <c r="A138" s="16" t="s">
        <v>398</v>
      </c>
      <c r="B138" s="21">
        <v>44211</v>
      </c>
      <c r="C138" s="16" t="s">
        <v>47</v>
      </c>
      <c r="D138" s="16" t="s">
        <v>48</v>
      </c>
      <c r="E138" s="16" t="s">
        <v>49</v>
      </c>
      <c r="F138" s="16" t="s">
        <v>475</v>
      </c>
      <c r="G138" s="16" t="s">
        <v>51</v>
      </c>
      <c r="H138" s="16" t="s">
        <v>483</v>
      </c>
      <c r="I138" s="18" t="s">
        <v>53</v>
      </c>
      <c r="J138" s="18" t="s">
        <v>53</v>
      </c>
      <c r="K138" s="18" t="s">
        <v>53</v>
      </c>
      <c r="L138" s="18" t="s">
        <v>53</v>
      </c>
      <c r="M138" s="18">
        <v>0</v>
      </c>
      <c r="N138" s="16" t="s">
        <v>53</v>
      </c>
      <c r="O138" s="16" t="s">
        <v>54</v>
      </c>
      <c r="P138" s="16" t="s">
        <v>53</v>
      </c>
      <c r="Q138" s="18">
        <f t="shared" si="4"/>
        <v>337788771.14000005</v>
      </c>
      <c r="R138" s="18">
        <v>0</v>
      </c>
      <c r="S138" s="18">
        <v>271118420.04000002</v>
      </c>
      <c r="T138" s="18">
        <v>0</v>
      </c>
      <c r="U138" s="16" t="s">
        <v>50</v>
      </c>
      <c r="V138" s="18">
        <v>0</v>
      </c>
      <c r="W138" s="18">
        <v>57474440.600000001</v>
      </c>
      <c r="X138" s="16" t="s">
        <v>50</v>
      </c>
      <c r="Y138" s="18">
        <v>9195910.5</v>
      </c>
      <c r="Z138" s="18">
        <v>0</v>
      </c>
      <c r="AA138" s="16" t="s">
        <v>50</v>
      </c>
      <c r="AB138" s="18">
        <v>0</v>
      </c>
      <c r="AC138" s="18">
        <v>0</v>
      </c>
      <c r="AD138" s="16" t="s">
        <v>50</v>
      </c>
      <c r="AE138" s="18">
        <v>0</v>
      </c>
      <c r="AF138" s="16">
        <v>0</v>
      </c>
      <c r="AG138" s="16" t="s">
        <v>50</v>
      </c>
      <c r="AH138" s="18">
        <v>0</v>
      </c>
      <c r="AI138" s="18">
        <v>0</v>
      </c>
      <c r="AJ138" s="16" t="s">
        <v>50</v>
      </c>
      <c r="AK138" s="18">
        <v>0</v>
      </c>
      <c r="AL138" s="18">
        <v>0</v>
      </c>
      <c r="AM138" s="17" t="s">
        <v>53</v>
      </c>
      <c r="AN138" s="16" t="s">
        <v>53</v>
      </c>
      <c r="AO138" s="17" t="s">
        <v>53</v>
      </c>
      <c r="AP138" s="16" t="s">
        <v>53</v>
      </c>
    </row>
    <row r="139" spans="1:42" x14ac:dyDescent="0.25">
      <c r="A139" s="16" t="s">
        <v>400</v>
      </c>
      <c r="B139" s="21">
        <v>44211</v>
      </c>
      <c r="C139" s="16" t="s">
        <v>47</v>
      </c>
      <c r="D139" s="16" t="s">
        <v>57</v>
      </c>
      <c r="E139" s="16" t="s">
        <v>58</v>
      </c>
      <c r="F139" s="16" t="s">
        <v>485</v>
      </c>
      <c r="G139" s="16" t="s">
        <v>51</v>
      </c>
      <c r="H139" s="16" t="s">
        <v>486</v>
      </c>
      <c r="I139" s="18" t="s">
        <v>53</v>
      </c>
      <c r="J139" s="18" t="s">
        <v>53</v>
      </c>
      <c r="K139" s="18" t="s">
        <v>53</v>
      </c>
      <c r="L139" s="18" t="s">
        <v>53</v>
      </c>
      <c r="M139" s="18">
        <v>0</v>
      </c>
      <c r="N139" s="16" t="s">
        <v>53</v>
      </c>
      <c r="O139" s="16" t="s">
        <v>54</v>
      </c>
      <c r="P139" s="16" t="s">
        <v>53</v>
      </c>
      <c r="Q139" s="18">
        <f t="shared" si="4"/>
        <v>922430284.07000005</v>
      </c>
      <c r="R139" s="18">
        <v>0</v>
      </c>
      <c r="S139" s="18">
        <v>656495926.00999999</v>
      </c>
      <c r="T139" s="18">
        <v>0</v>
      </c>
      <c r="U139" s="16" t="s">
        <v>50</v>
      </c>
      <c r="V139" s="18">
        <v>0</v>
      </c>
      <c r="W139" s="18">
        <v>229253756.94999999</v>
      </c>
      <c r="X139" s="16" t="s">
        <v>55</v>
      </c>
      <c r="Y139" s="18">
        <v>36680601.109999999</v>
      </c>
      <c r="Z139" s="18">
        <v>0</v>
      </c>
      <c r="AA139" s="16" t="s">
        <v>50</v>
      </c>
      <c r="AB139" s="18">
        <v>0</v>
      </c>
      <c r="AC139" s="18">
        <v>0</v>
      </c>
      <c r="AD139" s="16" t="s">
        <v>50</v>
      </c>
      <c r="AE139" s="18">
        <v>0</v>
      </c>
      <c r="AF139" s="16">
        <v>0</v>
      </c>
      <c r="AG139" s="16" t="s">
        <v>50</v>
      </c>
      <c r="AH139" s="18">
        <v>0</v>
      </c>
      <c r="AI139" s="18">
        <v>0</v>
      </c>
      <c r="AJ139" s="16" t="s">
        <v>50</v>
      </c>
      <c r="AK139" s="18">
        <v>0</v>
      </c>
      <c r="AL139" s="18">
        <v>0</v>
      </c>
      <c r="AM139" s="17" t="s">
        <v>53</v>
      </c>
      <c r="AN139" s="16" t="s">
        <v>53</v>
      </c>
      <c r="AO139" s="17" t="s">
        <v>53</v>
      </c>
      <c r="AP139" s="16" t="s">
        <v>53</v>
      </c>
    </row>
    <row r="140" spans="1:42" s="19" customFormat="1" x14ac:dyDescent="0.25">
      <c r="A140" s="16" t="s">
        <v>402</v>
      </c>
      <c r="B140" s="20">
        <v>44211</v>
      </c>
      <c r="C140" s="13" t="s">
        <v>47</v>
      </c>
      <c r="D140" s="13" t="s">
        <v>67</v>
      </c>
      <c r="E140" s="13" t="s">
        <v>68</v>
      </c>
      <c r="F140" s="13" t="s">
        <v>488</v>
      </c>
      <c r="G140" s="13" t="s">
        <v>51</v>
      </c>
      <c r="H140" s="13" t="s">
        <v>489</v>
      </c>
      <c r="I140" s="15" t="s">
        <v>53</v>
      </c>
      <c r="J140" s="15" t="s">
        <v>53</v>
      </c>
      <c r="K140" s="15" t="s">
        <v>53</v>
      </c>
      <c r="L140" s="15" t="s">
        <v>53</v>
      </c>
      <c r="M140" s="15">
        <v>0</v>
      </c>
      <c r="N140" s="13" t="s">
        <v>53</v>
      </c>
      <c r="O140" s="13" t="s">
        <v>54</v>
      </c>
      <c r="P140" s="13" t="s">
        <v>53</v>
      </c>
      <c r="Q140" s="15">
        <f t="shared" si="4"/>
        <v>954143446.17999995</v>
      </c>
      <c r="R140" s="15">
        <v>0</v>
      </c>
      <c r="S140" s="15">
        <v>741467758.28999996</v>
      </c>
      <c r="T140" s="15">
        <v>0</v>
      </c>
      <c r="U140" s="13" t="s">
        <v>50</v>
      </c>
      <c r="V140" s="15">
        <v>0</v>
      </c>
      <c r="W140" s="15">
        <f>185036860.25-1695750</f>
        <v>183341110.25</v>
      </c>
      <c r="X140" s="13" t="s">
        <v>55</v>
      </c>
      <c r="Y140" s="15">
        <f>29605897.64-271320</f>
        <v>29334577.640000001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3">
        <v>0</v>
      </c>
      <c r="AG140" s="13" t="s">
        <v>50</v>
      </c>
      <c r="AH140" s="15">
        <v>0</v>
      </c>
      <c r="AI140" s="15">
        <v>0</v>
      </c>
      <c r="AJ140" s="13" t="s">
        <v>50</v>
      </c>
      <c r="AK140" s="15">
        <v>0</v>
      </c>
      <c r="AL140" s="15">
        <v>0</v>
      </c>
      <c r="AM140" s="14" t="s">
        <v>53</v>
      </c>
      <c r="AN140" s="13" t="s">
        <v>53</v>
      </c>
      <c r="AO140" s="14" t="s">
        <v>53</v>
      </c>
      <c r="AP140" s="13" t="s">
        <v>53</v>
      </c>
    </row>
    <row r="141" spans="1:42" s="19" customFormat="1" x14ac:dyDescent="0.25">
      <c r="A141" s="16" t="s">
        <v>404</v>
      </c>
      <c r="B141" s="20">
        <v>44211</v>
      </c>
      <c r="C141" s="13" t="s">
        <v>47</v>
      </c>
      <c r="D141" s="13" t="s">
        <v>78</v>
      </c>
      <c r="E141" s="13" t="s">
        <v>79</v>
      </c>
      <c r="F141" s="13" t="s">
        <v>491</v>
      </c>
      <c r="G141" s="13" t="s">
        <v>51</v>
      </c>
      <c r="H141" s="13" t="s">
        <v>492</v>
      </c>
      <c r="I141" s="15" t="s">
        <v>53</v>
      </c>
      <c r="J141" s="15" t="s">
        <v>53</v>
      </c>
      <c r="K141" s="15" t="s">
        <v>53</v>
      </c>
      <c r="L141" s="15" t="s">
        <v>53</v>
      </c>
      <c r="M141" s="15">
        <v>0</v>
      </c>
      <c r="N141" s="13" t="s">
        <v>53</v>
      </c>
      <c r="O141" s="13" t="s">
        <v>54</v>
      </c>
      <c r="P141" s="13" t="s">
        <v>53</v>
      </c>
      <c r="Q141" s="15">
        <f t="shared" si="4"/>
        <v>432381423.27000004</v>
      </c>
      <c r="R141" s="15">
        <v>0</v>
      </c>
      <c r="S141" s="15">
        <v>318966293.50999999</v>
      </c>
      <c r="T141" s="15">
        <v>0</v>
      </c>
      <c r="U141" s="13" t="s">
        <v>50</v>
      </c>
      <c r="V141" s="15">
        <v>0</v>
      </c>
      <c r="W141" s="15">
        <v>97771663.590000004</v>
      </c>
      <c r="X141" s="13" t="s">
        <v>50</v>
      </c>
      <c r="Y141" s="15">
        <v>15643466.17</v>
      </c>
      <c r="Z141" s="15">
        <v>0</v>
      </c>
      <c r="AA141" s="13" t="s">
        <v>50</v>
      </c>
      <c r="AB141" s="15">
        <v>0</v>
      </c>
      <c r="AC141" s="15">
        <v>0</v>
      </c>
      <c r="AD141" s="13" t="s">
        <v>50</v>
      </c>
      <c r="AE141" s="15">
        <v>0</v>
      </c>
      <c r="AF141" s="13">
        <v>0</v>
      </c>
      <c r="AG141" s="13" t="s">
        <v>50</v>
      </c>
      <c r="AH141" s="15">
        <v>0</v>
      </c>
      <c r="AI141" s="15">
        <v>0</v>
      </c>
      <c r="AJ141" s="13" t="s">
        <v>50</v>
      </c>
      <c r="AK141" s="15">
        <v>0</v>
      </c>
      <c r="AL141" s="15">
        <v>0</v>
      </c>
      <c r="AM141" s="14" t="s">
        <v>53</v>
      </c>
      <c r="AN141" s="13" t="s">
        <v>53</v>
      </c>
      <c r="AO141" s="14" t="s">
        <v>53</v>
      </c>
      <c r="AP141" s="13" t="s">
        <v>53</v>
      </c>
    </row>
    <row r="142" spans="1:42" s="19" customFormat="1" x14ac:dyDescent="0.25">
      <c r="A142" s="16" t="s">
        <v>406</v>
      </c>
      <c r="B142" s="20">
        <v>44211</v>
      </c>
      <c r="C142" s="13" t="s">
        <v>47</v>
      </c>
      <c r="D142" s="13" t="s">
        <v>89</v>
      </c>
      <c r="E142" s="13" t="s">
        <v>90</v>
      </c>
      <c r="F142" s="13" t="s">
        <v>494</v>
      </c>
      <c r="G142" s="13" t="s">
        <v>51</v>
      </c>
      <c r="H142" s="13" t="s">
        <v>495</v>
      </c>
      <c r="I142" s="15" t="s">
        <v>53</v>
      </c>
      <c r="J142" s="15" t="s">
        <v>53</v>
      </c>
      <c r="K142" s="15" t="s">
        <v>53</v>
      </c>
      <c r="L142" s="15" t="s">
        <v>53</v>
      </c>
      <c r="M142" s="15">
        <v>0</v>
      </c>
      <c r="N142" s="13" t="s">
        <v>53</v>
      </c>
      <c r="O142" s="13" t="s">
        <v>470</v>
      </c>
      <c r="P142" s="13" t="s">
        <v>53</v>
      </c>
      <c r="Q142" s="15">
        <f t="shared" si="4"/>
        <v>0</v>
      </c>
      <c r="R142" s="15">
        <v>0</v>
      </c>
      <c r="S142" s="15">
        <v>0</v>
      </c>
      <c r="T142" s="15">
        <v>0</v>
      </c>
      <c r="U142" s="13" t="s">
        <v>50</v>
      </c>
      <c r="V142" s="15">
        <v>0</v>
      </c>
      <c r="W142" s="15">
        <v>0</v>
      </c>
      <c r="X142" s="13" t="s">
        <v>55</v>
      </c>
      <c r="Y142" s="15">
        <v>0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4" t="s">
        <v>53</v>
      </c>
      <c r="AN142" s="13" t="s">
        <v>53</v>
      </c>
      <c r="AO142" s="14" t="s">
        <v>53</v>
      </c>
      <c r="AP142" s="13" t="s">
        <v>53</v>
      </c>
    </row>
    <row r="143" spans="1:42" x14ac:dyDescent="0.25">
      <c r="A143" s="16" t="s">
        <v>408</v>
      </c>
      <c r="B143" s="20">
        <v>44211</v>
      </c>
      <c r="C143" s="13" t="s">
        <v>47</v>
      </c>
      <c r="D143" s="13" t="s">
        <v>89</v>
      </c>
      <c r="E143" s="13" t="s">
        <v>90</v>
      </c>
      <c r="F143" s="13" t="s">
        <v>496</v>
      </c>
      <c r="G143" s="13" t="s">
        <v>51</v>
      </c>
      <c r="H143" s="13" t="s">
        <v>497</v>
      </c>
      <c r="I143" s="15" t="s">
        <v>53</v>
      </c>
      <c r="J143" s="15" t="s">
        <v>53</v>
      </c>
      <c r="K143" s="15" t="s">
        <v>53</v>
      </c>
      <c r="L143" s="15" t="s">
        <v>53</v>
      </c>
      <c r="M143" s="15">
        <v>0</v>
      </c>
      <c r="N143" s="13" t="s">
        <v>53</v>
      </c>
      <c r="O143" s="13" t="s">
        <v>54</v>
      </c>
      <c r="P143" s="13" t="s">
        <v>53</v>
      </c>
      <c r="Q143" s="15">
        <f t="shared" si="4"/>
        <v>762102261.35000002</v>
      </c>
      <c r="R143" s="15">
        <v>0</v>
      </c>
      <c r="S143" s="15">
        <v>583419199.25</v>
      </c>
      <c r="T143" s="15">
        <v>0</v>
      </c>
      <c r="U143" s="13" t="s">
        <v>50</v>
      </c>
      <c r="V143" s="15">
        <v>0</v>
      </c>
      <c r="W143" s="15">
        <v>154037122.5</v>
      </c>
      <c r="X143" s="13" t="s">
        <v>50</v>
      </c>
      <c r="Y143" s="15">
        <v>24645939.600000001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4" t="s">
        <v>53</v>
      </c>
      <c r="AN143" s="13" t="s">
        <v>53</v>
      </c>
      <c r="AO143" s="14" t="s">
        <v>53</v>
      </c>
      <c r="AP143" s="13" t="s">
        <v>53</v>
      </c>
    </row>
    <row r="145" spans="9:38" x14ac:dyDescent="0.25">
      <c r="Q145" s="9">
        <f>SUM(Q2:Q143)</f>
        <v>39841480293.285599</v>
      </c>
      <c r="R145" s="9">
        <f>SUM(R2:R143)</f>
        <v>0</v>
      </c>
      <c r="S145" s="9">
        <f>SUM(S2:S143)</f>
        <v>28610274758.600006</v>
      </c>
      <c r="T145" s="9">
        <f>SUM(T2:T143)</f>
        <v>44067485.310000002</v>
      </c>
      <c r="V145" s="9">
        <f>SUM(V2:V143)</f>
        <v>7050797.6496000001</v>
      </c>
      <c r="W145" s="9">
        <f>SUM(W2:W143)</f>
        <v>9638006251.4900017</v>
      </c>
      <c r="Y145" s="9">
        <f>SUM(Y2:Y143)</f>
        <v>1542081000.2360001</v>
      </c>
      <c r="Z145" s="9">
        <f>SUM(Z2:Z143)</f>
        <v>0</v>
      </c>
      <c r="AB145" s="9">
        <f>SUM(AB2:AB143)</f>
        <v>0</v>
      </c>
      <c r="AC145" s="9">
        <f>SUM(AC2:AC143)</f>
        <v>0</v>
      </c>
      <c r="AE145" s="9">
        <f>SUM(AE2:AE143)</f>
        <v>0</v>
      </c>
      <c r="AI145" s="9">
        <f>SUM(AI2:AI143)</f>
        <v>0</v>
      </c>
      <c r="AK145" s="9">
        <f>SUM(AK2:AK143)</f>
        <v>0</v>
      </c>
      <c r="AL145" s="9">
        <f>SUM(AL2:AL143)</f>
        <v>0</v>
      </c>
    </row>
    <row r="147" spans="9:38" x14ac:dyDescent="0.25">
      <c r="J147" s="8" t="s">
        <v>410</v>
      </c>
    </row>
    <row r="149" spans="9:38" x14ac:dyDescent="0.25">
      <c r="J149" s="8" t="s">
        <v>411</v>
      </c>
      <c r="K149" s="8" t="s">
        <v>412</v>
      </c>
      <c r="L149" s="8" t="s">
        <v>413</v>
      </c>
    </row>
    <row r="151" spans="9:38" x14ac:dyDescent="0.25">
      <c r="I151" s="8" t="s">
        <v>414</v>
      </c>
      <c r="J151" s="8">
        <f>S145</f>
        <v>28610274758.600006</v>
      </c>
    </row>
    <row r="153" spans="9:38" x14ac:dyDescent="0.25">
      <c r="I153" s="8" t="s">
        <v>415</v>
      </c>
      <c r="J153" s="8">
        <f>T145+W145</f>
        <v>9682073736.8000011</v>
      </c>
      <c r="K153" s="8">
        <f>V145+Y145</f>
        <v>1549131797.8856001</v>
      </c>
    </row>
    <row r="155" spans="9:38" x14ac:dyDescent="0.25">
      <c r="I155" s="8" t="s">
        <v>416</v>
      </c>
      <c r="J155" s="8">
        <v>0</v>
      </c>
      <c r="K155" s="8">
        <v>0</v>
      </c>
      <c r="L155" s="8">
        <v>0</v>
      </c>
    </row>
    <row r="157" spans="9:38" x14ac:dyDescent="0.25">
      <c r="I157" s="8" t="s">
        <v>417</v>
      </c>
      <c r="J157" s="8">
        <v>0</v>
      </c>
      <c r="K157" s="8">
        <v>0</v>
      </c>
    </row>
    <row r="159" spans="9:38" x14ac:dyDescent="0.25">
      <c r="I159" s="8" t="s">
        <v>418</v>
      </c>
      <c r="J159" s="8">
        <f>SUM(J151:J158)</f>
        <v>38292348495.400009</v>
      </c>
      <c r="K159" s="8">
        <f>SUM(K151:K158)</f>
        <v>1549131797.8856001</v>
      </c>
      <c r="L159" s="8">
        <f>SUM(L151:L158)</f>
        <v>0</v>
      </c>
      <c r="M159" s="8">
        <f>J159+K159</f>
        <v>39841480293.285606</v>
      </c>
    </row>
  </sheetData>
  <autoFilter ref="A7:AP143" xr:uid="{ADCA9A2C-8EC2-4092-BB19-ABD108CE2923}">
    <sortState ref="A8:AP143">
      <sortCondition ref="B8:B143"/>
      <sortCondition ref="D8:D143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2021-01-15T12:27:12Z</dcterms:created>
  <dcterms:modified xsi:type="dcterms:W3CDTF">2021-01-18T14:15:51Z</dcterms:modified>
</cp:coreProperties>
</file>