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1\"/>
    </mc:Choice>
  </mc:AlternateContent>
  <xr:revisionPtr revIDLastSave="0" documentId="8_{1063E200-32A1-4D0A-A2ED-C0AE637BC810}" xr6:coauthVersionLast="45" xr6:coauthVersionMax="45" xr10:uidLastSave="{00000000-0000-0000-0000-000000000000}"/>
  <bookViews>
    <workbookView xWindow="-120" yWindow="-120" windowWidth="21840" windowHeight="13290" xr2:uid="{8C443C3C-42F5-4A72-9DD9-7FAA91303131}"/>
  </bookViews>
  <sheets>
    <sheet name="Hoja1" sheetId="1" r:id="rId1"/>
  </sheets>
  <definedNames>
    <definedName name="_xlnm._FilterDatabase" localSheetId="0" hidden="1">Hoja1!$A$7:$AP$145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8" i="1"/>
  <c r="M161" i="1"/>
  <c r="J161" i="1"/>
  <c r="K161" i="1"/>
  <c r="L161" i="1"/>
  <c r="K155" i="1"/>
  <c r="J155" i="1"/>
  <c r="J153" i="1"/>
  <c r="S120" i="1"/>
  <c r="S93" i="1" l="1"/>
  <c r="AL147" i="1" l="1"/>
  <c r="AK147" i="1"/>
  <c r="AI147" i="1"/>
  <c r="AE147" i="1"/>
  <c r="AC147" i="1"/>
  <c r="AB147" i="1"/>
  <c r="Z147" i="1"/>
  <c r="Y147" i="1"/>
  <c r="W147" i="1"/>
  <c r="V147" i="1"/>
  <c r="T147" i="1"/>
  <c r="S147" i="1"/>
  <c r="R147" i="1"/>
  <c r="Q147" i="1"/>
</calcChain>
</file>

<file path=xl/sharedStrings.xml><?xml version="1.0" encoding="utf-8"?>
<sst xmlns="http://schemas.openxmlformats.org/spreadsheetml/2006/main" count="3649" uniqueCount="493">
  <si>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</si>
  <si>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</si>
  <si>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</si>
  <si>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</si>
  <si>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</si>
  <si>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</si>
  <si>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</si>
  <si>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</si>
  <si>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</si>
  <si>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</si>
  <si>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</si>
  <si>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</si>
  <si>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</si>
  <si>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</si>
  <si>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</si>
  <si>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</si>
  <si>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</si>
  <si>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</si>
  <si>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</si>
  <si>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</si>
  <si>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</si>
  <si>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</si>
  <si>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</si>
  <si>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</si>
  <si>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</si>
  <si>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</si>
  <si>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</si>
  <si>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</si>
  <si>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</si>
  <si>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</si>
  <si>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</si>
  <si>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</si>
  <si>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</si>
  <si>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</si>
  <si>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</si>
  <si>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</si>
  <si>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</si>
  <si>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</si>
  <si>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</si>
  <si>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</si>
  <si>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</si>
  <si>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</si>
  <si>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</si>
  <si>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</si>
  <si>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</si>
  <si>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</si>
  <si>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01/02/2021</t>
  </si>
  <si>
    <t>0301</t>
  </si>
  <si>
    <t/>
  </si>
  <si>
    <t>FC</t>
  </si>
  <si>
    <t>-</t>
  </si>
  <si>
    <t>2</t>
  </si>
  <si>
    <t>001</t>
  </si>
  <si>
    <t>Z1B8026797</t>
  </si>
  <si>
    <t>00099866-00099952</t>
  </si>
  <si>
    <t>VENTAS NO CONTRIBUYENTES</t>
  </si>
  <si>
    <t>16</t>
  </si>
  <si>
    <t>3</t>
  </si>
  <si>
    <t>NC</t>
  </si>
  <si>
    <t>00000177</t>
  </si>
  <si>
    <t>00099894</t>
  </si>
  <si>
    <t>VEN</t>
  </si>
  <si>
    <t>JHON PEREZ</t>
  </si>
  <si>
    <t>V11043216</t>
  </si>
  <si>
    <t>4</t>
  </si>
  <si>
    <t>002</t>
  </si>
  <si>
    <t>Z1B8026622</t>
  </si>
  <si>
    <t>00280929-00280957</t>
  </si>
  <si>
    <t>5</t>
  </si>
  <si>
    <t>00280958</t>
  </si>
  <si>
    <t>ATELIER DE BELLEZA</t>
  </si>
  <si>
    <t>J-404763490</t>
  </si>
  <si>
    <t>6</t>
  </si>
  <si>
    <t>00280959-00280994</t>
  </si>
  <si>
    <t>7</t>
  </si>
  <si>
    <t>003</t>
  </si>
  <si>
    <t>Z1B8027648</t>
  </si>
  <si>
    <t>00245463-00245505</t>
  </si>
  <si>
    <t>8</t>
  </si>
  <si>
    <t>00245506</t>
  </si>
  <si>
    <t>J404763490</t>
  </si>
  <si>
    <t>9</t>
  </si>
  <si>
    <t>00245507-00245515</t>
  </si>
  <si>
    <t>10</t>
  </si>
  <si>
    <t>00000224</t>
  </si>
  <si>
    <t>00245512</t>
  </si>
  <si>
    <t>VICTOR LINARES</t>
  </si>
  <si>
    <t>V17742534</t>
  </si>
  <si>
    <t>11</t>
  </si>
  <si>
    <t>004</t>
  </si>
  <si>
    <t>Z1B8026520</t>
  </si>
  <si>
    <t>00105827-00105851</t>
  </si>
  <si>
    <t>12</t>
  </si>
  <si>
    <t>00105852</t>
  </si>
  <si>
    <t>13</t>
  </si>
  <si>
    <t>00105853-00105889</t>
  </si>
  <si>
    <t>14</t>
  </si>
  <si>
    <t>00000095</t>
  </si>
  <si>
    <t>00105883</t>
  </si>
  <si>
    <t>MARVIN BLANCO</t>
  </si>
  <si>
    <t>V18738664</t>
  </si>
  <si>
    <t>15</t>
  </si>
  <si>
    <t>02/02/2021</t>
  </si>
  <si>
    <t>17</t>
  </si>
  <si>
    <t>18</t>
  </si>
  <si>
    <t>00099953-00100009</t>
  </si>
  <si>
    <t>19</t>
  </si>
  <si>
    <t>00100010</t>
  </si>
  <si>
    <t>20</t>
  </si>
  <si>
    <t>00100011</t>
  </si>
  <si>
    <t>21</t>
  </si>
  <si>
    <t>00100012-00100034</t>
  </si>
  <si>
    <t>22</t>
  </si>
  <si>
    <t>00280995-00281038</t>
  </si>
  <si>
    <t>23</t>
  </si>
  <si>
    <t>00281039</t>
  </si>
  <si>
    <t>INVERSIONES D.T.M.A ASOCIADOS C.A</t>
  </si>
  <si>
    <t>J412481754</t>
  </si>
  <si>
    <t>24</t>
  </si>
  <si>
    <t>00281040-00281058</t>
  </si>
  <si>
    <t>25</t>
  </si>
  <si>
    <t>00245516-00245598</t>
  </si>
  <si>
    <t>26</t>
  </si>
  <si>
    <t>00105890-00105963</t>
  </si>
  <si>
    <t>27</t>
  </si>
  <si>
    <t>005</t>
  </si>
  <si>
    <t>Z1B8026803</t>
  </si>
  <si>
    <t>00066466-00066472</t>
  </si>
  <si>
    <t>28</t>
  </si>
  <si>
    <t>03/02/2021</t>
  </si>
  <si>
    <t>00100035-00100089</t>
  </si>
  <si>
    <t>29</t>
  </si>
  <si>
    <t>00281059-00281117</t>
  </si>
  <si>
    <t>30</t>
  </si>
  <si>
    <t>00245599-00245680</t>
  </si>
  <si>
    <t>31</t>
  </si>
  <si>
    <t>00105964-00106020</t>
  </si>
  <si>
    <t>32</t>
  </si>
  <si>
    <t>04/02/2021</t>
  </si>
  <si>
    <t>00100090-00100164</t>
  </si>
  <si>
    <t>33</t>
  </si>
  <si>
    <t>00281118-00281174</t>
  </si>
  <si>
    <t>34</t>
  </si>
  <si>
    <t>00245681-00245756</t>
  </si>
  <si>
    <t>35</t>
  </si>
  <si>
    <t>00106021-00106035</t>
  </si>
  <si>
    <t>36</t>
  </si>
  <si>
    <t>00066473-00066490</t>
  </si>
  <si>
    <t>37</t>
  </si>
  <si>
    <t>05/02/2021</t>
  </si>
  <si>
    <t>38</t>
  </si>
  <si>
    <t>39</t>
  </si>
  <si>
    <t>00100165-00100219</t>
  </si>
  <si>
    <t>40</t>
  </si>
  <si>
    <t>00281175-00281291</t>
  </si>
  <si>
    <t>41</t>
  </si>
  <si>
    <t>00245757-00245835</t>
  </si>
  <si>
    <t>42</t>
  </si>
  <si>
    <t>00106036-00106044</t>
  </si>
  <si>
    <t>43</t>
  </si>
  <si>
    <t>00106045</t>
  </si>
  <si>
    <t>INVESIONES D.T.M.A ASOCIACIONES C.A</t>
  </si>
  <si>
    <t>J-41248175-4</t>
  </si>
  <si>
    <t>44</t>
  </si>
  <si>
    <t>00106046-00106101</t>
  </si>
  <si>
    <t>45</t>
  </si>
  <si>
    <t>00066491-00066514</t>
  </si>
  <si>
    <t>46</t>
  </si>
  <si>
    <t>06/02/2021</t>
  </si>
  <si>
    <t>47</t>
  </si>
  <si>
    <t>00100220-00100247</t>
  </si>
  <si>
    <t>48</t>
  </si>
  <si>
    <t>00100248</t>
  </si>
  <si>
    <t>MIGUEL ALVAREZ</t>
  </si>
  <si>
    <t>V14772733</t>
  </si>
  <si>
    <t>49</t>
  </si>
  <si>
    <t>00100249-00100334</t>
  </si>
  <si>
    <t>50</t>
  </si>
  <si>
    <t>00281292-00281399</t>
  </si>
  <si>
    <t>51</t>
  </si>
  <si>
    <t>00245836-00245909</t>
  </si>
  <si>
    <t>52</t>
  </si>
  <si>
    <t>00106102-00106170</t>
  </si>
  <si>
    <t>53</t>
  </si>
  <si>
    <t>00066515-00066549</t>
  </si>
  <si>
    <t>54</t>
  </si>
  <si>
    <t>07/02/2021</t>
  </si>
  <si>
    <t>00100335-00100432</t>
  </si>
  <si>
    <t>55</t>
  </si>
  <si>
    <t>00281400-00281483</t>
  </si>
  <si>
    <t>56</t>
  </si>
  <si>
    <t>00245910-00245993</t>
  </si>
  <si>
    <t>57</t>
  </si>
  <si>
    <t>00106171-00106243</t>
  </si>
  <si>
    <t>58</t>
  </si>
  <si>
    <t>00066550-00066574</t>
  </si>
  <si>
    <t>59</t>
  </si>
  <si>
    <t>08/02/2021</t>
  </si>
  <si>
    <t>00100433-00100512</t>
  </si>
  <si>
    <t>60</t>
  </si>
  <si>
    <t>00281484-00281561</t>
  </si>
  <si>
    <t>61</t>
  </si>
  <si>
    <t>00245994-00246078</t>
  </si>
  <si>
    <t>62</t>
  </si>
  <si>
    <t>00106244-00106260</t>
  </si>
  <si>
    <t>63</t>
  </si>
  <si>
    <t>09/02/2021</t>
  </si>
  <si>
    <t>64</t>
  </si>
  <si>
    <t>65</t>
  </si>
  <si>
    <t>00100513-00100525</t>
  </si>
  <si>
    <t>66</t>
  </si>
  <si>
    <t>00100526</t>
  </si>
  <si>
    <t>DRIFF</t>
  </si>
  <si>
    <t>J000953139</t>
  </si>
  <si>
    <t>67</t>
  </si>
  <si>
    <t>00100527-00100591</t>
  </si>
  <si>
    <t>68</t>
  </si>
  <si>
    <t>00281562-00281639</t>
  </si>
  <si>
    <t>69</t>
  </si>
  <si>
    <t>00000233</t>
  </si>
  <si>
    <t>00281613</t>
  </si>
  <si>
    <t>YOHANA PLACERES</t>
  </si>
  <si>
    <t>V18026937</t>
  </si>
  <si>
    <t>70</t>
  </si>
  <si>
    <t>00246079-00246141</t>
  </si>
  <si>
    <t>71</t>
  </si>
  <si>
    <t>00106261-00106282</t>
  </si>
  <si>
    <t>72</t>
  </si>
  <si>
    <t>10/02/2021</t>
  </si>
  <si>
    <t>00100592-00100614</t>
  </si>
  <si>
    <t>73</t>
  </si>
  <si>
    <t>00100615</t>
  </si>
  <si>
    <t>SERVICIOS BASANG, C.A</t>
  </si>
  <si>
    <t>J309198106</t>
  </si>
  <si>
    <t>74</t>
  </si>
  <si>
    <t>00100616-00100642</t>
  </si>
  <si>
    <t>75</t>
  </si>
  <si>
    <t>00100644-00100648</t>
  </si>
  <si>
    <t>76</t>
  </si>
  <si>
    <t>00100649</t>
  </si>
  <si>
    <t>MAXICARD</t>
  </si>
  <si>
    <t>J-40478491-8</t>
  </si>
  <si>
    <t>77</t>
  </si>
  <si>
    <t>00100650-00100696</t>
  </si>
  <si>
    <t>78</t>
  </si>
  <si>
    <t>001125319</t>
  </si>
  <si>
    <t>MARQUEZ KENNY</t>
  </si>
  <si>
    <t>V24997526</t>
  </si>
  <si>
    <t>79</t>
  </si>
  <si>
    <t>00281640-00281689</t>
  </si>
  <si>
    <t>80</t>
  </si>
  <si>
    <t>00246144-00246153</t>
  </si>
  <si>
    <t>81</t>
  </si>
  <si>
    <t>00246154</t>
  </si>
  <si>
    <t>INVERSIONES MANARDO</t>
  </si>
  <si>
    <t>V314401556</t>
  </si>
  <si>
    <t>82</t>
  </si>
  <si>
    <t>00246155-00246198</t>
  </si>
  <si>
    <t>83</t>
  </si>
  <si>
    <t>00246199</t>
  </si>
  <si>
    <t>MANTENIMIENTO ALFERCA</t>
  </si>
  <si>
    <t>J41073527-9</t>
  </si>
  <si>
    <t>84</t>
  </si>
  <si>
    <t>00246200-00246203</t>
  </si>
  <si>
    <t>85</t>
  </si>
  <si>
    <t>003104328</t>
  </si>
  <si>
    <t>ESTEFANO PEREZ</t>
  </si>
  <si>
    <t>V21469820</t>
  </si>
  <si>
    <t>86</t>
  </si>
  <si>
    <t>00106283-00106312</t>
  </si>
  <si>
    <t>87</t>
  </si>
  <si>
    <t>00106313</t>
  </si>
  <si>
    <t>MULTIPARTES GENGISKAN C.A.</t>
  </si>
  <si>
    <t>J41226733-7</t>
  </si>
  <si>
    <t>88</t>
  </si>
  <si>
    <t>00106314-00106316</t>
  </si>
  <si>
    <t>89</t>
  </si>
  <si>
    <t>00106317</t>
  </si>
  <si>
    <t>ONET-VISIÓN, C.A</t>
  </si>
  <si>
    <t>J31525903-6</t>
  </si>
  <si>
    <t>90</t>
  </si>
  <si>
    <t>00106318-00106350</t>
  </si>
  <si>
    <t>91</t>
  </si>
  <si>
    <t>11/02/2021</t>
  </si>
  <si>
    <t>92</t>
  </si>
  <si>
    <t>00100698-00100735</t>
  </si>
  <si>
    <t>93</t>
  </si>
  <si>
    <t>00100736</t>
  </si>
  <si>
    <t>AARON CICCOLELLA</t>
  </si>
  <si>
    <t>V142022350</t>
  </si>
  <si>
    <t>94</t>
  </si>
  <si>
    <t>00100737-00100774</t>
  </si>
  <si>
    <t>95</t>
  </si>
  <si>
    <t>00281690-00281771</t>
  </si>
  <si>
    <t>96</t>
  </si>
  <si>
    <t>00246204-00246240</t>
  </si>
  <si>
    <t>97</t>
  </si>
  <si>
    <t>00106351-00106353</t>
  </si>
  <si>
    <t>98</t>
  </si>
  <si>
    <t>00106354</t>
  </si>
  <si>
    <t>BIG CERDY.C.A</t>
  </si>
  <si>
    <t>J294820611</t>
  </si>
  <si>
    <t>99</t>
  </si>
  <si>
    <t>00106355-00106396</t>
  </si>
  <si>
    <t>100</t>
  </si>
  <si>
    <t>12/02/2021</t>
  </si>
  <si>
    <t>101</t>
  </si>
  <si>
    <t>00100775-00100861</t>
  </si>
  <si>
    <t>102</t>
  </si>
  <si>
    <t>00100862</t>
  </si>
  <si>
    <t>103</t>
  </si>
  <si>
    <t>00100863-00100890</t>
  </si>
  <si>
    <t>104</t>
  </si>
  <si>
    <t>00281772-00281806</t>
  </si>
  <si>
    <t>105</t>
  </si>
  <si>
    <t>00281807</t>
  </si>
  <si>
    <t>CORPORACION GCA</t>
  </si>
  <si>
    <t>J-41054065-6</t>
  </si>
  <si>
    <t>106</t>
  </si>
  <si>
    <t>00281808-00281851</t>
  </si>
  <si>
    <t>107</t>
  </si>
  <si>
    <t>00281852</t>
  </si>
  <si>
    <t>108</t>
  </si>
  <si>
    <t>00281853-00281892</t>
  </si>
  <si>
    <t>109</t>
  </si>
  <si>
    <t>00246241-00246243</t>
  </si>
  <si>
    <t>110</t>
  </si>
  <si>
    <t>00246244</t>
  </si>
  <si>
    <t>111</t>
  </si>
  <si>
    <t>00246245-00246247</t>
  </si>
  <si>
    <t>112</t>
  </si>
  <si>
    <t>00246248</t>
  </si>
  <si>
    <t>UE INTITUTO VICTEGUI C.A</t>
  </si>
  <si>
    <t>J-308775185</t>
  </si>
  <si>
    <t>113</t>
  </si>
  <si>
    <t>00246249-00246350</t>
  </si>
  <si>
    <t>114</t>
  </si>
  <si>
    <t>00106397-00106470</t>
  </si>
  <si>
    <t>115</t>
  </si>
  <si>
    <t>00000096</t>
  </si>
  <si>
    <t>00106423</t>
  </si>
  <si>
    <t>ALBERTO CAMEJO</t>
  </si>
  <si>
    <t>V11043356</t>
  </si>
  <si>
    <t>116</t>
  </si>
  <si>
    <t>13/02/2021</t>
  </si>
  <si>
    <t>00100891-00101028</t>
  </si>
  <si>
    <t>117</t>
  </si>
  <si>
    <t>00000178</t>
  </si>
  <si>
    <t>00100794</t>
  </si>
  <si>
    <t>CARLOS GIL</t>
  </si>
  <si>
    <t>V11038217</t>
  </si>
  <si>
    <t>118</t>
  </si>
  <si>
    <t>00281893-00282014</t>
  </si>
  <si>
    <t>119</t>
  </si>
  <si>
    <t>00000234</t>
  </si>
  <si>
    <t>00281988</t>
  </si>
  <si>
    <t>KATIUSKA GARCIA</t>
  </si>
  <si>
    <t>V22667438</t>
  </si>
  <si>
    <t>120</t>
  </si>
  <si>
    <t>00246351-00246375</t>
  </si>
  <si>
    <t>121</t>
  </si>
  <si>
    <t>00246376</t>
  </si>
  <si>
    <t>LAENNELECTRIC C.A.</t>
  </si>
  <si>
    <t>J-31124236-8</t>
  </si>
  <si>
    <t>122</t>
  </si>
  <si>
    <t>00246377-00246444</t>
  </si>
  <si>
    <t>123</t>
  </si>
  <si>
    <t>00246445</t>
  </si>
  <si>
    <t>JESUS ALBERTO CARRERO RIOS</t>
  </si>
  <si>
    <t>V05279378-1</t>
  </si>
  <si>
    <t>124</t>
  </si>
  <si>
    <t>00246446-00246465</t>
  </si>
  <si>
    <t>125</t>
  </si>
  <si>
    <t>00106471-00106565</t>
  </si>
  <si>
    <t>126</t>
  </si>
  <si>
    <t>14/02/2021</t>
  </si>
  <si>
    <t>00101029-00101060</t>
  </si>
  <si>
    <t>127</t>
  </si>
  <si>
    <t>00101061</t>
  </si>
  <si>
    <t>ANANDALY S C.A</t>
  </si>
  <si>
    <t>J-402210558</t>
  </si>
  <si>
    <t>128</t>
  </si>
  <si>
    <t>00101062-00101156</t>
  </si>
  <si>
    <t>129</t>
  </si>
  <si>
    <t>00282015-00282100</t>
  </si>
  <si>
    <t>130</t>
  </si>
  <si>
    <t>00246466-00246520</t>
  </si>
  <si>
    <t>131</t>
  </si>
  <si>
    <t>00246521</t>
  </si>
  <si>
    <t>DOUGLAS ALBERTO RODRIGUEZ GUANIPA FP</t>
  </si>
  <si>
    <t>V110767214</t>
  </si>
  <si>
    <t>132</t>
  </si>
  <si>
    <t>00246522-00246573</t>
  </si>
  <si>
    <t>133</t>
  </si>
  <si>
    <t>00106566-00106655</t>
  </si>
  <si>
    <t>134</t>
  </si>
  <si>
    <t>00066575-00066613</t>
  </si>
  <si>
    <t>135</t>
  </si>
  <si>
    <t>15/02/2021</t>
  </si>
  <si>
    <t>136</t>
  </si>
  <si>
    <t>137</t>
  </si>
  <si>
    <t>00101157-00101213</t>
  </si>
  <si>
    <t>138</t>
  </si>
  <si>
    <t>00101214</t>
  </si>
  <si>
    <t>INVERSINES VEN 2017</t>
  </si>
  <si>
    <t>J410776790</t>
  </si>
  <si>
    <t>00101215-00101263</t>
  </si>
  <si>
    <t>00282101-00282167</t>
  </si>
  <si>
    <t>00246574-00246666</t>
  </si>
  <si>
    <t>00106656-00106739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</si>
  <si>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</si>
  <si>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</si>
  <si>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</si>
  <si>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</si>
  <si>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</si>
  <si>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</si>
  <si>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</si>
  <si>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</si>
  <si>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</si>
  <si>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01-02-21 HASTA 15-02-21</t>
  </si>
  <si>
    <t>0871</t>
  </si>
  <si>
    <t>0872</t>
  </si>
  <si>
    <t>0876</t>
  </si>
  <si>
    <t>0879</t>
  </si>
  <si>
    <t>0873</t>
  </si>
  <si>
    <t>0874</t>
  </si>
  <si>
    <t>0875</t>
  </si>
  <si>
    <t>0877</t>
  </si>
  <si>
    <t>0878</t>
  </si>
  <si>
    <t>0880</t>
  </si>
  <si>
    <t>0881</t>
  </si>
  <si>
    <t>0882</t>
  </si>
  <si>
    <t>0883</t>
  </si>
  <si>
    <t>0884</t>
  </si>
  <si>
    <t>0885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</si>
  <si>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</si>
  <si>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</si>
  <si>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</si>
  <si>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</si>
  <si>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</si>
  <si>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</si>
  <si>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</si>
  <si>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</si>
  <si>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</si>
  <si>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</si>
  <si>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</si>
  <si>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</si>
  <si>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</si>
  <si>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</si>
  <si>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</si>
  <si>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</si>
  <si>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</si>
  <si>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</si>
  <si>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</si>
  <si>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</si>
  <si>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</si>
  <si>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</si>
  <si>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</si>
  <si>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</si>
  <si>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</si>
  <si>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</si>
  <si>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</si>
  <si>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</si>
  <si>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</si>
  <si>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</si>
  <si>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</si>
  <si>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</si>
  <si>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</si>
  <si>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</si>
  <si>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</si>
  <si>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</si>
  <si>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</si>
  <si>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</si>
  <si>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</si>
  <si>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00106260</t>
  </si>
  <si>
    <t>1726</t>
  </si>
  <si>
    <t>1728</t>
  </si>
  <si>
    <t>1729</t>
  </si>
  <si>
    <t>1730</t>
  </si>
  <si>
    <t>1731</t>
  </si>
  <si>
    <t>1732</t>
  </si>
  <si>
    <t>1733</t>
  </si>
  <si>
    <t>00066465</t>
  </si>
  <si>
    <t>CAJA SIN ACTIVIDAD</t>
  </si>
  <si>
    <t>00066472</t>
  </si>
  <si>
    <t>00066574</t>
  </si>
  <si>
    <t>0886</t>
  </si>
  <si>
    <t>0888</t>
  </si>
  <si>
    <t>0889</t>
  </si>
  <si>
    <t>0890</t>
  </si>
  <si>
    <t>00066613</t>
  </si>
  <si>
    <t>1727</t>
  </si>
  <si>
    <t>00106282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</si>
</sst>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172A-2A9A-4572-8CBA-50D73AD31516}">
  <dimension ref="A2:AP161"/>
  <sheetViews>
    <sheetView tabSelected="1" workbookViewId="0">
      <selection activeCell="Q8" sqref="Q8:Q14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0.28515625" style="3" bestFit="1" customWidth="1"/>
    <col min="16" max="16" width="12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1" t="s">
        <v>419</v>
      </c>
      <c r="B4" s="21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52</v>
      </c>
      <c r="E8" s="16" t="s">
        <v>53</v>
      </c>
      <c r="F8" s="16" t="s">
        <v>420</v>
      </c>
      <c r="G8" s="16" t="s">
        <v>49</v>
      </c>
      <c r="H8" s="16" t="s">
        <v>54</v>
      </c>
      <c r="I8" s="18" t="s">
        <v>48</v>
      </c>
      <c r="J8" s="18" t="s">
        <v>48</v>
      </c>
      <c r="K8" s="18" t="s">
        <v>48</v>
      </c>
      <c r="L8" s="18" t="s">
        <v>48</v>
      </c>
      <c r="M8" s="18">
        <v>0</v>
      </c>
      <c r="N8" s="16" t="s">
        <v>48</v>
      </c>
      <c r="O8" s="16" t="s">
        <v>55</v>
      </c>
      <c r="P8" s="16" t="s">
        <v>48</v>
      </c>
      <c r="Q8" s="18">
        <f>SUM(S8:AP8)</f>
        <v>911611195.02560008</v>
      </c>
      <c r="R8" s="18">
        <v>0</v>
      </c>
      <c r="S8" s="18">
        <v>663262540.25</v>
      </c>
      <c r="T8" s="18">
        <v>0</v>
      </c>
      <c r="U8" s="16" t="s">
        <v>50</v>
      </c>
      <c r="V8" s="18">
        <v>0</v>
      </c>
      <c r="W8" s="18">
        <v>214093667.91000003</v>
      </c>
      <c r="X8" s="16" t="s">
        <v>56</v>
      </c>
      <c r="Y8" s="18">
        <v>34254986.865599997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48</v>
      </c>
      <c r="AN8" s="16" t="s">
        <v>48</v>
      </c>
      <c r="AO8" s="17" t="s">
        <v>48</v>
      </c>
      <c r="AP8" s="16" t="s">
        <v>48</v>
      </c>
    </row>
    <row r="9" spans="1:42" s="19" customFormat="1" x14ac:dyDescent="0.25">
      <c r="A9" s="16" t="s">
        <v>51</v>
      </c>
      <c r="B9" s="17" t="s">
        <v>46</v>
      </c>
      <c r="C9" s="16" t="s">
        <v>47</v>
      </c>
      <c r="D9" s="16" t="s">
        <v>52</v>
      </c>
      <c r="E9" s="16" t="s">
        <v>53</v>
      </c>
      <c r="F9" s="16" t="s">
        <v>420</v>
      </c>
      <c r="G9" s="16" t="s">
        <v>58</v>
      </c>
      <c r="H9" s="16" t="s">
        <v>48</v>
      </c>
      <c r="I9" s="18" t="s">
        <v>59</v>
      </c>
      <c r="J9" s="18" t="s">
        <v>48</v>
      </c>
      <c r="K9" s="18" t="s">
        <v>60</v>
      </c>
      <c r="L9" s="18" t="s">
        <v>46</v>
      </c>
      <c r="M9" s="18">
        <v>3631827.5</v>
      </c>
      <c r="N9" s="16" t="s">
        <v>61</v>
      </c>
      <c r="O9" s="16" t="s">
        <v>62</v>
      </c>
      <c r="P9" s="16" t="s">
        <v>63</v>
      </c>
      <c r="Q9" s="18">
        <f t="shared" ref="Q9:Q72" si="0">SUM(S9:AP9)</f>
        <v>-1266140</v>
      </c>
      <c r="R9" s="18">
        <v>0</v>
      </c>
      <c r="S9" s="18">
        <v>0</v>
      </c>
      <c r="T9" s="18">
        <v>0</v>
      </c>
      <c r="U9" s="16" t="s">
        <v>50</v>
      </c>
      <c r="V9" s="18">
        <v>0</v>
      </c>
      <c r="W9" s="18">
        <v>-1091500</v>
      </c>
      <c r="X9" s="16" t="s">
        <v>56</v>
      </c>
      <c r="Y9" s="18">
        <v>-174640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s="19" customFormat="1" x14ac:dyDescent="0.25">
      <c r="A10" s="16" t="s">
        <v>57</v>
      </c>
      <c r="B10" s="17" t="s">
        <v>46</v>
      </c>
      <c r="C10" s="16" t="s">
        <v>47</v>
      </c>
      <c r="D10" s="16" t="s">
        <v>65</v>
      </c>
      <c r="E10" s="16" t="s">
        <v>66</v>
      </c>
      <c r="F10" s="16" t="s">
        <v>435</v>
      </c>
      <c r="G10" s="16" t="s">
        <v>49</v>
      </c>
      <c r="H10" s="16" t="s">
        <v>67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6" t="s">
        <v>48</v>
      </c>
      <c r="O10" s="16" t="s">
        <v>55</v>
      </c>
      <c r="P10" s="16" t="s">
        <v>48</v>
      </c>
      <c r="Q10" s="18">
        <f t="shared" si="0"/>
        <v>251270932.24159998</v>
      </c>
      <c r="R10" s="18">
        <v>0</v>
      </c>
      <c r="S10" s="18">
        <v>175154280.75</v>
      </c>
      <c r="T10" s="18">
        <v>0</v>
      </c>
      <c r="U10" s="16" t="s">
        <v>50</v>
      </c>
      <c r="V10" s="18">
        <v>0</v>
      </c>
      <c r="W10" s="18">
        <v>65617803.009999998</v>
      </c>
      <c r="X10" s="16" t="s">
        <v>56</v>
      </c>
      <c r="Y10" s="18">
        <v>10498848.4816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16" t="s">
        <v>64</v>
      </c>
      <c r="B11" s="17" t="s">
        <v>46</v>
      </c>
      <c r="C11" s="16" t="s">
        <v>47</v>
      </c>
      <c r="D11" s="16" t="s">
        <v>65</v>
      </c>
      <c r="E11" s="16" t="s">
        <v>66</v>
      </c>
      <c r="F11" s="16" t="s">
        <v>435</v>
      </c>
      <c r="G11" s="16" t="s">
        <v>49</v>
      </c>
      <c r="H11" s="16" t="s">
        <v>69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6" t="s">
        <v>48</v>
      </c>
      <c r="O11" s="16" t="s">
        <v>70</v>
      </c>
      <c r="P11" s="16" t="s">
        <v>71</v>
      </c>
      <c r="Q11" s="18">
        <f t="shared" si="0"/>
        <v>1924000</v>
      </c>
      <c r="R11" s="18">
        <v>0</v>
      </c>
      <c r="S11" s="18">
        <v>1924000</v>
      </c>
      <c r="T11" s="18">
        <v>0</v>
      </c>
      <c r="U11" s="16" t="s">
        <v>50</v>
      </c>
      <c r="V11" s="18">
        <v>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16" t="s">
        <v>68</v>
      </c>
      <c r="B12" s="17" t="s">
        <v>46</v>
      </c>
      <c r="C12" s="16" t="s">
        <v>47</v>
      </c>
      <c r="D12" s="16" t="s">
        <v>65</v>
      </c>
      <c r="E12" s="16" t="s">
        <v>66</v>
      </c>
      <c r="F12" s="16" t="s">
        <v>435</v>
      </c>
      <c r="G12" s="16" t="s">
        <v>49</v>
      </c>
      <c r="H12" s="16" t="s">
        <v>73</v>
      </c>
      <c r="I12" s="18" t="s">
        <v>48</v>
      </c>
      <c r="J12" s="18" t="s">
        <v>48</v>
      </c>
      <c r="K12" s="18" t="s">
        <v>48</v>
      </c>
      <c r="L12" s="18" t="s">
        <v>48</v>
      </c>
      <c r="M12" s="18">
        <v>0</v>
      </c>
      <c r="N12" s="16" t="s">
        <v>48</v>
      </c>
      <c r="O12" s="16" t="s">
        <v>55</v>
      </c>
      <c r="P12" s="16" t="s">
        <v>48</v>
      </c>
      <c r="Q12" s="18">
        <f t="shared" si="0"/>
        <v>441259263.2432</v>
      </c>
      <c r="R12" s="18">
        <v>0</v>
      </c>
      <c r="S12" s="18">
        <v>288782594</v>
      </c>
      <c r="T12" s="18">
        <v>0</v>
      </c>
      <c r="U12" s="16" t="s">
        <v>50</v>
      </c>
      <c r="V12" s="18">
        <v>0</v>
      </c>
      <c r="W12" s="18">
        <v>131445404.52</v>
      </c>
      <c r="X12" s="16" t="s">
        <v>56</v>
      </c>
      <c r="Y12" s="18">
        <v>21031264.723200001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s="19" customFormat="1" x14ac:dyDescent="0.25">
      <c r="A13" s="16" t="s">
        <v>72</v>
      </c>
      <c r="B13" s="17" t="s">
        <v>46</v>
      </c>
      <c r="C13" s="16" t="s">
        <v>47</v>
      </c>
      <c r="D13" s="16" t="s">
        <v>75</v>
      </c>
      <c r="E13" s="16" t="s">
        <v>76</v>
      </c>
      <c r="F13" s="16" t="s">
        <v>450</v>
      </c>
      <c r="G13" s="16" t="s">
        <v>49</v>
      </c>
      <c r="H13" s="16" t="s">
        <v>77</v>
      </c>
      <c r="I13" s="18" t="s">
        <v>48</v>
      </c>
      <c r="J13" s="18" t="s">
        <v>48</v>
      </c>
      <c r="K13" s="18" t="s">
        <v>48</v>
      </c>
      <c r="L13" s="18" t="s">
        <v>48</v>
      </c>
      <c r="M13" s="18">
        <v>0</v>
      </c>
      <c r="N13" s="16" t="s">
        <v>48</v>
      </c>
      <c r="O13" s="16" t="s">
        <v>55</v>
      </c>
      <c r="P13" s="16" t="s">
        <v>48</v>
      </c>
      <c r="Q13" s="18">
        <f t="shared" si="0"/>
        <v>420584904.04639995</v>
      </c>
      <c r="R13" s="18">
        <v>0</v>
      </c>
      <c r="S13" s="18">
        <v>284353257</v>
      </c>
      <c r="T13" s="18">
        <v>0</v>
      </c>
      <c r="U13" s="16" t="s">
        <v>50</v>
      </c>
      <c r="V13" s="18">
        <v>0</v>
      </c>
      <c r="W13" s="18">
        <v>117441075.03999999</v>
      </c>
      <c r="X13" s="16" t="s">
        <v>56</v>
      </c>
      <c r="Y13" s="18">
        <v>18790572.006399997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48</v>
      </c>
      <c r="AN13" s="16" t="s">
        <v>48</v>
      </c>
      <c r="AO13" s="17" t="s">
        <v>48</v>
      </c>
      <c r="AP13" s="16" t="s">
        <v>48</v>
      </c>
    </row>
    <row r="14" spans="1:42" s="19" customFormat="1" x14ac:dyDescent="0.25">
      <c r="A14" s="16" t="s">
        <v>74</v>
      </c>
      <c r="B14" s="17" t="s">
        <v>46</v>
      </c>
      <c r="C14" s="16" t="s">
        <v>47</v>
      </c>
      <c r="D14" s="16" t="s">
        <v>75</v>
      </c>
      <c r="E14" s="16" t="s">
        <v>76</v>
      </c>
      <c r="F14" s="16" t="s">
        <v>450</v>
      </c>
      <c r="G14" s="16" t="s">
        <v>49</v>
      </c>
      <c r="H14" s="16" t="s">
        <v>79</v>
      </c>
      <c r="I14" s="18" t="s">
        <v>48</v>
      </c>
      <c r="J14" s="18" t="s">
        <v>48</v>
      </c>
      <c r="K14" s="18" t="s">
        <v>48</v>
      </c>
      <c r="L14" s="18" t="s">
        <v>48</v>
      </c>
      <c r="M14" s="18">
        <v>0</v>
      </c>
      <c r="N14" s="16" t="s">
        <v>48</v>
      </c>
      <c r="O14" s="16" t="s">
        <v>70</v>
      </c>
      <c r="P14" s="16" t="s">
        <v>80</v>
      </c>
      <c r="Q14" s="18">
        <f t="shared" si="0"/>
        <v>6124042</v>
      </c>
      <c r="R14" s="18">
        <v>0</v>
      </c>
      <c r="S14" s="18">
        <v>1485550</v>
      </c>
      <c r="T14" s="18">
        <v>3998700</v>
      </c>
      <c r="U14" s="16" t="s">
        <v>56</v>
      </c>
      <c r="V14" s="18">
        <v>639792</v>
      </c>
      <c r="W14" s="18">
        <v>0</v>
      </c>
      <c r="X14" s="16" t="s">
        <v>50</v>
      </c>
      <c r="Y14" s="18">
        <v>0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48</v>
      </c>
      <c r="AN14" s="16" t="s">
        <v>48</v>
      </c>
      <c r="AO14" s="17" t="s">
        <v>48</v>
      </c>
      <c r="AP14" s="16" t="s">
        <v>48</v>
      </c>
    </row>
    <row r="15" spans="1:42" s="19" customFormat="1" x14ac:dyDescent="0.25">
      <c r="A15" s="16" t="s">
        <v>78</v>
      </c>
      <c r="B15" s="17" t="s">
        <v>46</v>
      </c>
      <c r="C15" s="16" t="s">
        <v>47</v>
      </c>
      <c r="D15" s="16" t="s">
        <v>75</v>
      </c>
      <c r="E15" s="16" t="s">
        <v>76</v>
      </c>
      <c r="F15" s="16" t="s">
        <v>450</v>
      </c>
      <c r="G15" s="16" t="s">
        <v>49</v>
      </c>
      <c r="H15" s="16" t="s">
        <v>82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55</v>
      </c>
      <c r="P15" s="16" t="s">
        <v>48</v>
      </c>
      <c r="Q15" s="18">
        <f t="shared" si="0"/>
        <v>94665320.75</v>
      </c>
      <c r="R15" s="18">
        <v>0</v>
      </c>
      <c r="S15" s="18">
        <v>61567562.75</v>
      </c>
      <c r="T15" s="18">
        <v>0</v>
      </c>
      <c r="U15" s="16" t="s">
        <v>50</v>
      </c>
      <c r="V15" s="18">
        <v>0</v>
      </c>
      <c r="W15" s="18">
        <v>28532550</v>
      </c>
      <c r="X15" s="16" t="s">
        <v>56</v>
      </c>
      <c r="Y15" s="18">
        <v>4565208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16" t="s">
        <v>81</v>
      </c>
      <c r="B16" s="17" t="s">
        <v>46</v>
      </c>
      <c r="C16" s="16" t="s">
        <v>47</v>
      </c>
      <c r="D16" s="16" t="s">
        <v>75</v>
      </c>
      <c r="E16" s="16" t="s">
        <v>76</v>
      </c>
      <c r="F16" s="16" t="s">
        <v>450</v>
      </c>
      <c r="G16" s="16" t="s">
        <v>58</v>
      </c>
      <c r="H16" s="16" t="s">
        <v>48</v>
      </c>
      <c r="I16" s="18" t="s">
        <v>84</v>
      </c>
      <c r="J16" s="18" t="s">
        <v>48</v>
      </c>
      <c r="K16" s="18" t="s">
        <v>85</v>
      </c>
      <c r="L16" s="18" t="s">
        <v>46</v>
      </c>
      <c r="M16" s="18">
        <v>21449852.75</v>
      </c>
      <c r="N16" s="16" t="s">
        <v>61</v>
      </c>
      <c r="O16" s="16" t="s">
        <v>86</v>
      </c>
      <c r="P16" s="16" t="s">
        <v>87</v>
      </c>
      <c r="Q16" s="18">
        <f t="shared" si="0"/>
        <v>-21449852.75</v>
      </c>
      <c r="R16" s="18">
        <v>0</v>
      </c>
      <c r="S16" s="18">
        <v>-8344230.75</v>
      </c>
      <c r="T16" s="18">
        <v>0</v>
      </c>
      <c r="U16" s="16" t="s">
        <v>50</v>
      </c>
      <c r="V16" s="18">
        <v>0</v>
      </c>
      <c r="W16" s="18">
        <v>-11297950</v>
      </c>
      <c r="X16" s="16" t="s">
        <v>56</v>
      </c>
      <c r="Y16" s="18">
        <v>-1807672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16" t="s">
        <v>83</v>
      </c>
      <c r="B17" s="17" t="s">
        <v>46</v>
      </c>
      <c r="C17" s="16" t="s">
        <v>47</v>
      </c>
      <c r="D17" s="16" t="s">
        <v>89</v>
      </c>
      <c r="E17" s="16" t="s">
        <v>90</v>
      </c>
      <c r="F17" s="16" t="s">
        <v>465</v>
      </c>
      <c r="G17" s="16" t="s">
        <v>49</v>
      </c>
      <c r="H17" s="16" t="s">
        <v>91</v>
      </c>
      <c r="I17" s="18" t="s">
        <v>48</v>
      </c>
      <c r="J17" s="18" t="s">
        <v>48</v>
      </c>
      <c r="K17" s="18" t="s">
        <v>48</v>
      </c>
      <c r="L17" s="18" t="s">
        <v>48</v>
      </c>
      <c r="M17" s="18">
        <v>0</v>
      </c>
      <c r="N17" s="16" t="s">
        <v>48</v>
      </c>
      <c r="O17" s="16" t="s">
        <v>55</v>
      </c>
      <c r="P17" s="16" t="s">
        <v>48</v>
      </c>
      <c r="Q17" s="18">
        <f t="shared" si="0"/>
        <v>332257056</v>
      </c>
      <c r="R17" s="18">
        <v>0</v>
      </c>
      <c r="S17" s="18">
        <v>292830744</v>
      </c>
      <c r="T17" s="18">
        <v>0</v>
      </c>
      <c r="U17" s="16" t="s">
        <v>50</v>
      </c>
      <c r="V17" s="18">
        <v>0</v>
      </c>
      <c r="W17" s="18">
        <v>33988200</v>
      </c>
      <c r="X17" s="16" t="s">
        <v>50</v>
      </c>
      <c r="Y17" s="18">
        <v>5438112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s="19" customFormat="1" x14ac:dyDescent="0.25">
      <c r="A18" s="16" t="s">
        <v>88</v>
      </c>
      <c r="B18" s="17" t="s">
        <v>46</v>
      </c>
      <c r="C18" s="16" t="s">
        <v>47</v>
      </c>
      <c r="D18" s="16" t="s">
        <v>89</v>
      </c>
      <c r="E18" s="16" t="s">
        <v>90</v>
      </c>
      <c r="F18" s="16" t="s">
        <v>465</v>
      </c>
      <c r="G18" s="16" t="s">
        <v>49</v>
      </c>
      <c r="H18" s="16" t="s">
        <v>93</v>
      </c>
      <c r="I18" s="18" t="s">
        <v>48</v>
      </c>
      <c r="J18" s="18" t="s">
        <v>48</v>
      </c>
      <c r="K18" s="18" t="s">
        <v>48</v>
      </c>
      <c r="L18" s="18" t="s">
        <v>48</v>
      </c>
      <c r="M18" s="18">
        <v>0</v>
      </c>
      <c r="N18" s="16" t="s">
        <v>48</v>
      </c>
      <c r="O18" s="16" t="s">
        <v>70</v>
      </c>
      <c r="P18" s="16" t="s">
        <v>71</v>
      </c>
      <c r="Q18" s="18">
        <f t="shared" si="0"/>
        <v>3691120</v>
      </c>
      <c r="R18" s="18">
        <v>0</v>
      </c>
      <c r="S18" s="18">
        <v>0</v>
      </c>
      <c r="T18" s="18">
        <v>3182000</v>
      </c>
      <c r="U18" s="16" t="s">
        <v>56</v>
      </c>
      <c r="V18" s="18">
        <v>509120</v>
      </c>
      <c r="W18" s="18">
        <v>0</v>
      </c>
      <c r="X18" s="16" t="s">
        <v>50</v>
      </c>
      <c r="Y18" s="18">
        <v>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48</v>
      </c>
      <c r="AN18" s="16" t="s">
        <v>48</v>
      </c>
      <c r="AO18" s="17" t="s">
        <v>48</v>
      </c>
      <c r="AP18" s="16" t="s">
        <v>48</v>
      </c>
    </row>
    <row r="19" spans="1:42" s="19" customFormat="1" x14ac:dyDescent="0.25">
      <c r="A19" s="16" t="s">
        <v>92</v>
      </c>
      <c r="B19" s="17" t="s">
        <v>46</v>
      </c>
      <c r="C19" s="16" t="s">
        <v>47</v>
      </c>
      <c r="D19" s="16" t="s">
        <v>89</v>
      </c>
      <c r="E19" s="16" t="s">
        <v>90</v>
      </c>
      <c r="F19" s="16" t="s">
        <v>465</v>
      </c>
      <c r="G19" s="16" t="s">
        <v>49</v>
      </c>
      <c r="H19" s="16" t="s">
        <v>95</v>
      </c>
      <c r="I19" s="18" t="s">
        <v>48</v>
      </c>
      <c r="J19" s="18" t="s">
        <v>48</v>
      </c>
      <c r="K19" s="18" t="s">
        <v>48</v>
      </c>
      <c r="L19" s="18" t="s">
        <v>48</v>
      </c>
      <c r="M19" s="18">
        <v>0</v>
      </c>
      <c r="N19" s="16" t="s">
        <v>48</v>
      </c>
      <c r="O19" s="16" t="s">
        <v>55</v>
      </c>
      <c r="P19" s="16" t="s">
        <v>48</v>
      </c>
      <c r="Q19" s="18">
        <f t="shared" si="0"/>
        <v>239424751.5</v>
      </c>
      <c r="R19" s="18">
        <v>0</v>
      </c>
      <c r="S19" s="18">
        <v>164638797.5</v>
      </c>
      <c r="T19" s="18">
        <v>0</v>
      </c>
      <c r="U19" s="16" t="s">
        <v>50</v>
      </c>
      <c r="V19" s="18">
        <v>0</v>
      </c>
      <c r="W19" s="18">
        <v>64470650</v>
      </c>
      <c r="X19" s="16" t="s">
        <v>56</v>
      </c>
      <c r="Y19" s="18">
        <v>10315304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48</v>
      </c>
      <c r="AN19" s="16" t="s">
        <v>48</v>
      </c>
      <c r="AO19" s="17" t="s">
        <v>48</v>
      </c>
      <c r="AP19" s="16" t="s">
        <v>48</v>
      </c>
    </row>
    <row r="20" spans="1:42" s="19" customFormat="1" x14ac:dyDescent="0.25">
      <c r="A20" s="16" t="s">
        <v>94</v>
      </c>
      <c r="B20" s="17" t="s">
        <v>46</v>
      </c>
      <c r="C20" s="16" t="s">
        <v>47</v>
      </c>
      <c r="D20" s="16" t="s">
        <v>89</v>
      </c>
      <c r="E20" s="16" t="s">
        <v>90</v>
      </c>
      <c r="F20" s="16" t="s">
        <v>465</v>
      </c>
      <c r="G20" s="16" t="s">
        <v>58</v>
      </c>
      <c r="H20" s="16" t="s">
        <v>48</v>
      </c>
      <c r="I20" s="18" t="s">
        <v>97</v>
      </c>
      <c r="J20" s="18" t="s">
        <v>48</v>
      </c>
      <c r="K20" s="18" t="s">
        <v>98</v>
      </c>
      <c r="L20" s="18" t="s">
        <v>46</v>
      </c>
      <c r="M20" s="18">
        <v>7439312.5</v>
      </c>
      <c r="N20" s="16" t="s">
        <v>61</v>
      </c>
      <c r="O20" s="16" t="s">
        <v>99</v>
      </c>
      <c r="P20" s="16" t="s">
        <v>100</v>
      </c>
      <c r="Q20" s="18">
        <f t="shared" si="0"/>
        <v>-7439312.5</v>
      </c>
      <c r="R20" s="18">
        <v>0</v>
      </c>
      <c r="S20" s="18">
        <v>-7439312.5</v>
      </c>
      <c r="T20" s="18">
        <v>0</v>
      </c>
      <c r="U20" s="16" t="s">
        <v>50</v>
      </c>
      <c r="V20" s="18">
        <v>0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48</v>
      </c>
      <c r="AN20" s="16" t="s">
        <v>48</v>
      </c>
      <c r="AO20" s="17" t="s">
        <v>48</v>
      </c>
      <c r="AP20" s="16" t="s">
        <v>48</v>
      </c>
    </row>
    <row r="21" spans="1:42" s="19" customFormat="1" x14ac:dyDescent="0.25">
      <c r="A21" s="16" t="s">
        <v>96</v>
      </c>
      <c r="B21" s="17" t="s">
        <v>102</v>
      </c>
      <c r="C21" s="16" t="s">
        <v>47</v>
      </c>
      <c r="D21" s="16" t="s">
        <v>52</v>
      </c>
      <c r="E21" s="16" t="s">
        <v>53</v>
      </c>
      <c r="F21" s="16" t="s">
        <v>421</v>
      </c>
      <c r="G21" s="16" t="s">
        <v>49</v>
      </c>
      <c r="H21" s="16" t="s">
        <v>105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55</v>
      </c>
      <c r="P21" s="16" t="s">
        <v>48</v>
      </c>
      <c r="Q21" s="18">
        <f t="shared" si="0"/>
        <v>604240304.79999995</v>
      </c>
      <c r="R21" s="18">
        <v>0</v>
      </c>
      <c r="S21" s="18">
        <v>406491822</v>
      </c>
      <c r="T21" s="18">
        <v>0</v>
      </c>
      <c r="U21" s="16" t="s">
        <v>50</v>
      </c>
      <c r="V21" s="18">
        <v>0</v>
      </c>
      <c r="W21" s="18">
        <v>170472830</v>
      </c>
      <c r="X21" s="16" t="s">
        <v>56</v>
      </c>
      <c r="Y21" s="18">
        <v>27275652.800000001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s="19" customFormat="1" x14ac:dyDescent="0.25">
      <c r="A22" s="16" t="s">
        <v>101</v>
      </c>
      <c r="B22" s="17" t="s">
        <v>102</v>
      </c>
      <c r="C22" s="16" t="s">
        <v>47</v>
      </c>
      <c r="D22" s="16" t="s">
        <v>52</v>
      </c>
      <c r="E22" s="16" t="s">
        <v>53</v>
      </c>
      <c r="F22" s="16" t="s">
        <v>421</v>
      </c>
      <c r="G22" s="16" t="s">
        <v>49</v>
      </c>
      <c r="H22" s="16" t="s">
        <v>107</v>
      </c>
      <c r="I22" s="18" t="s">
        <v>48</v>
      </c>
      <c r="J22" s="18" t="s">
        <v>48</v>
      </c>
      <c r="K22" s="18" t="s">
        <v>48</v>
      </c>
      <c r="L22" s="18" t="s">
        <v>48</v>
      </c>
      <c r="M22" s="18">
        <v>0</v>
      </c>
      <c r="N22" s="16" t="s">
        <v>48</v>
      </c>
      <c r="O22" s="16" t="s">
        <v>70</v>
      </c>
      <c r="P22" s="16" t="s">
        <v>80</v>
      </c>
      <c r="Q22" s="18">
        <f t="shared" si="0"/>
        <v>18746232.039999999</v>
      </c>
      <c r="R22" s="18">
        <v>0</v>
      </c>
      <c r="S22" s="18">
        <v>9544205.5</v>
      </c>
      <c r="T22" s="18">
        <v>7932781.5</v>
      </c>
      <c r="U22" s="16" t="s">
        <v>56</v>
      </c>
      <c r="V22" s="18">
        <v>1269245.04</v>
      </c>
      <c r="W22" s="18">
        <v>0</v>
      </c>
      <c r="X22" s="16" t="s">
        <v>50</v>
      </c>
      <c r="Y22" s="18">
        <v>0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48</v>
      </c>
      <c r="AN22" s="16" t="s">
        <v>48</v>
      </c>
      <c r="AO22" s="17" t="s">
        <v>48</v>
      </c>
      <c r="AP22" s="16" t="s">
        <v>48</v>
      </c>
    </row>
    <row r="23" spans="1:42" s="19" customFormat="1" x14ac:dyDescent="0.25">
      <c r="A23" s="16" t="s">
        <v>56</v>
      </c>
      <c r="B23" s="17" t="s">
        <v>102</v>
      </c>
      <c r="C23" s="16" t="s">
        <v>47</v>
      </c>
      <c r="D23" s="16" t="s">
        <v>52</v>
      </c>
      <c r="E23" s="16" t="s">
        <v>53</v>
      </c>
      <c r="F23" s="16" t="s">
        <v>421</v>
      </c>
      <c r="G23" s="16" t="s">
        <v>49</v>
      </c>
      <c r="H23" s="16" t="s">
        <v>109</v>
      </c>
      <c r="I23" s="18" t="s">
        <v>48</v>
      </c>
      <c r="J23" s="18" t="s">
        <v>48</v>
      </c>
      <c r="K23" s="18" t="s">
        <v>48</v>
      </c>
      <c r="L23" s="18" t="s">
        <v>48</v>
      </c>
      <c r="M23" s="18">
        <v>0</v>
      </c>
      <c r="N23" s="16" t="s">
        <v>48</v>
      </c>
      <c r="O23" s="16" t="s">
        <v>70</v>
      </c>
      <c r="P23" s="16" t="s">
        <v>80</v>
      </c>
      <c r="Q23" s="18">
        <f t="shared" si="0"/>
        <v>1485550</v>
      </c>
      <c r="R23" s="18">
        <v>0</v>
      </c>
      <c r="S23" s="18">
        <v>1485550</v>
      </c>
      <c r="T23" s="18">
        <v>0</v>
      </c>
      <c r="U23" s="16" t="s">
        <v>50</v>
      </c>
      <c r="V23" s="18">
        <v>0</v>
      </c>
      <c r="W23" s="18">
        <v>0</v>
      </c>
      <c r="X23" s="16" t="s">
        <v>50</v>
      </c>
      <c r="Y23" s="18">
        <v>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48</v>
      </c>
      <c r="AN23" s="16" t="s">
        <v>48</v>
      </c>
      <c r="AO23" s="17" t="s">
        <v>48</v>
      </c>
      <c r="AP23" s="16" t="s">
        <v>48</v>
      </c>
    </row>
    <row r="24" spans="1:42" s="19" customFormat="1" x14ac:dyDescent="0.25">
      <c r="A24" s="16" t="s">
        <v>103</v>
      </c>
      <c r="B24" s="17" t="s">
        <v>102</v>
      </c>
      <c r="C24" s="16" t="s">
        <v>47</v>
      </c>
      <c r="D24" s="16" t="s">
        <v>52</v>
      </c>
      <c r="E24" s="16" t="s">
        <v>53</v>
      </c>
      <c r="F24" s="16" t="s">
        <v>421</v>
      </c>
      <c r="G24" s="16" t="s">
        <v>49</v>
      </c>
      <c r="H24" s="16" t="s">
        <v>111</v>
      </c>
      <c r="I24" s="18" t="s">
        <v>48</v>
      </c>
      <c r="J24" s="18" t="s">
        <v>48</v>
      </c>
      <c r="K24" s="18" t="s">
        <v>48</v>
      </c>
      <c r="L24" s="18" t="s">
        <v>48</v>
      </c>
      <c r="M24" s="18">
        <v>0</v>
      </c>
      <c r="N24" s="16" t="s">
        <v>48</v>
      </c>
      <c r="O24" s="16" t="s">
        <v>55</v>
      </c>
      <c r="P24" s="16" t="s">
        <v>48</v>
      </c>
      <c r="Q24" s="18">
        <f t="shared" si="0"/>
        <v>187630666.31999999</v>
      </c>
      <c r="R24" s="18">
        <v>0</v>
      </c>
      <c r="S24" s="18">
        <v>146732370</v>
      </c>
      <c r="T24" s="18">
        <v>0</v>
      </c>
      <c r="U24" s="16" t="s">
        <v>50</v>
      </c>
      <c r="V24" s="18">
        <v>0</v>
      </c>
      <c r="W24" s="18">
        <v>35257152</v>
      </c>
      <c r="X24" s="16" t="s">
        <v>50</v>
      </c>
      <c r="Y24" s="18">
        <v>5641144.3200000003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48</v>
      </c>
      <c r="AN24" s="16" t="s">
        <v>48</v>
      </c>
      <c r="AO24" s="17" t="s">
        <v>48</v>
      </c>
      <c r="AP24" s="16" t="s">
        <v>48</v>
      </c>
    </row>
    <row r="25" spans="1:42" s="19" customFormat="1" x14ac:dyDescent="0.25">
      <c r="A25" s="16" t="s">
        <v>104</v>
      </c>
      <c r="B25" s="17" t="s">
        <v>102</v>
      </c>
      <c r="C25" s="16" t="s">
        <v>47</v>
      </c>
      <c r="D25" s="16" t="s">
        <v>65</v>
      </c>
      <c r="E25" s="16" t="s">
        <v>66</v>
      </c>
      <c r="F25" s="16" t="s">
        <v>436</v>
      </c>
      <c r="G25" s="16" t="s">
        <v>49</v>
      </c>
      <c r="H25" s="16" t="s">
        <v>113</v>
      </c>
      <c r="I25" s="18" t="s">
        <v>48</v>
      </c>
      <c r="J25" s="18" t="s">
        <v>48</v>
      </c>
      <c r="K25" s="18" t="s">
        <v>48</v>
      </c>
      <c r="L25" s="18" t="s">
        <v>48</v>
      </c>
      <c r="M25" s="18">
        <v>0</v>
      </c>
      <c r="N25" s="16" t="s">
        <v>48</v>
      </c>
      <c r="O25" s="16" t="s">
        <v>55</v>
      </c>
      <c r="P25" s="16" t="s">
        <v>48</v>
      </c>
      <c r="Q25" s="18">
        <f t="shared" si="0"/>
        <v>304085139.25999999</v>
      </c>
      <c r="R25" s="18">
        <v>0</v>
      </c>
      <c r="S25" s="18">
        <v>229838775.5</v>
      </c>
      <c r="T25" s="18">
        <v>0</v>
      </c>
      <c r="U25" s="16" t="s">
        <v>50</v>
      </c>
      <c r="V25" s="18">
        <v>0</v>
      </c>
      <c r="W25" s="18">
        <v>64005486</v>
      </c>
      <c r="X25" s="16" t="s">
        <v>50</v>
      </c>
      <c r="Y25" s="18">
        <v>10240877.76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48</v>
      </c>
      <c r="AN25" s="16" t="s">
        <v>48</v>
      </c>
      <c r="AO25" s="17" t="s">
        <v>48</v>
      </c>
      <c r="AP25" s="16" t="s">
        <v>48</v>
      </c>
    </row>
    <row r="26" spans="1:42" s="19" customFormat="1" x14ac:dyDescent="0.25">
      <c r="A26" s="16" t="s">
        <v>106</v>
      </c>
      <c r="B26" s="17" t="s">
        <v>102</v>
      </c>
      <c r="C26" s="16" t="s">
        <v>47</v>
      </c>
      <c r="D26" s="16" t="s">
        <v>65</v>
      </c>
      <c r="E26" s="16" t="s">
        <v>66</v>
      </c>
      <c r="F26" s="16" t="s">
        <v>436</v>
      </c>
      <c r="G26" s="16" t="s">
        <v>49</v>
      </c>
      <c r="H26" s="16" t="s">
        <v>115</v>
      </c>
      <c r="I26" s="18" t="s">
        <v>48</v>
      </c>
      <c r="J26" s="18" t="s">
        <v>48</v>
      </c>
      <c r="K26" s="18" t="s">
        <v>48</v>
      </c>
      <c r="L26" s="18" t="s">
        <v>48</v>
      </c>
      <c r="M26" s="18">
        <v>0</v>
      </c>
      <c r="N26" s="16" t="s">
        <v>48</v>
      </c>
      <c r="O26" s="16" t="s">
        <v>116</v>
      </c>
      <c r="P26" s="16" t="s">
        <v>117</v>
      </c>
      <c r="Q26" s="18">
        <f t="shared" si="0"/>
        <v>6759900</v>
      </c>
      <c r="R26" s="18">
        <v>0</v>
      </c>
      <c r="S26" s="18">
        <v>0</v>
      </c>
      <c r="T26" s="18">
        <v>5827500</v>
      </c>
      <c r="U26" s="16" t="s">
        <v>56</v>
      </c>
      <c r="V26" s="18">
        <v>932400</v>
      </c>
      <c r="W26" s="18">
        <v>0</v>
      </c>
      <c r="X26" s="16" t="s">
        <v>50</v>
      </c>
      <c r="Y26" s="18">
        <v>0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48</v>
      </c>
      <c r="AN26" s="16" t="s">
        <v>48</v>
      </c>
      <c r="AO26" s="17" t="s">
        <v>48</v>
      </c>
      <c r="AP26" s="16" t="s">
        <v>48</v>
      </c>
    </row>
    <row r="27" spans="1:42" s="19" customFormat="1" x14ac:dyDescent="0.25">
      <c r="A27" s="16" t="s">
        <v>108</v>
      </c>
      <c r="B27" s="17" t="s">
        <v>102</v>
      </c>
      <c r="C27" s="16" t="s">
        <v>47</v>
      </c>
      <c r="D27" s="16" t="s">
        <v>65</v>
      </c>
      <c r="E27" s="16" t="s">
        <v>66</v>
      </c>
      <c r="F27" s="16" t="s">
        <v>436</v>
      </c>
      <c r="G27" s="16" t="s">
        <v>49</v>
      </c>
      <c r="H27" s="16" t="s">
        <v>119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55</v>
      </c>
      <c r="P27" s="16" t="s">
        <v>48</v>
      </c>
      <c r="Q27" s="18">
        <f t="shared" si="0"/>
        <v>210805599.40000001</v>
      </c>
      <c r="R27" s="18">
        <v>0</v>
      </c>
      <c r="S27" s="18">
        <v>146363043.5</v>
      </c>
      <c r="T27" s="18">
        <v>0</v>
      </c>
      <c r="U27" s="16" t="s">
        <v>50</v>
      </c>
      <c r="V27" s="18">
        <v>0</v>
      </c>
      <c r="W27" s="18">
        <v>55553927.5</v>
      </c>
      <c r="X27" s="16" t="s">
        <v>56</v>
      </c>
      <c r="Y27" s="18">
        <v>8888628.4000000004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x14ac:dyDescent="0.25">
      <c r="A28" s="16" t="s">
        <v>110</v>
      </c>
      <c r="B28" s="14" t="s">
        <v>102</v>
      </c>
      <c r="C28" s="13" t="s">
        <v>47</v>
      </c>
      <c r="D28" s="13" t="s">
        <v>75</v>
      </c>
      <c r="E28" s="13" t="s">
        <v>76</v>
      </c>
      <c r="F28" s="13" t="s">
        <v>451</v>
      </c>
      <c r="G28" s="13" t="s">
        <v>49</v>
      </c>
      <c r="H28" s="13" t="s">
        <v>121</v>
      </c>
      <c r="I28" s="15" t="s">
        <v>48</v>
      </c>
      <c r="J28" s="15" t="s">
        <v>48</v>
      </c>
      <c r="K28" s="15" t="s">
        <v>48</v>
      </c>
      <c r="L28" s="15" t="s">
        <v>48</v>
      </c>
      <c r="M28" s="15">
        <v>0</v>
      </c>
      <c r="N28" s="13" t="s">
        <v>48</v>
      </c>
      <c r="O28" s="13" t="s">
        <v>55</v>
      </c>
      <c r="P28" s="13" t="s">
        <v>48</v>
      </c>
      <c r="Q28" s="18">
        <f t="shared" si="0"/>
        <v>783762840.66479993</v>
      </c>
      <c r="R28" s="15">
        <v>0</v>
      </c>
      <c r="S28" s="15">
        <v>565517012.25</v>
      </c>
      <c r="T28" s="15">
        <v>0</v>
      </c>
      <c r="U28" s="13" t="s">
        <v>50</v>
      </c>
      <c r="V28" s="15">
        <v>0</v>
      </c>
      <c r="W28" s="15">
        <v>188142955.53</v>
      </c>
      <c r="X28" s="13" t="s">
        <v>50</v>
      </c>
      <c r="Y28" s="15">
        <v>30102872.884799998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48</v>
      </c>
      <c r="AN28" s="13" t="s">
        <v>48</v>
      </c>
      <c r="AO28" s="14" t="s">
        <v>48</v>
      </c>
      <c r="AP28" s="13" t="s">
        <v>48</v>
      </c>
    </row>
    <row r="29" spans="1:42" x14ac:dyDescent="0.25">
      <c r="A29" s="16" t="s">
        <v>112</v>
      </c>
      <c r="B29" s="14" t="s">
        <v>102</v>
      </c>
      <c r="C29" s="13" t="s">
        <v>47</v>
      </c>
      <c r="D29" s="13" t="s">
        <v>89</v>
      </c>
      <c r="E29" s="13" t="s">
        <v>90</v>
      </c>
      <c r="F29" s="13" t="s">
        <v>466</v>
      </c>
      <c r="G29" s="13" t="s">
        <v>49</v>
      </c>
      <c r="H29" s="13" t="s">
        <v>123</v>
      </c>
      <c r="I29" s="15" t="s">
        <v>48</v>
      </c>
      <c r="J29" s="15" t="s">
        <v>48</v>
      </c>
      <c r="K29" s="15" t="s">
        <v>48</v>
      </c>
      <c r="L29" s="15" t="s">
        <v>48</v>
      </c>
      <c r="M29" s="15">
        <v>0</v>
      </c>
      <c r="N29" s="13" t="s">
        <v>48</v>
      </c>
      <c r="O29" s="13" t="s">
        <v>55</v>
      </c>
      <c r="P29" s="13" t="s">
        <v>48</v>
      </c>
      <c r="Q29" s="18">
        <f t="shared" si="0"/>
        <v>565050268.65999997</v>
      </c>
      <c r="R29" s="15">
        <v>0</v>
      </c>
      <c r="S29" s="15">
        <v>408651302.75</v>
      </c>
      <c r="T29" s="15">
        <v>0</v>
      </c>
      <c r="U29" s="13" t="s">
        <v>50</v>
      </c>
      <c r="V29" s="15">
        <v>0</v>
      </c>
      <c r="W29" s="15">
        <v>134826694.75</v>
      </c>
      <c r="X29" s="13" t="s">
        <v>50</v>
      </c>
      <c r="Y29" s="15">
        <v>21572271.16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48</v>
      </c>
      <c r="AN29" s="13" t="s">
        <v>48</v>
      </c>
      <c r="AO29" s="14" t="s">
        <v>48</v>
      </c>
      <c r="AP29" s="13" t="s">
        <v>48</v>
      </c>
    </row>
    <row r="30" spans="1:42" x14ac:dyDescent="0.25">
      <c r="A30" s="16" t="s">
        <v>114</v>
      </c>
      <c r="B30" s="14" t="s">
        <v>102</v>
      </c>
      <c r="C30" s="13" t="s">
        <v>47</v>
      </c>
      <c r="D30" s="13" t="s">
        <v>125</v>
      </c>
      <c r="E30" s="13" t="s">
        <v>126</v>
      </c>
      <c r="F30" s="13" t="s">
        <v>427</v>
      </c>
      <c r="G30" s="13" t="s">
        <v>49</v>
      </c>
      <c r="H30" s="13" t="s">
        <v>482</v>
      </c>
      <c r="I30" s="15" t="s">
        <v>48</v>
      </c>
      <c r="J30" s="15" t="s">
        <v>48</v>
      </c>
      <c r="K30" s="15" t="s">
        <v>48</v>
      </c>
      <c r="L30" s="15" t="s">
        <v>48</v>
      </c>
      <c r="M30" s="15">
        <v>0</v>
      </c>
      <c r="N30" s="13" t="s">
        <v>48</v>
      </c>
      <c r="O30" s="13" t="s">
        <v>483</v>
      </c>
      <c r="P30" s="13" t="s">
        <v>48</v>
      </c>
      <c r="Q30" s="18">
        <f t="shared" si="0"/>
        <v>0</v>
      </c>
      <c r="R30" s="15">
        <v>0</v>
      </c>
      <c r="S30" s="15">
        <v>0</v>
      </c>
      <c r="T30" s="15">
        <v>0</v>
      </c>
      <c r="U30" s="13" t="s">
        <v>50</v>
      </c>
      <c r="V30" s="15">
        <v>0</v>
      </c>
      <c r="W30" s="15">
        <v>0</v>
      </c>
      <c r="X30" s="13" t="s">
        <v>56</v>
      </c>
      <c r="Y30" s="15">
        <v>0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48</v>
      </c>
      <c r="AN30" s="13" t="s">
        <v>48</v>
      </c>
      <c r="AO30" s="14" t="s">
        <v>48</v>
      </c>
      <c r="AP30" s="13" t="s">
        <v>48</v>
      </c>
    </row>
    <row r="31" spans="1:42" x14ac:dyDescent="0.25">
      <c r="A31" s="16" t="s">
        <v>118</v>
      </c>
      <c r="B31" s="14" t="s">
        <v>102</v>
      </c>
      <c r="C31" s="13" t="s">
        <v>47</v>
      </c>
      <c r="D31" s="13" t="s">
        <v>125</v>
      </c>
      <c r="E31" s="13" t="s">
        <v>126</v>
      </c>
      <c r="F31" s="13" t="s">
        <v>428</v>
      </c>
      <c r="G31" s="13" t="s">
        <v>49</v>
      </c>
      <c r="H31" s="13" t="s">
        <v>127</v>
      </c>
      <c r="I31" s="15" t="s">
        <v>48</v>
      </c>
      <c r="J31" s="15" t="s">
        <v>48</v>
      </c>
      <c r="K31" s="15" t="s">
        <v>48</v>
      </c>
      <c r="L31" s="15" t="s">
        <v>48</v>
      </c>
      <c r="M31" s="15">
        <v>0</v>
      </c>
      <c r="N31" s="13" t="s">
        <v>48</v>
      </c>
      <c r="O31" s="13" t="s">
        <v>55</v>
      </c>
      <c r="P31" s="13" t="s">
        <v>48</v>
      </c>
      <c r="Q31" s="18">
        <f t="shared" si="0"/>
        <v>88082015</v>
      </c>
      <c r="R31" s="15">
        <v>0</v>
      </c>
      <c r="S31" s="15">
        <v>74422725</v>
      </c>
      <c r="T31" s="15">
        <v>0</v>
      </c>
      <c r="U31" s="13" t="s">
        <v>50</v>
      </c>
      <c r="V31" s="15">
        <v>0</v>
      </c>
      <c r="W31" s="15">
        <v>11775250</v>
      </c>
      <c r="X31" s="13" t="s">
        <v>56</v>
      </c>
      <c r="Y31" s="15">
        <v>1884040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48</v>
      </c>
      <c r="AN31" s="13" t="s">
        <v>48</v>
      </c>
      <c r="AO31" s="14" t="s">
        <v>48</v>
      </c>
      <c r="AP31" s="13" t="s">
        <v>48</v>
      </c>
    </row>
    <row r="32" spans="1:42" s="19" customFormat="1" x14ac:dyDescent="0.25">
      <c r="A32" s="16" t="s">
        <v>120</v>
      </c>
      <c r="B32" s="17" t="s">
        <v>129</v>
      </c>
      <c r="C32" s="16" t="s">
        <v>47</v>
      </c>
      <c r="D32" s="16" t="s">
        <v>52</v>
      </c>
      <c r="E32" s="16" t="s">
        <v>53</v>
      </c>
      <c r="F32" s="16" t="s">
        <v>424</v>
      </c>
      <c r="G32" s="16" t="s">
        <v>49</v>
      </c>
      <c r="H32" s="16" t="s">
        <v>130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6" t="s">
        <v>48</v>
      </c>
      <c r="O32" s="16" t="s">
        <v>55</v>
      </c>
      <c r="P32" s="16" t="s">
        <v>48</v>
      </c>
      <c r="Q32" s="18">
        <f t="shared" si="0"/>
        <v>707327010.38</v>
      </c>
      <c r="R32" s="18">
        <v>0</v>
      </c>
      <c r="S32" s="18">
        <v>498470816.5</v>
      </c>
      <c r="T32" s="18">
        <v>0</v>
      </c>
      <c r="U32" s="16" t="s">
        <v>50</v>
      </c>
      <c r="V32" s="18">
        <v>0</v>
      </c>
      <c r="W32" s="18">
        <v>180048443</v>
      </c>
      <c r="X32" s="16" t="s">
        <v>56</v>
      </c>
      <c r="Y32" s="18">
        <v>28807750.879999999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19" customFormat="1" x14ac:dyDescent="0.25">
      <c r="A33" s="16" t="s">
        <v>122</v>
      </c>
      <c r="B33" s="17" t="s">
        <v>129</v>
      </c>
      <c r="C33" s="16" t="s">
        <v>47</v>
      </c>
      <c r="D33" s="16" t="s">
        <v>65</v>
      </c>
      <c r="E33" s="16" t="s">
        <v>66</v>
      </c>
      <c r="F33" s="16" t="s">
        <v>437</v>
      </c>
      <c r="G33" s="16" t="s">
        <v>49</v>
      </c>
      <c r="H33" s="16" t="s">
        <v>132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55</v>
      </c>
      <c r="P33" s="16" t="s">
        <v>48</v>
      </c>
      <c r="Q33" s="18">
        <f t="shared" si="0"/>
        <v>693744490.15999997</v>
      </c>
      <c r="R33" s="18">
        <v>0</v>
      </c>
      <c r="S33" s="18">
        <v>451833768</v>
      </c>
      <c r="T33" s="18">
        <v>0</v>
      </c>
      <c r="U33" s="16" t="s">
        <v>50</v>
      </c>
      <c r="V33" s="18">
        <v>0</v>
      </c>
      <c r="W33" s="18">
        <v>208543726</v>
      </c>
      <c r="X33" s="16" t="s">
        <v>56</v>
      </c>
      <c r="Y33" s="18">
        <v>33366996.16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x14ac:dyDescent="0.25">
      <c r="A34" s="16" t="s">
        <v>124</v>
      </c>
      <c r="B34" s="14" t="s">
        <v>129</v>
      </c>
      <c r="C34" s="13" t="s">
        <v>47</v>
      </c>
      <c r="D34" s="13" t="s">
        <v>75</v>
      </c>
      <c r="E34" s="13" t="s">
        <v>76</v>
      </c>
      <c r="F34" s="13" t="s">
        <v>452</v>
      </c>
      <c r="G34" s="13" t="s">
        <v>49</v>
      </c>
      <c r="H34" s="13" t="s">
        <v>134</v>
      </c>
      <c r="I34" s="15" t="s">
        <v>48</v>
      </c>
      <c r="J34" s="15" t="s">
        <v>48</v>
      </c>
      <c r="K34" s="15" t="s">
        <v>48</v>
      </c>
      <c r="L34" s="15" t="s">
        <v>48</v>
      </c>
      <c r="M34" s="15">
        <v>0</v>
      </c>
      <c r="N34" s="13" t="s">
        <v>48</v>
      </c>
      <c r="O34" s="13" t="s">
        <v>55</v>
      </c>
      <c r="P34" s="13" t="s">
        <v>48</v>
      </c>
      <c r="Q34" s="18">
        <f t="shared" si="0"/>
        <v>922000616.03999996</v>
      </c>
      <c r="R34" s="15">
        <v>0</v>
      </c>
      <c r="S34" s="15">
        <v>692556393</v>
      </c>
      <c r="T34" s="15">
        <v>0</v>
      </c>
      <c r="U34" s="13" t="s">
        <v>50</v>
      </c>
      <c r="V34" s="15">
        <v>0</v>
      </c>
      <c r="W34" s="15">
        <v>197796744</v>
      </c>
      <c r="X34" s="13" t="s">
        <v>50</v>
      </c>
      <c r="Y34" s="15">
        <v>31647479.039999999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48</v>
      </c>
      <c r="AN34" s="13" t="s">
        <v>48</v>
      </c>
      <c r="AO34" s="14" t="s">
        <v>48</v>
      </c>
      <c r="AP34" s="13" t="s">
        <v>48</v>
      </c>
    </row>
    <row r="35" spans="1:42" x14ac:dyDescent="0.25">
      <c r="A35" s="16" t="s">
        <v>128</v>
      </c>
      <c r="B35" s="14" t="s">
        <v>129</v>
      </c>
      <c r="C35" s="13" t="s">
        <v>47</v>
      </c>
      <c r="D35" s="13" t="s">
        <v>89</v>
      </c>
      <c r="E35" s="13" t="s">
        <v>90</v>
      </c>
      <c r="F35" s="13" t="s">
        <v>467</v>
      </c>
      <c r="G35" s="13" t="s">
        <v>49</v>
      </c>
      <c r="H35" s="13" t="s">
        <v>136</v>
      </c>
      <c r="I35" s="15" t="s">
        <v>48</v>
      </c>
      <c r="J35" s="15" t="s">
        <v>48</v>
      </c>
      <c r="K35" s="15" t="s">
        <v>48</v>
      </c>
      <c r="L35" s="15" t="s">
        <v>48</v>
      </c>
      <c r="M35" s="15">
        <v>0</v>
      </c>
      <c r="N35" s="13" t="s">
        <v>48</v>
      </c>
      <c r="O35" s="13" t="s">
        <v>55</v>
      </c>
      <c r="P35" s="13" t="s">
        <v>48</v>
      </c>
      <c r="Q35" s="18">
        <f t="shared" si="0"/>
        <v>659512128.70000005</v>
      </c>
      <c r="R35" s="15">
        <v>0</v>
      </c>
      <c r="S35" s="15">
        <v>438542516.5</v>
      </c>
      <c r="T35" s="15">
        <v>0</v>
      </c>
      <c r="U35" s="13" t="s">
        <v>50</v>
      </c>
      <c r="V35" s="15">
        <v>0</v>
      </c>
      <c r="W35" s="15">
        <v>190491045</v>
      </c>
      <c r="X35" s="13" t="s">
        <v>50</v>
      </c>
      <c r="Y35" s="15">
        <v>30478567.199999999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48</v>
      </c>
      <c r="AN35" s="13" t="s">
        <v>48</v>
      </c>
      <c r="AO35" s="14" t="s">
        <v>48</v>
      </c>
      <c r="AP35" s="13" t="s">
        <v>48</v>
      </c>
    </row>
    <row r="36" spans="1:42" s="19" customFormat="1" x14ac:dyDescent="0.25">
      <c r="A36" s="16" t="s">
        <v>131</v>
      </c>
      <c r="B36" s="17" t="s">
        <v>138</v>
      </c>
      <c r="C36" s="16" t="s">
        <v>47</v>
      </c>
      <c r="D36" s="16" t="s">
        <v>52</v>
      </c>
      <c r="E36" s="16" t="s">
        <v>53</v>
      </c>
      <c r="F36" s="16" t="s">
        <v>425</v>
      </c>
      <c r="G36" s="16" t="s">
        <v>49</v>
      </c>
      <c r="H36" s="16" t="s">
        <v>139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6" t="s">
        <v>48</v>
      </c>
      <c r="O36" s="16" t="s">
        <v>55</v>
      </c>
      <c r="P36" s="16" t="s">
        <v>48</v>
      </c>
      <c r="Q36" s="18">
        <f t="shared" si="0"/>
        <v>586475861.39999998</v>
      </c>
      <c r="R36" s="18">
        <v>0</v>
      </c>
      <c r="S36" s="18">
        <v>438924105</v>
      </c>
      <c r="T36" s="18">
        <v>0</v>
      </c>
      <c r="U36" s="16" t="s">
        <v>50</v>
      </c>
      <c r="V36" s="18">
        <v>0</v>
      </c>
      <c r="W36" s="18">
        <v>127199790</v>
      </c>
      <c r="X36" s="16" t="s">
        <v>50</v>
      </c>
      <c r="Y36" s="18">
        <v>20351966.399999999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48</v>
      </c>
      <c r="AN36" s="16" t="s">
        <v>48</v>
      </c>
      <c r="AO36" s="17" t="s">
        <v>48</v>
      </c>
      <c r="AP36" s="16" t="s">
        <v>48</v>
      </c>
    </row>
    <row r="37" spans="1:42" s="19" customFormat="1" x14ac:dyDescent="0.25">
      <c r="A37" s="16" t="s">
        <v>133</v>
      </c>
      <c r="B37" s="17" t="s">
        <v>138</v>
      </c>
      <c r="C37" s="16" t="s">
        <v>47</v>
      </c>
      <c r="D37" s="16" t="s">
        <v>65</v>
      </c>
      <c r="E37" s="16" t="s">
        <v>66</v>
      </c>
      <c r="F37" s="16" t="s">
        <v>438</v>
      </c>
      <c r="G37" s="16" t="s">
        <v>49</v>
      </c>
      <c r="H37" s="16" t="s">
        <v>141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55</v>
      </c>
      <c r="P37" s="16" t="s">
        <v>48</v>
      </c>
      <c r="Q37" s="18">
        <f t="shared" si="0"/>
        <v>1430007826.1600001</v>
      </c>
      <c r="R37" s="18">
        <v>0</v>
      </c>
      <c r="S37" s="18">
        <v>1023030264</v>
      </c>
      <c r="T37" s="18">
        <v>0</v>
      </c>
      <c r="U37" s="16" t="s">
        <v>50</v>
      </c>
      <c r="V37" s="18">
        <v>0</v>
      </c>
      <c r="W37" s="18">
        <v>350842726</v>
      </c>
      <c r="X37" s="16" t="s">
        <v>56</v>
      </c>
      <c r="Y37" s="18">
        <v>56134836.159999996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x14ac:dyDescent="0.25">
      <c r="A38" s="16" t="s">
        <v>135</v>
      </c>
      <c r="B38" s="14" t="s">
        <v>138</v>
      </c>
      <c r="C38" s="13" t="s">
        <v>47</v>
      </c>
      <c r="D38" s="13" t="s">
        <v>75</v>
      </c>
      <c r="E38" s="13" t="s">
        <v>76</v>
      </c>
      <c r="F38" s="13" t="s">
        <v>453</v>
      </c>
      <c r="G38" s="13" t="s">
        <v>49</v>
      </c>
      <c r="H38" s="13" t="s">
        <v>143</v>
      </c>
      <c r="I38" s="15" t="s">
        <v>48</v>
      </c>
      <c r="J38" s="15" t="s">
        <v>48</v>
      </c>
      <c r="K38" s="15" t="s">
        <v>48</v>
      </c>
      <c r="L38" s="15" t="s">
        <v>48</v>
      </c>
      <c r="M38" s="15">
        <v>0</v>
      </c>
      <c r="N38" s="13" t="s">
        <v>48</v>
      </c>
      <c r="O38" s="13" t="s">
        <v>55</v>
      </c>
      <c r="P38" s="13" t="s">
        <v>48</v>
      </c>
      <c r="Q38" s="18">
        <f t="shared" si="0"/>
        <v>872788571.03999996</v>
      </c>
      <c r="R38" s="15">
        <v>0</v>
      </c>
      <c r="S38" s="15">
        <v>623245782</v>
      </c>
      <c r="T38" s="15">
        <v>0</v>
      </c>
      <c r="U38" s="13" t="s">
        <v>50</v>
      </c>
      <c r="V38" s="15">
        <v>0</v>
      </c>
      <c r="W38" s="15">
        <v>215123094</v>
      </c>
      <c r="X38" s="13" t="s">
        <v>56</v>
      </c>
      <c r="Y38" s="15">
        <v>34419695.040000007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48</v>
      </c>
      <c r="AN38" s="13" t="s">
        <v>48</v>
      </c>
      <c r="AO38" s="14" t="s">
        <v>48</v>
      </c>
      <c r="AP38" s="13" t="s">
        <v>48</v>
      </c>
    </row>
    <row r="39" spans="1:42" x14ac:dyDescent="0.25">
      <c r="A39" s="16" t="s">
        <v>137</v>
      </c>
      <c r="B39" s="14" t="s">
        <v>138</v>
      </c>
      <c r="C39" s="13" t="s">
        <v>47</v>
      </c>
      <c r="D39" s="13" t="s">
        <v>89</v>
      </c>
      <c r="E39" s="13" t="s">
        <v>90</v>
      </c>
      <c r="F39" s="13" t="s">
        <v>468</v>
      </c>
      <c r="G39" s="13" t="s">
        <v>49</v>
      </c>
      <c r="H39" s="13" t="s">
        <v>145</v>
      </c>
      <c r="I39" s="15" t="s">
        <v>48</v>
      </c>
      <c r="J39" s="15" t="s">
        <v>48</v>
      </c>
      <c r="K39" s="15" t="s">
        <v>48</v>
      </c>
      <c r="L39" s="15" t="s">
        <v>48</v>
      </c>
      <c r="M39" s="15">
        <v>0</v>
      </c>
      <c r="N39" s="13" t="s">
        <v>48</v>
      </c>
      <c r="O39" s="13" t="s">
        <v>55</v>
      </c>
      <c r="P39" s="13" t="s">
        <v>48</v>
      </c>
      <c r="Q39" s="18">
        <f t="shared" si="0"/>
        <v>145527675</v>
      </c>
      <c r="R39" s="15">
        <v>0</v>
      </c>
      <c r="S39" s="15">
        <v>110754123</v>
      </c>
      <c r="T39" s="15">
        <v>0</v>
      </c>
      <c r="U39" s="13" t="s">
        <v>50</v>
      </c>
      <c r="V39" s="15">
        <v>0</v>
      </c>
      <c r="W39" s="15">
        <v>29977200</v>
      </c>
      <c r="X39" s="13" t="s">
        <v>56</v>
      </c>
      <c r="Y39" s="15">
        <v>4796352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48</v>
      </c>
      <c r="AN39" s="13" t="s">
        <v>48</v>
      </c>
      <c r="AO39" s="14" t="s">
        <v>48</v>
      </c>
      <c r="AP39" s="13" t="s">
        <v>48</v>
      </c>
    </row>
    <row r="40" spans="1:42" x14ac:dyDescent="0.25">
      <c r="A40" s="16" t="s">
        <v>140</v>
      </c>
      <c r="B40" s="22">
        <v>44230</v>
      </c>
      <c r="C40" s="13" t="s">
        <v>47</v>
      </c>
      <c r="D40" s="13" t="s">
        <v>125</v>
      </c>
      <c r="E40" s="13" t="s">
        <v>126</v>
      </c>
      <c r="F40" s="13" t="s">
        <v>423</v>
      </c>
      <c r="G40" s="13" t="s">
        <v>49</v>
      </c>
      <c r="H40" s="13" t="s">
        <v>484</v>
      </c>
      <c r="I40" s="15" t="s">
        <v>48</v>
      </c>
      <c r="J40" s="15" t="s">
        <v>48</v>
      </c>
      <c r="K40" s="15" t="s">
        <v>48</v>
      </c>
      <c r="L40" s="15" t="s">
        <v>48</v>
      </c>
      <c r="M40" s="15">
        <v>0</v>
      </c>
      <c r="N40" s="13" t="s">
        <v>48</v>
      </c>
      <c r="O40" s="13" t="s">
        <v>483</v>
      </c>
      <c r="P40" s="13" t="s">
        <v>48</v>
      </c>
      <c r="Q40" s="18">
        <f t="shared" si="0"/>
        <v>0</v>
      </c>
      <c r="R40" s="15">
        <v>0</v>
      </c>
      <c r="S40" s="15">
        <v>0</v>
      </c>
      <c r="T40" s="15">
        <v>0</v>
      </c>
      <c r="U40" s="13" t="s">
        <v>50</v>
      </c>
      <c r="V40" s="15">
        <v>0</v>
      </c>
      <c r="W40" s="15">
        <v>0</v>
      </c>
      <c r="X40" s="13" t="s">
        <v>56</v>
      </c>
      <c r="Y40" s="15">
        <v>0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48</v>
      </c>
      <c r="AN40" s="13" t="s">
        <v>48</v>
      </c>
      <c r="AO40" s="14" t="s">
        <v>48</v>
      </c>
      <c r="AP40" s="13" t="s">
        <v>48</v>
      </c>
    </row>
    <row r="41" spans="1:42" x14ac:dyDescent="0.25">
      <c r="A41" s="16" t="s">
        <v>142</v>
      </c>
      <c r="B41" s="14" t="s">
        <v>138</v>
      </c>
      <c r="C41" s="13" t="s">
        <v>47</v>
      </c>
      <c r="D41" s="13" t="s">
        <v>125</v>
      </c>
      <c r="E41" s="13" t="s">
        <v>126</v>
      </c>
      <c r="F41" s="13" t="s">
        <v>429</v>
      </c>
      <c r="G41" s="13" t="s">
        <v>49</v>
      </c>
      <c r="H41" s="13" t="s">
        <v>147</v>
      </c>
      <c r="I41" s="15" t="s">
        <v>48</v>
      </c>
      <c r="J41" s="15" t="s">
        <v>48</v>
      </c>
      <c r="K41" s="15" t="s">
        <v>48</v>
      </c>
      <c r="L41" s="15" t="s">
        <v>48</v>
      </c>
      <c r="M41" s="15">
        <v>0</v>
      </c>
      <c r="N41" s="13" t="s">
        <v>48</v>
      </c>
      <c r="O41" s="13" t="s">
        <v>55</v>
      </c>
      <c r="P41" s="13" t="s">
        <v>48</v>
      </c>
      <c r="Q41" s="18">
        <f t="shared" si="0"/>
        <v>138054288</v>
      </c>
      <c r="R41" s="15">
        <v>0</v>
      </c>
      <c r="S41" s="15">
        <v>107680152</v>
      </c>
      <c r="T41" s="15">
        <v>0</v>
      </c>
      <c r="U41" s="13" t="s">
        <v>50</v>
      </c>
      <c r="V41" s="15">
        <v>0</v>
      </c>
      <c r="W41" s="15">
        <v>26184600</v>
      </c>
      <c r="X41" s="13" t="s">
        <v>56</v>
      </c>
      <c r="Y41" s="15">
        <v>4189536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48</v>
      </c>
      <c r="AN41" s="13" t="s">
        <v>48</v>
      </c>
      <c r="AO41" s="14" t="s">
        <v>48</v>
      </c>
      <c r="AP41" s="13" t="s">
        <v>48</v>
      </c>
    </row>
    <row r="42" spans="1:42" s="19" customFormat="1" x14ac:dyDescent="0.25">
      <c r="A42" s="16" t="s">
        <v>144</v>
      </c>
      <c r="B42" s="17" t="s">
        <v>149</v>
      </c>
      <c r="C42" s="16" t="s">
        <v>47</v>
      </c>
      <c r="D42" s="16" t="s">
        <v>52</v>
      </c>
      <c r="E42" s="16" t="s">
        <v>53</v>
      </c>
      <c r="F42" s="16" t="s">
        <v>426</v>
      </c>
      <c r="G42" s="16" t="s">
        <v>49</v>
      </c>
      <c r="H42" s="16" t="s">
        <v>152</v>
      </c>
      <c r="I42" s="18" t="s">
        <v>48</v>
      </c>
      <c r="J42" s="18" t="s">
        <v>48</v>
      </c>
      <c r="K42" s="18" t="s">
        <v>48</v>
      </c>
      <c r="L42" s="18" t="s">
        <v>48</v>
      </c>
      <c r="M42" s="18">
        <v>0</v>
      </c>
      <c r="N42" s="16" t="s">
        <v>48</v>
      </c>
      <c r="O42" s="16" t="s">
        <v>55</v>
      </c>
      <c r="P42" s="16" t="s">
        <v>48</v>
      </c>
      <c r="Q42" s="18">
        <f t="shared" si="0"/>
        <v>504601444.46280003</v>
      </c>
      <c r="R42" s="18">
        <v>0</v>
      </c>
      <c r="S42" s="18">
        <v>388428429.50000006</v>
      </c>
      <c r="T42" s="18">
        <v>0</v>
      </c>
      <c r="U42" s="16" t="s">
        <v>50</v>
      </c>
      <c r="V42" s="18">
        <v>0</v>
      </c>
      <c r="W42" s="18">
        <v>100149150.83</v>
      </c>
      <c r="X42" s="16" t="s">
        <v>56</v>
      </c>
      <c r="Y42" s="18">
        <v>16023864.132800002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48</v>
      </c>
      <c r="AN42" s="16" t="s">
        <v>48</v>
      </c>
      <c r="AO42" s="17" t="s">
        <v>48</v>
      </c>
      <c r="AP42" s="16" t="s">
        <v>48</v>
      </c>
    </row>
    <row r="43" spans="1:42" s="19" customFormat="1" x14ac:dyDescent="0.25">
      <c r="A43" s="16" t="s">
        <v>146</v>
      </c>
      <c r="B43" s="17" t="s">
        <v>149</v>
      </c>
      <c r="C43" s="16" t="s">
        <v>47</v>
      </c>
      <c r="D43" s="16" t="s">
        <v>65</v>
      </c>
      <c r="E43" s="16" t="s">
        <v>66</v>
      </c>
      <c r="F43" s="16" t="s">
        <v>439</v>
      </c>
      <c r="G43" s="16" t="s">
        <v>49</v>
      </c>
      <c r="H43" s="16" t="s">
        <v>154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55</v>
      </c>
      <c r="P43" s="16" t="s">
        <v>48</v>
      </c>
      <c r="Q43" s="18">
        <f t="shared" si="0"/>
        <v>1324236434.2816002</v>
      </c>
      <c r="R43" s="18">
        <v>0</v>
      </c>
      <c r="S43" s="18">
        <v>1032677916.8500001</v>
      </c>
      <c r="T43" s="18">
        <v>0</v>
      </c>
      <c r="U43" s="16" t="s">
        <v>50</v>
      </c>
      <c r="V43" s="18">
        <v>0</v>
      </c>
      <c r="W43" s="18">
        <v>251343549.50999999</v>
      </c>
      <c r="X43" s="16" t="s">
        <v>50</v>
      </c>
      <c r="Y43" s="18">
        <v>40214967.921599999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x14ac:dyDescent="0.25">
      <c r="A44" s="16" t="s">
        <v>148</v>
      </c>
      <c r="B44" s="14" t="s">
        <v>149</v>
      </c>
      <c r="C44" s="13" t="s">
        <v>47</v>
      </c>
      <c r="D44" s="13" t="s">
        <v>75</v>
      </c>
      <c r="E44" s="13" t="s">
        <v>76</v>
      </c>
      <c r="F44" s="13" t="s">
        <v>454</v>
      </c>
      <c r="G44" s="13" t="s">
        <v>49</v>
      </c>
      <c r="H44" s="13" t="s">
        <v>156</v>
      </c>
      <c r="I44" s="15" t="s">
        <v>48</v>
      </c>
      <c r="J44" s="15" t="s">
        <v>48</v>
      </c>
      <c r="K44" s="15" t="s">
        <v>48</v>
      </c>
      <c r="L44" s="15" t="s">
        <v>48</v>
      </c>
      <c r="M44" s="15">
        <v>0</v>
      </c>
      <c r="N44" s="13" t="s">
        <v>48</v>
      </c>
      <c r="O44" s="13" t="s">
        <v>55</v>
      </c>
      <c r="P44" s="13" t="s">
        <v>48</v>
      </c>
      <c r="Q44" s="18">
        <f t="shared" si="0"/>
        <v>1115779759.3908</v>
      </c>
      <c r="R44" s="15">
        <v>0</v>
      </c>
      <c r="S44" s="15">
        <v>773695551.5999999</v>
      </c>
      <c r="T44" s="15">
        <v>0</v>
      </c>
      <c r="U44" s="13" t="s">
        <v>50</v>
      </c>
      <c r="V44" s="15">
        <v>0</v>
      </c>
      <c r="W44" s="15">
        <v>294900179.13</v>
      </c>
      <c r="X44" s="13" t="s">
        <v>50</v>
      </c>
      <c r="Y44" s="15">
        <v>47184028.660799995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48</v>
      </c>
      <c r="AN44" s="13" t="s">
        <v>48</v>
      </c>
      <c r="AO44" s="14" t="s">
        <v>48</v>
      </c>
      <c r="AP44" s="13" t="s">
        <v>48</v>
      </c>
    </row>
    <row r="45" spans="1:42" s="19" customFormat="1" x14ac:dyDescent="0.25">
      <c r="A45" s="16" t="s">
        <v>150</v>
      </c>
      <c r="B45" s="17" t="s">
        <v>149</v>
      </c>
      <c r="C45" s="16" t="s">
        <v>47</v>
      </c>
      <c r="D45" s="16" t="s">
        <v>89</v>
      </c>
      <c r="E45" s="16" t="s">
        <v>90</v>
      </c>
      <c r="F45" s="16" t="s">
        <v>469</v>
      </c>
      <c r="G45" s="16" t="s">
        <v>49</v>
      </c>
      <c r="H45" s="16" t="s">
        <v>158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55</v>
      </c>
      <c r="P45" s="16" t="s">
        <v>48</v>
      </c>
      <c r="Q45" s="18">
        <f t="shared" si="0"/>
        <v>180821118.69800001</v>
      </c>
      <c r="R45" s="18">
        <v>0</v>
      </c>
      <c r="S45" s="18">
        <v>71490857.350000009</v>
      </c>
      <c r="T45" s="18">
        <v>0</v>
      </c>
      <c r="U45" s="16" t="s">
        <v>50</v>
      </c>
      <c r="V45" s="18">
        <v>0</v>
      </c>
      <c r="W45" s="18">
        <v>94250225.299999997</v>
      </c>
      <c r="X45" s="16" t="s">
        <v>50</v>
      </c>
      <c r="Y45" s="18">
        <v>15080036.048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s="19" customFormat="1" x14ac:dyDescent="0.25">
      <c r="A46" s="16" t="s">
        <v>151</v>
      </c>
      <c r="B46" s="17" t="s">
        <v>149</v>
      </c>
      <c r="C46" s="16" t="s">
        <v>47</v>
      </c>
      <c r="D46" s="16" t="s">
        <v>89</v>
      </c>
      <c r="E46" s="16" t="s">
        <v>90</v>
      </c>
      <c r="F46" s="16" t="s">
        <v>469</v>
      </c>
      <c r="G46" s="16" t="s">
        <v>49</v>
      </c>
      <c r="H46" s="16" t="s">
        <v>160</v>
      </c>
      <c r="I46" s="18" t="s">
        <v>48</v>
      </c>
      <c r="J46" s="18" t="s">
        <v>48</v>
      </c>
      <c r="K46" s="18" t="s">
        <v>48</v>
      </c>
      <c r="L46" s="18" t="s">
        <v>48</v>
      </c>
      <c r="M46" s="18">
        <v>0</v>
      </c>
      <c r="N46" s="16" t="s">
        <v>48</v>
      </c>
      <c r="O46" s="16" t="s">
        <v>161</v>
      </c>
      <c r="P46" s="16" t="s">
        <v>162</v>
      </c>
      <c r="Q46" s="18">
        <f t="shared" si="0"/>
        <v>107050020</v>
      </c>
      <c r="R46" s="18">
        <v>0</v>
      </c>
      <c r="S46" s="18">
        <v>0</v>
      </c>
      <c r="T46" s="18">
        <v>92284500</v>
      </c>
      <c r="U46" s="16" t="s">
        <v>56</v>
      </c>
      <c r="V46" s="18">
        <v>14765520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48</v>
      </c>
      <c r="AN46" s="16" t="s">
        <v>48</v>
      </c>
      <c r="AO46" s="17" t="s">
        <v>48</v>
      </c>
      <c r="AP46" s="16" t="s">
        <v>48</v>
      </c>
    </row>
    <row r="47" spans="1:42" s="19" customFormat="1" x14ac:dyDescent="0.25">
      <c r="A47" s="16" t="s">
        <v>153</v>
      </c>
      <c r="B47" s="17" t="s">
        <v>149</v>
      </c>
      <c r="C47" s="16" t="s">
        <v>47</v>
      </c>
      <c r="D47" s="16" t="s">
        <v>89</v>
      </c>
      <c r="E47" s="16" t="s">
        <v>90</v>
      </c>
      <c r="F47" s="16" t="s">
        <v>469</v>
      </c>
      <c r="G47" s="16" t="s">
        <v>49</v>
      </c>
      <c r="H47" s="16" t="s">
        <v>164</v>
      </c>
      <c r="I47" s="18" t="s">
        <v>48</v>
      </c>
      <c r="J47" s="18" t="s">
        <v>48</v>
      </c>
      <c r="K47" s="18" t="s">
        <v>48</v>
      </c>
      <c r="L47" s="18" t="s">
        <v>48</v>
      </c>
      <c r="M47" s="18">
        <v>0</v>
      </c>
      <c r="N47" s="16" t="s">
        <v>48</v>
      </c>
      <c r="O47" s="16" t="s">
        <v>55</v>
      </c>
      <c r="P47" s="16" t="s">
        <v>48</v>
      </c>
      <c r="Q47" s="18">
        <f t="shared" si="0"/>
        <v>721656552.56959987</v>
      </c>
      <c r="R47" s="18">
        <v>0</v>
      </c>
      <c r="S47" s="18">
        <v>546484414.54999995</v>
      </c>
      <c r="T47" s="18">
        <v>0</v>
      </c>
      <c r="U47" s="16" t="s">
        <v>50</v>
      </c>
      <c r="V47" s="18">
        <v>0</v>
      </c>
      <c r="W47" s="18">
        <v>151010463.81</v>
      </c>
      <c r="X47" s="16" t="s">
        <v>56</v>
      </c>
      <c r="Y47" s="18">
        <v>24161674.209600002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x14ac:dyDescent="0.25">
      <c r="A48" s="16" t="s">
        <v>155</v>
      </c>
      <c r="B48" s="14" t="s">
        <v>149</v>
      </c>
      <c r="C48" s="13" t="s">
        <v>47</v>
      </c>
      <c r="D48" s="13" t="s">
        <v>125</v>
      </c>
      <c r="E48" s="13" t="s">
        <v>126</v>
      </c>
      <c r="F48" s="13" t="s">
        <v>430</v>
      </c>
      <c r="G48" s="13" t="s">
        <v>49</v>
      </c>
      <c r="H48" s="13" t="s">
        <v>166</v>
      </c>
      <c r="I48" s="15" t="s">
        <v>48</v>
      </c>
      <c r="J48" s="15" t="s">
        <v>48</v>
      </c>
      <c r="K48" s="15" t="s">
        <v>48</v>
      </c>
      <c r="L48" s="15" t="s">
        <v>48</v>
      </c>
      <c r="M48" s="15">
        <v>0</v>
      </c>
      <c r="N48" s="13" t="s">
        <v>48</v>
      </c>
      <c r="O48" s="13" t="s">
        <v>55</v>
      </c>
      <c r="P48" s="13" t="s">
        <v>48</v>
      </c>
      <c r="Q48" s="18">
        <f t="shared" si="0"/>
        <v>375445554.62479997</v>
      </c>
      <c r="R48" s="15">
        <v>0</v>
      </c>
      <c r="S48" s="15">
        <v>311702943.85000002</v>
      </c>
      <c r="T48" s="15">
        <v>0</v>
      </c>
      <c r="U48" s="13" t="s">
        <v>50</v>
      </c>
      <c r="V48" s="15">
        <v>0</v>
      </c>
      <c r="W48" s="15">
        <v>54950526.529999994</v>
      </c>
      <c r="X48" s="13" t="s">
        <v>50</v>
      </c>
      <c r="Y48" s="15">
        <v>8792084.2448000014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48</v>
      </c>
      <c r="AN48" s="13" t="s">
        <v>48</v>
      </c>
      <c r="AO48" s="14" t="s">
        <v>48</v>
      </c>
      <c r="AP48" s="13" t="s">
        <v>48</v>
      </c>
    </row>
    <row r="49" spans="1:42" s="19" customFormat="1" x14ac:dyDescent="0.25">
      <c r="A49" s="16" t="s">
        <v>157</v>
      </c>
      <c r="B49" s="17" t="s">
        <v>168</v>
      </c>
      <c r="C49" s="16" t="s">
        <v>47</v>
      </c>
      <c r="D49" s="16" t="s">
        <v>52</v>
      </c>
      <c r="E49" s="16" t="s">
        <v>53</v>
      </c>
      <c r="F49" s="16" t="s">
        <v>422</v>
      </c>
      <c r="G49" s="16" t="s">
        <v>49</v>
      </c>
      <c r="H49" s="16" t="s">
        <v>170</v>
      </c>
      <c r="I49" s="18" t="s">
        <v>48</v>
      </c>
      <c r="J49" s="18" t="s">
        <v>48</v>
      </c>
      <c r="K49" s="18" t="s">
        <v>48</v>
      </c>
      <c r="L49" s="18" t="s">
        <v>48</v>
      </c>
      <c r="M49" s="18">
        <v>0</v>
      </c>
      <c r="N49" s="16" t="s">
        <v>48</v>
      </c>
      <c r="O49" s="16" t="s">
        <v>55</v>
      </c>
      <c r="P49" s="16" t="s">
        <v>48</v>
      </c>
      <c r="Q49" s="18">
        <f t="shared" si="0"/>
        <v>412989376.79080003</v>
      </c>
      <c r="R49" s="18">
        <v>0</v>
      </c>
      <c r="S49" s="18">
        <v>282061914.90000004</v>
      </c>
      <c r="T49" s="18">
        <v>0</v>
      </c>
      <c r="U49" s="16" t="s">
        <v>50</v>
      </c>
      <c r="V49" s="18">
        <v>0</v>
      </c>
      <c r="W49" s="18">
        <v>112868501.63000001</v>
      </c>
      <c r="X49" s="16" t="s">
        <v>50</v>
      </c>
      <c r="Y49" s="18">
        <v>18058960.260800004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48</v>
      </c>
      <c r="AN49" s="16" t="s">
        <v>48</v>
      </c>
      <c r="AO49" s="17" t="s">
        <v>48</v>
      </c>
      <c r="AP49" s="16" t="s">
        <v>48</v>
      </c>
    </row>
    <row r="50" spans="1:42" s="19" customFormat="1" x14ac:dyDescent="0.25">
      <c r="A50" s="16" t="s">
        <v>159</v>
      </c>
      <c r="B50" s="17" t="s">
        <v>168</v>
      </c>
      <c r="C50" s="16" t="s">
        <v>47</v>
      </c>
      <c r="D50" s="16" t="s">
        <v>52</v>
      </c>
      <c r="E50" s="16" t="s">
        <v>53</v>
      </c>
      <c r="F50" s="16" t="s">
        <v>422</v>
      </c>
      <c r="G50" s="16" t="s">
        <v>49</v>
      </c>
      <c r="H50" s="16" t="s">
        <v>172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6" t="s">
        <v>48</v>
      </c>
      <c r="O50" s="16" t="s">
        <v>173</v>
      </c>
      <c r="P50" s="16" t="s">
        <v>174</v>
      </c>
      <c r="Q50" s="18">
        <f t="shared" si="0"/>
        <v>4249201</v>
      </c>
      <c r="R50" s="18">
        <v>0</v>
      </c>
      <c r="S50" s="18">
        <v>4249201</v>
      </c>
      <c r="T50" s="18">
        <v>0</v>
      </c>
      <c r="U50" s="16" t="s">
        <v>50</v>
      </c>
      <c r="V50" s="18">
        <v>0</v>
      </c>
      <c r="W50" s="18">
        <v>0</v>
      </c>
      <c r="X50" s="16" t="s">
        <v>50</v>
      </c>
      <c r="Y50" s="18">
        <v>0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48</v>
      </c>
      <c r="AN50" s="16" t="s">
        <v>48</v>
      </c>
      <c r="AO50" s="17" t="s">
        <v>48</v>
      </c>
      <c r="AP50" s="16" t="s">
        <v>48</v>
      </c>
    </row>
    <row r="51" spans="1:42" s="19" customFormat="1" x14ac:dyDescent="0.25">
      <c r="A51" s="16" t="s">
        <v>163</v>
      </c>
      <c r="B51" s="17" t="s">
        <v>168</v>
      </c>
      <c r="C51" s="16" t="s">
        <v>47</v>
      </c>
      <c r="D51" s="16" t="s">
        <v>52</v>
      </c>
      <c r="E51" s="16" t="s">
        <v>53</v>
      </c>
      <c r="F51" s="16" t="s">
        <v>422</v>
      </c>
      <c r="G51" s="16" t="s">
        <v>49</v>
      </c>
      <c r="H51" s="16" t="s">
        <v>176</v>
      </c>
      <c r="I51" s="18" t="s">
        <v>48</v>
      </c>
      <c r="J51" s="18" t="s">
        <v>48</v>
      </c>
      <c r="K51" s="18" t="s">
        <v>48</v>
      </c>
      <c r="L51" s="18" t="s">
        <v>48</v>
      </c>
      <c r="M51" s="18">
        <v>0</v>
      </c>
      <c r="N51" s="16" t="s">
        <v>48</v>
      </c>
      <c r="O51" s="16" t="s">
        <v>55</v>
      </c>
      <c r="P51" s="16" t="s">
        <v>48</v>
      </c>
      <c r="Q51" s="18">
        <f t="shared" si="0"/>
        <v>814442293.33319998</v>
      </c>
      <c r="R51" s="18">
        <v>0</v>
      </c>
      <c r="S51" s="18">
        <v>673484787.75</v>
      </c>
      <c r="T51" s="18">
        <v>0</v>
      </c>
      <c r="U51" s="16" t="s">
        <v>50</v>
      </c>
      <c r="V51" s="18">
        <v>0</v>
      </c>
      <c r="W51" s="18">
        <v>121515091.02</v>
      </c>
      <c r="X51" s="16" t="s">
        <v>50</v>
      </c>
      <c r="Y51" s="18">
        <v>19442414.563200001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48</v>
      </c>
      <c r="AN51" s="16" t="s">
        <v>48</v>
      </c>
      <c r="AO51" s="17" t="s">
        <v>48</v>
      </c>
      <c r="AP51" s="16" t="s">
        <v>48</v>
      </c>
    </row>
    <row r="52" spans="1:42" s="19" customFormat="1" x14ac:dyDescent="0.25">
      <c r="A52" s="16" t="s">
        <v>165</v>
      </c>
      <c r="B52" s="17" t="s">
        <v>168</v>
      </c>
      <c r="C52" s="16" t="s">
        <v>47</v>
      </c>
      <c r="D52" s="16" t="s">
        <v>65</v>
      </c>
      <c r="E52" s="16" t="s">
        <v>66</v>
      </c>
      <c r="F52" s="16" t="s">
        <v>440</v>
      </c>
      <c r="G52" s="16" t="s">
        <v>49</v>
      </c>
      <c r="H52" s="16" t="s">
        <v>178</v>
      </c>
      <c r="I52" s="18" t="s">
        <v>48</v>
      </c>
      <c r="J52" s="18" t="s">
        <v>48</v>
      </c>
      <c r="K52" s="18" t="s">
        <v>48</v>
      </c>
      <c r="L52" s="18" t="s">
        <v>48</v>
      </c>
      <c r="M52" s="18">
        <v>0</v>
      </c>
      <c r="N52" s="16" t="s">
        <v>48</v>
      </c>
      <c r="O52" s="16" t="s">
        <v>55</v>
      </c>
      <c r="P52" s="16" t="s">
        <v>48</v>
      </c>
      <c r="Q52" s="18">
        <f t="shared" si="0"/>
        <v>1251985658.0035999</v>
      </c>
      <c r="R52" s="18">
        <v>0</v>
      </c>
      <c r="S52" s="18">
        <v>929786514.3499999</v>
      </c>
      <c r="T52" s="18">
        <v>0</v>
      </c>
      <c r="U52" s="16" t="s">
        <v>50</v>
      </c>
      <c r="V52" s="18">
        <v>0</v>
      </c>
      <c r="W52" s="18">
        <v>277757882.46000004</v>
      </c>
      <c r="X52" s="16" t="s">
        <v>50</v>
      </c>
      <c r="Y52" s="18">
        <v>44441261.193600006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x14ac:dyDescent="0.25">
      <c r="A53" s="16" t="s">
        <v>167</v>
      </c>
      <c r="B53" s="14" t="s">
        <v>168</v>
      </c>
      <c r="C53" s="13" t="s">
        <v>47</v>
      </c>
      <c r="D53" s="13" t="s">
        <v>75</v>
      </c>
      <c r="E53" s="13" t="s">
        <v>76</v>
      </c>
      <c r="F53" s="13" t="s">
        <v>455</v>
      </c>
      <c r="G53" s="13" t="s">
        <v>49</v>
      </c>
      <c r="H53" s="13" t="s">
        <v>180</v>
      </c>
      <c r="I53" s="15" t="s">
        <v>48</v>
      </c>
      <c r="J53" s="15" t="s">
        <v>48</v>
      </c>
      <c r="K53" s="15" t="s">
        <v>48</v>
      </c>
      <c r="L53" s="15" t="s">
        <v>48</v>
      </c>
      <c r="M53" s="15">
        <v>0</v>
      </c>
      <c r="N53" s="13" t="s">
        <v>48</v>
      </c>
      <c r="O53" s="13" t="s">
        <v>55</v>
      </c>
      <c r="P53" s="13" t="s">
        <v>48</v>
      </c>
      <c r="Q53" s="18">
        <f t="shared" si="0"/>
        <v>1010347666.524</v>
      </c>
      <c r="R53" s="15">
        <v>0</v>
      </c>
      <c r="S53" s="15">
        <v>728176535.35000002</v>
      </c>
      <c r="T53" s="15">
        <v>0</v>
      </c>
      <c r="U53" s="13" t="s">
        <v>50</v>
      </c>
      <c r="V53" s="15">
        <v>0</v>
      </c>
      <c r="W53" s="15">
        <v>243250975.15000001</v>
      </c>
      <c r="X53" s="13" t="s">
        <v>50</v>
      </c>
      <c r="Y53" s="15">
        <v>38920156.023999996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48</v>
      </c>
      <c r="AN53" s="13" t="s">
        <v>48</v>
      </c>
      <c r="AO53" s="14" t="s">
        <v>48</v>
      </c>
      <c r="AP53" s="13" t="s">
        <v>48</v>
      </c>
    </row>
    <row r="54" spans="1:42" x14ac:dyDescent="0.25">
      <c r="A54" s="16" t="s">
        <v>169</v>
      </c>
      <c r="B54" s="14" t="s">
        <v>168</v>
      </c>
      <c r="C54" s="13" t="s">
        <v>47</v>
      </c>
      <c r="D54" s="13" t="s">
        <v>89</v>
      </c>
      <c r="E54" s="13" t="s">
        <v>90</v>
      </c>
      <c r="F54" s="13" t="s">
        <v>470</v>
      </c>
      <c r="G54" s="13" t="s">
        <v>49</v>
      </c>
      <c r="H54" s="13" t="s">
        <v>182</v>
      </c>
      <c r="I54" s="15" t="s">
        <v>48</v>
      </c>
      <c r="J54" s="15" t="s">
        <v>48</v>
      </c>
      <c r="K54" s="15" t="s">
        <v>48</v>
      </c>
      <c r="L54" s="15" t="s">
        <v>48</v>
      </c>
      <c r="M54" s="15">
        <v>0</v>
      </c>
      <c r="N54" s="13" t="s">
        <v>48</v>
      </c>
      <c r="O54" s="13" t="s">
        <v>55</v>
      </c>
      <c r="P54" s="13" t="s">
        <v>48</v>
      </c>
      <c r="Q54" s="18">
        <f t="shared" si="0"/>
        <v>906753041.96119988</v>
      </c>
      <c r="R54" s="15">
        <v>0</v>
      </c>
      <c r="S54" s="15">
        <v>701293821</v>
      </c>
      <c r="T54" s="15">
        <v>0</v>
      </c>
      <c r="U54" s="13" t="s">
        <v>50</v>
      </c>
      <c r="V54" s="15">
        <v>0</v>
      </c>
      <c r="W54" s="15">
        <v>177120018.06999996</v>
      </c>
      <c r="X54" s="13" t="s">
        <v>50</v>
      </c>
      <c r="Y54" s="15">
        <v>28339202.891200002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48</v>
      </c>
      <c r="AN54" s="13" t="s">
        <v>48</v>
      </c>
      <c r="AO54" s="14" t="s">
        <v>48</v>
      </c>
      <c r="AP54" s="13" t="s">
        <v>48</v>
      </c>
    </row>
    <row r="55" spans="1:42" x14ac:dyDescent="0.25">
      <c r="A55" s="16" t="s">
        <v>171</v>
      </c>
      <c r="B55" s="14" t="s">
        <v>168</v>
      </c>
      <c r="C55" s="13" t="s">
        <v>47</v>
      </c>
      <c r="D55" s="13" t="s">
        <v>125</v>
      </c>
      <c r="E55" s="13" t="s">
        <v>126</v>
      </c>
      <c r="F55" s="13" t="s">
        <v>431</v>
      </c>
      <c r="G55" s="13" t="s">
        <v>49</v>
      </c>
      <c r="H55" s="13" t="s">
        <v>184</v>
      </c>
      <c r="I55" s="15" t="s">
        <v>48</v>
      </c>
      <c r="J55" s="15" t="s">
        <v>48</v>
      </c>
      <c r="K55" s="15" t="s">
        <v>48</v>
      </c>
      <c r="L55" s="15" t="s">
        <v>48</v>
      </c>
      <c r="M55" s="15">
        <v>0</v>
      </c>
      <c r="N55" s="13" t="s">
        <v>48</v>
      </c>
      <c r="O55" s="13" t="s">
        <v>55</v>
      </c>
      <c r="P55" s="13" t="s">
        <v>48</v>
      </c>
      <c r="Q55" s="18">
        <f t="shared" si="0"/>
        <v>609181435.69480002</v>
      </c>
      <c r="R55" s="15">
        <v>0</v>
      </c>
      <c r="S55" s="15">
        <v>512975445.4000001</v>
      </c>
      <c r="T55" s="15">
        <v>0</v>
      </c>
      <c r="U55" s="13" t="s">
        <v>50</v>
      </c>
      <c r="V55" s="15">
        <v>0</v>
      </c>
      <c r="W55" s="15">
        <v>82936198.530000001</v>
      </c>
      <c r="X55" s="13" t="s">
        <v>56</v>
      </c>
      <c r="Y55" s="15">
        <v>13269791.764799999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48</v>
      </c>
      <c r="AN55" s="13" t="s">
        <v>48</v>
      </c>
      <c r="AO55" s="14" t="s">
        <v>48</v>
      </c>
      <c r="AP55" s="13" t="s">
        <v>48</v>
      </c>
    </row>
    <row r="56" spans="1:42" s="19" customFormat="1" x14ac:dyDescent="0.25">
      <c r="A56" s="16" t="s">
        <v>175</v>
      </c>
      <c r="B56" s="17" t="s">
        <v>186</v>
      </c>
      <c r="C56" s="16" t="s">
        <v>47</v>
      </c>
      <c r="D56" s="16" t="s">
        <v>52</v>
      </c>
      <c r="E56" s="16" t="s">
        <v>53</v>
      </c>
      <c r="F56" s="16" t="s">
        <v>427</v>
      </c>
      <c r="G56" s="16" t="s">
        <v>49</v>
      </c>
      <c r="H56" s="16" t="s">
        <v>187</v>
      </c>
      <c r="I56" s="18" t="s">
        <v>48</v>
      </c>
      <c r="J56" s="18" t="s">
        <v>48</v>
      </c>
      <c r="K56" s="18" t="s">
        <v>48</v>
      </c>
      <c r="L56" s="18" t="s">
        <v>48</v>
      </c>
      <c r="M56" s="18">
        <v>0</v>
      </c>
      <c r="N56" s="16" t="s">
        <v>48</v>
      </c>
      <c r="O56" s="16" t="s">
        <v>55</v>
      </c>
      <c r="P56" s="16" t="s">
        <v>48</v>
      </c>
      <c r="Q56" s="18">
        <f t="shared" si="0"/>
        <v>1263848998.8607998</v>
      </c>
      <c r="R56" s="18">
        <v>0</v>
      </c>
      <c r="S56" s="18">
        <v>758892789.09999979</v>
      </c>
      <c r="T56" s="18">
        <v>0</v>
      </c>
      <c r="U56" s="16" t="s">
        <v>50</v>
      </c>
      <c r="V56" s="18">
        <v>0</v>
      </c>
      <c r="W56" s="18">
        <v>435307077.38</v>
      </c>
      <c r="X56" s="16" t="s">
        <v>56</v>
      </c>
      <c r="Y56" s="18">
        <v>69649132.380800009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48</v>
      </c>
      <c r="AN56" s="16" t="s">
        <v>48</v>
      </c>
      <c r="AO56" s="17" t="s">
        <v>48</v>
      </c>
      <c r="AP56" s="16" t="s">
        <v>48</v>
      </c>
    </row>
    <row r="57" spans="1:42" s="19" customFormat="1" x14ac:dyDescent="0.25">
      <c r="A57" s="16" t="s">
        <v>177</v>
      </c>
      <c r="B57" s="17" t="s">
        <v>186</v>
      </c>
      <c r="C57" s="16" t="s">
        <v>47</v>
      </c>
      <c r="D57" s="16" t="s">
        <v>65</v>
      </c>
      <c r="E57" s="16" t="s">
        <v>66</v>
      </c>
      <c r="F57" s="16" t="s">
        <v>441</v>
      </c>
      <c r="G57" s="16" t="s">
        <v>49</v>
      </c>
      <c r="H57" s="16" t="s">
        <v>189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55</v>
      </c>
      <c r="P57" s="16" t="s">
        <v>48</v>
      </c>
      <c r="Q57" s="18">
        <f t="shared" si="0"/>
        <v>833511294.98599994</v>
      </c>
      <c r="R57" s="18">
        <v>0</v>
      </c>
      <c r="S57" s="18">
        <v>681761829.64999998</v>
      </c>
      <c r="T57" s="18">
        <v>0</v>
      </c>
      <c r="U57" s="16" t="s">
        <v>50</v>
      </c>
      <c r="V57" s="18">
        <v>0</v>
      </c>
      <c r="W57" s="18">
        <v>130818504.59999999</v>
      </c>
      <c r="X57" s="16" t="s">
        <v>56</v>
      </c>
      <c r="Y57" s="18">
        <v>20930960.735999998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x14ac:dyDescent="0.25">
      <c r="A58" s="16" t="s">
        <v>179</v>
      </c>
      <c r="B58" s="14" t="s">
        <v>186</v>
      </c>
      <c r="C58" s="13" t="s">
        <v>47</v>
      </c>
      <c r="D58" s="13" t="s">
        <v>75</v>
      </c>
      <c r="E58" s="13" t="s">
        <v>76</v>
      </c>
      <c r="F58" s="13" t="s">
        <v>456</v>
      </c>
      <c r="G58" s="13" t="s">
        <v>49</v>
      </c>
      <c r="H58" s="13" t="s">
        <v>191</v>
      </c>
      <c r="I58" s="15" t="s">
        <v>48</v>
      </c>
      <c r="J58" s="15" t="s">
        <v>48</v>
      </c>
      <c r="K58" s="15" t="s">
        <v>48</v>
      </c>
      <c r="L58" s="15" t="s">
        <v>48</v>
      </c>
      <c r="M58" s="15">
        <v>0</v>
      </c>
      <c r="N58" s="13" t="s">
        <v>48</v>
      </c>
      <c r="O58" s="13" t="s">
        <v>55</v>
      </c>
      <c r="P58" s="13" t="s">
        <v>48</v>
      </c>
      <c r="Q58" s="18">
        <f t="shared" si="0"/>
        <v>1103435618.9972</v>
      </c>
      <c r="R58" s="15">
        <v>0</v>
      </c>
      <c r="S58" s="15">
        <v>812314832.60000002</v>
      </c>
      <c r="T58" s="15">
        <v>0</v>
      </c>
      <c r="U58" s="13" t="s">
        <v>50</v>
      </c>
      <c r="V58" s="15">
        <v>0</v>
      </c>
      <c r="W58" s="15">
        <v>250966195.16999999</v>
      </c>
      <c r="X58" s="13" t="s">
        <v>50</v>
      </c>
      <c r="Y58" s="15">
        <v>40154591.227199994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48</v>
      </c>
      <c r="AN58" s="13" t="s">
        <v>48</v>
      </c>
      <c r="AO58" s="14" t="s">
        <v>48</v>
      </c>
      <c r="AP58" s="13" t="s">
        <v>48</v>
      </c>
    </row>
    <row r="59" spans="1:42" x14ac:dyDescent="0.25">
      <c r="A59" s="16" t="s">
        <v>181</v>
      </c>
      <c r="B59" s="14" t="s">
        <v>186</v>
      </c>
      <c r="C59" s="13" t="s">
        <v>47</v>
      </c>
      <c r="D59" s="13" t="s">
        <v>89</v>
      </c>
      <c r="E59" s="13" t="s">
        <v>90</v>
      </c>
      <c r="F59" s="13" t="s">
        <v>471</v>
      </c>
      <c r="G59" s="13" t="s">
        <v>49</v>
      </c>
      <c r="H59" s="13" t="s">
        <v>193</v>
      </c>
      <c r="I59" s="15" t="s">
        <v>48</v>
      </c>
      <c r="J59" s="15" t="s">
        <v>48</v>
      </c>
      <c r="K59" s="15" t="s">
        <v>48</v>
      </c>
      <c r="L59" s="15" t="s">
        <v>48</v>
      </c>
      <c r="M59" s="15">
        <v>0</v>
      </c>
      <c r="N59" s="13" t="s">
        <v>48</v>
      </c>
      <c r="O59" s="13" t="s">
        <v>55</v>
      </c>
      <c r="P59" s="13" t="s">
        <v>48</v>
      </c>
      <c r="Q59" s="18">
        <f t="shared" si="0"/>
        <v>963541407.31119967</v>
      </c>
      <c r="R59" s="15">
        <v>0</v>
      </c>
      <c r="S59" s="15">
        <v>794284549.49999976</v>
      </c>
      <c r="T59" s="15">
        <v>0</v>
      </c>
      <c r="U59" s="13" t="s">
        <v>50</v>
      </c>
      <c r="V59" s="15">
        <v>0</v>
      </c>
      <c r="W59" s="15">
        <v>145911084.31999999</v>
      </c>
      <c r="X59" s="13" t="s">
        <v>50</v>
      </c>
      <c r="Y59" s="15">
        <v>23345773.4912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4" t="s">
        <v>48</v>
      </c>
      <c r="AN59" s="13" t="s">
        <v>48</v>
      </c>
      <c r="AO59" s="14" t="s">
        <v>48</v>
      </c>
      <c r="AP59" s="13" t="s">
        <v>48</v>
      </c>
    </row>
    <row r="60" spans="1:42" x14ac:dyDescent="0.25">
      <c r="A60" s="16" t="s">
        <v>183</v>
      </c>
      <c r="B60" s="14" t="s">
        <v>186</v>
      </c>
      <c r="C60" s="13" t="s">
        <v>47</v>
      </c>
      <c r="D60" s="13" t="s">
        <v>125</v>
      </c>
      <c r="E60" s="13" t="s">
        <v>126</v>
      </c>
      <c r="F60" s="13" t="s">
        <v>432</v>
      </c>
      <c r="G60" s="13" t="s">
        <v>49</v>
      </c>
      <c r="H60" s="13" t="s">
        <v>195</v>
      </c>
      <c r="I60" s="15" t="s">
        <v>48</v>
      </c>
      <c r="J60" s="15" t="s">
        <v>48</v>
      </c>
      <c r="K60" s="15" t="s">
        <v>48</v>
      </c>
      <c r="L60" s="15" t="s">
        <v>48</v>
      </c>
      <c r="M60" s="15">
        <v>0</v>
      </c>
      <c r="N60" s="13" t="s">
        <v>48</v>
      </c>
      <c r="O60" s="13" t="s">
        <v>55</v>
      </c>
      <c r="P60" s="13" t="s">
        <v>48</v>
      </c>
      <c r="Q60" s="18">
        <f t="shared" si="0"/>
        <v>528099287.28319997</v>
      </c>
      <c r="R60" s="15">
        <v>0</v>
      </c>
      <c r="S60" s="15">
        <v>439820374.5</v>
      </c>
      <c r="T60" s="15">
        <v>0</v>
      </c>
      <c r="U60" s="13" t="s">
        <v>50</v>
      </c>
      <c r="V60" s="15">
        <v>0</v>
      </c>
      <c r="W60" s="15">
        <v>76102511.019999996</v>
      </c>
      <c r="X60" s="13" t="s">
        <v>56</v>
      </c>
      <c r="Y60" s="15">
        <v>12176401.763200002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4" t="s">
        <v>48</v>
      </c>
      <c r="AN60" s="13" t="s">
        <v>48</v>
      </c>
      <c r="AO60" s="14" t="s">
        <v>48</v>
      </c>
      <c r="AP60" s="13" t="s">
        <v>48</v>
      </c>
    </row>
    <row r="61" spans="1:42" s="19" customFormat="1" x14ac:dyDescent="0.25">
      <c r="A61" s="16" t="s">
        <v>185</v>
      </c>
      <c r="B61" s="17" t="s">
        <v>197</v>
      </c>
      <c r="C61" s="16" t="s">
        <v>47</v>
      </c>
      <c r="D61" s="16" t="s">
        <v>52</v>
      </c>
      <c r="E61" s="16" t="s">
        <v>53</v>
      </c>
      <c r="F61" s="16" t="s">
        <v>428</v>
      </c>
      <c r="G61" s="16" t="s">
        <v>49</v>
      </c>
      <c r="H61" s="16" t="s">
        <v>198</v>
      </c>
      <c r="I61" s="18" t="s">
        <v>48</v>
      </c>
      <c r="J61" s="18" t="s">
        <v>48</v>
      </c>
      <c r="K61" s="18" t="s">
        <v>48</v>
      </c>
      <c r="L61" s="18" t="s">
        <v>48</v>
      </c>
      <c r="M61" s="18">
        <v>0</v>
      </c>
      <c r="N61" s="16" t="s">
        <v>48</v>
      </c>
      <c r="O61" s="16" t="s">
        <v>55</v>
      </c>
      <c r="P61" s="16" t="s">
        <v>48</v>
      </c>
      <c r="Q61" s="18">
        <f t="shared" si="0"/>
        <v>848894115.69840002</v>
      </c>
      <c r="R61" s="18">
        <v>0</v>
      </c>
      <c r="S61" s="18">
        <v>570433810.5</v>
      </c>
      <c r="T61" s="18">
        <v>0</v>
      </c>
      <c r="U61" s="16" t="s">
        <v>50</v>
      </c>
      <c r="V61" s="18">
        <v>0</v>
      </c>
      <c r="W61" s="18">
        <v>240051987.23999998</v>
      </c>
      <c r="X61" s="16" t="s">
        <v>50</v>
      </c>
      <c r="Y61" s="18">
        <v>38408317.958400004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s="19" customFormat="1" x14ac:dyDescent="0.25">
      <c r="A62" s="16" t="s">
        <v>188</v>
      </c>
      <c r="B62" s="17" t="s">
        <v>197</v>
      </c>
      <c r="C62" s="16" t="s">
        <v>47</v>
      </c>
      <c r="D62" s="16" t="s">
        <v>65</v>
      </c>
      <c r="E62" s="16" t="s">
        <v>66</v>
      </c>
      <c r="F62" s="16" t="s">
        <v>442</v>
      </c>
      <c r="G62" s="16" t="s">
        <v>49</v>
      </c>
      <c r="H62" s="16" t="s">
        <v>200</v>
      </c>
      <c r="I62" s="18" t="s">
        <v>48</v>
      </c>
      <c r="J62" s="18" t="s">
        <v>48</v>
      </c>
      <c r="K62" s="18" t="s">
        <v>48</v>
      </c>
      <c r="L62" s="18" t="s">
        <v>48</v>
      </c>
      <c r="M62" s="18">
        <v>0</v>
      </c>
      <c r="N62" s="16" t="s">
        <v>48</v>
      </c>
      <c r="O62" s="16" t="s">
        <v>55</v>
      </c>
      <c r="P62" s="16" t="s">
        <v>48</v>
      </c>
      <c r="Q62" s="18">
        <f t="shared" si="0"/>
        <v>767076155.06479979</v>
      </c>
      <c r="R62" s="18">
        <v>0</v>
      </c>
      <c r="S62" s="18">
        <v>538219867.54999983</v>
      </c>
      <c r="T62" s="18">
        <v>0</v>
      </c>
      <c r="U62" s="16" t="s">
        <v>50</v>
      </c>
      <c r="V62" s="18">
        <v>0</v>
      </c>
      <c r="W62" s="18">
        <v>197289903.02999997</v>
      </c>
      <c r="X62" s="16" t="s">
        <v>50</v>
      </c>
      <c r="Y62" s="18">
        <v>31566384.4848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48</v>
      </c>
      <c r="AN62" s="16" t="s">
        <v>48</v>
      </c>
      <c r="AO62" s="17" t="s">
        <v>48</v>
      </c>
      <c r="AP62" s="16" t="s">
        <v>48</v>
      </c>
    </row>
    <row r="63" spans="1:42" x14ac:dyDescent="0.25">
      <c r="A63" s="16" t="s">
        <v>190</v>
      </c>
      <c r="B63" s="14" t="s">
        <v>197</v>
      </c>
      <c r="C63" s="13" t="s">
        <v>47</v>
      </c>
      <c r="D63" s="13" t="s">
        <v>75</v>
      </c>
      <c r="E63" s="13" t="s">
        <v>76</v>
      </c>
      <c r="F63" s="13" t="s">
        <v>457</v>
      </c>
      <c r="G63" s="13" t="s">
        <v>49</v>
      </c>
      <c r="H63" s="13" t="s">
        <v>202</v>
      </c>
      <c r="I63" s="15" t="s">
        <v>48</v>
      </c>
      <c r="J63" s="15" t="s">
        <v>48</v>
      </c>
      <c r="K63" s="15" t="s">
        <v>48</v>
      </c>
      <c r="L63" s="15" t="s">
        <v>48</v>
      </c>
      <c r="M63" s="15">
        <v>0</v>
      </c>
      <c r="N63" s="13" t="s">
        <v>48</v>
      </c>
      <c r="O63" s="13" t="s">
        <v>55</v>
      </c>
      <c r="P63" s="13" t="s">
        <v>48</v>
      </c>
      <c r="Q63" s="18">
        <f t="shared" si="0"/>
        <v>705112941.4527998</v>
      </c>
      <c r="R63" s="15">
        <v>0</v>
      </c>
      <c r="S63" s="15">
        <v>514398724.94999981</v>
      </c>
      <c r="T63" s="15">
        <v>0</v>
      </c>
      <c r="U63" s="13" t="s">
        <v>50</v>
      </c>
      <c r="V63" s="15">
        <v>0</v>
      </c>
      <c r="W63" s="15">
        <v>164408807.33000001</v>
      </c>
      <c r="X63" s="13" t="s">
        <v>56</v>
      </c>
      <c r="Y63" s="15">
        <v>26305409.172800001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48</v>
      </c>
      <c r="AN63" s="13" t="s">
        <v>48</v>
      </c>
      <c r="AO63" s="14" t="s">
        <v>48</v>
      </c>
      <c r="AP63" s="13" t="s">
        <v>48</v>
      </c>
    </row>
    <row r="64" spans="1:42" x14ac:dyDescent="0.25">
      <c r="A64" s="16" t="s">
        <v>192</v>
      </c>
      <c r="B64" s="14" t="s">
        <v>197</v>
      </c>
      <c r="C64" s="13" t="s">
        <v>47</v>
      </c>
      <c r="D64" s="13" t="s">
        <v>89</v>
      </c>
      <c r="E64" s="13" t="s">
        <v>90</v>
      </c>
      <c r="F64" s="13" t="s">
        <v>472</v>
      </c>
      <c r="G64" s="13" t="s">
        <v>49</v>
      </c>
      <c r="H64" s="13" t="s">
        <v>204</v>
      </c>
      <c r="I64" s="15" t="s">
        <v>48</v>
      </c>
      <c r="J64" s="15" t="s">
        <v>48</v>
      </c>
      <c r="K64" s="15" t="s">
        <v>48</v>
      </c>
      <c r="L64" s="15" t="s">
        <v>48</v>
      </c>
      <c r="M64" s="15">
        <v>0</v>
      </c>
      <c r="N64" s="13" t="s">
        <v>48</v>
      </c>
      <c r="O64" s="13" t="s">
        <v>55</v>
      </c>
      <c r="P64" s="13" t="s">
        <v>48</v>
      </c>
      <c r="Q64" s="18">
        <f t="shared" si="0"/>
        <v>152160815.25</v>
      </c>
      <c r="R64" s="15">
        <v>0</v>
      </c>
      <c r="S64" s="15">
        <v>117531706.44999999</v>
      </c>
      <c r="T64" s="15">
        <v>0</v>
      </c>
      <c r="U64" s="13" t="s">
        <v>50</v>
      </c>
      <c r="V64" s="15">
        <v>0</v>
      </c>
      <c r="W64" s="15">
        <v>29852680</v>
      </c>
      <c r="X64" s="13" t="s">
        <v>50</v>
      </c>
      <c r="Y64" s="15">
        <v>4776428.8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4" t="s">
        <v>48</v>
      </c>
      <c r="AN64" s="13" t="s">
        <v>48</v>
      </c>
      <c r="AO64" s="14" t="s">
        <v>48</v>
      </c>
      <c r="AP64" s="13" t="s">
        <v>48</v>
      </c>
    </row>
    <row r="65" spans="1:42" x14ac:dyDescent="0.25">
      <c r="A65" s="16" t="s">
        <v>194</v>
      </c>
      <c r="B65" s="14" t="s">
        <v>197</v>
      </c>
      <c r="C65" s="13" t="s">
        <v>47</v>
      </c>
      <c r="D65" s="13" t="s">
        <v>89</v>
      </c>
      <c r="E65" s="13" t="s">
        <v>90</v>
      </c>
      <c r="F65" s="13" t="s">
        <v>473</v>
      </c>
      <c r="G65" s="13" t="s">
        <v>49</v>
      </c>
      <c r="H65" s="13" t="s">
        <v>474</v>
      </c>
      <c r="I65" s="15" t="s">
        <v>48</v>
      </c>
      <c r="J65" s="15" t="s">
        <v>48</v>
      </c>
      <c r="K65" s="15" t="s">
        <v>48</v>
      </c>
      <c r="L65" s="15" t="s">
        <v>48</v>
      </c>
      <c r="M65" s="15">
        <v>0</v>
      </c>
      <c r="N65" s="13" t="s">
        <v>48</v>
      </c>
      <c r="O65" s="13" t="s">
        <v>55</v>
      </c>
      <c r="P65" s="13" t="s">
        <v>48</v>
      </c>
      <c r="Q65" s="18">
        <f t="shared" si="0"/>
        <v>0</v>
      </c>
      <c r="R65" s="15">
        <v>0</v>
      </c>
      <c r="S65" s="15">
        <v>0</v>
      </c>
      <c r="T65" s="15">
        <v>0</v>
      </c>
      <c r="U65" s="13" t="s">
        <v>50</v>
      </c>
      <c r="V65" s="15">
        <v>0</v>
      </c>
      <c r="W65" s="15">
        <v>0</v>
      </c>
      <c r="X65" s="13" t="s">
        <v>50</v>
      </c>
      <c r="Y65" s="15">
        <v>0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4" t="s">
        <v>48</v>
      </c>
      <c r="AN65" s="13" t="s">
        <v>48</v>
      </c>
      <c r="AO65" s="14" t="s">
        <v>48</v>
      </c>
      <c r="AP65" s="13" t="s">
        <v>48</v>
      </c>
    </row>
    <row r="66" spans="1:42" s="19" customFormat="1" x14ac:dyDescent="0.25">
      <c r="A66" s="16" t="s">
        <v>196</v>
      </c>
      <c r="B66" s="17" t="s">
        <v>206</v>
      </c>
      <c r="C66" s="16" t="s">
        <v>47</v>
      </c>
      <c r="D66" s="16" t="s">
        <v>52</v>
      </c>
      <c r="E66" s="16" t="s">
        <v>53</v>
      </c>
      <c r="F66" s="16" t="s">
        <v>423</v>
      </c>
      <c r="G66" s="16" t="s">
        <v>49</v>
      </c>
      <c r="H66" s="16" t="s">
        <v>209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55</v>
      </c>
      <c r="P66" s="16" t="s">
        <v>48</v>
      </c>
      <c r="Q66" s="18">
        <f t="shared" si="0"/>
        <v>103743624.5</v>
      </c>
      <c r="R66" s="18">
        <v>0</v>
      </c>
      <c r="S66" s="18">
        <v>77434720.099999994</v>
      </c>
      <c r="T66" s="18">
        <v>0</v>
      </c>
      <c r="U66" s="16" t="s">
        <v>50</v>
      </c>
      <c r="V66" s="18">
        <v>0</v>
      </c>
      <c r="W66" s="18">
        <v>22680090</v>
      </c>
      <c r="X66" s="16" t="s">
        <v>50</v>
      </c>
      <c r="Y66" s="18">
        <v>3628814.4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s="19" customFormat="1" x14ac:dyDescent="0.25">
      <c r="A67" s="16" t="s">
        <v>199</v>
      </c>
      <c r="B67" s="17" t="s">
        <v>206</v>
      </c>
      <c r="C67" s="16" t="s">
        <v>47</v>
      </c>
      <c r="D67" s="16" t="s">
        <v>52</v>
      </c>
      <c r="E67" s="16" t="s">
        <v>53</v>
      </c>
      <c r="F67" s="16" t="s">
        <v>423</v>
      </c>
      <c r="G67" s="16" t="s">
        <v>49</v>
      </c>
      <c r="H67" s="16" t="s">
        <v>211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212</v>
      </c>
      <c r="P67" s="16" t="s">
        <v>213</v>
      </c>
      <c r="Q67" s="18">
        <f t="shared" si="0"/>
        <v>25290927.199999999</v>
      </c>
      <c r="R67" s="18">
        <v>0</v>
      </c>
      <c r="S67" s="18">
        <v>9312600</v>
      </c>
      <c r="T67" s="18">
        <v>13774420</v>
      </c>
      <c r="U67" s="16" t="s">
        <v>56</v>
      </c>
      <c r="V67" s="18">
        <v>2203907.2000000002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s="19" customFormat="1" x14ac:dyDescent="0.25">
      <c r="A68" s="16" t="s">
        <v>201</v>
      </c>
      <c r="B68" s="17" t="s">
        <v>206</v>
      </c>
      <c r="C68" s="16" t="s">
        <v>47</v>
      </c>
      <c r="D68" s="16" t="s">
        <v>52</v>
      </c>
      <c r="E68" s="16" t="s">
        <v>53</v>
      </c>
      <c r="F68" s="16" t="s">
        <v>423</v>
      </c>
      <c r="G68" s="16" t="s">
        <v>49</v>
      </c>
      <c r="H68" s="16" t="s">
        <v>215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6" t="s">
        <v>48</v>
      </c>
      <c r="O68" s="16" t="s">
        <v>55</v>
      </c>
      <c r="P68" s="16" t="s">
        <v>48</v>
      </c>
      <c r="Q68" s="18">
        <f t="shared" si="0"/>
        <v>790348694.23000002</v>
      </c>
      <c r="R68" s="18">
        <v>0</v>
      </c>
      <c r="S68" s="18">
        <v>566671657.39999998</v>
      </c>
      <c r="T68" s="18">
        <v>0</v>
      </c>
      <c r="U68" s="16" t="s">
        <v>50</v>
      </c>
      <c r="V68" s="18">
        <v>0</v>
      </c>
      <c r="W68" s="18">
        <v>192825031.75</v>
      </c>
      <c r="X68" s="16" t="s">
        <v>56</v>
      </c>
      <c r="Y68" s="18">
        <v>30852005.080000002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s="19" customFormat="1" x14ac:dyDescent="0.25">
      <c r="A69" s="16" t="s">
        <v>203</v>
      </c>
      <c r="B69" s="17" t="s">
        <v>206</v>
      </c>
      <c r="C69" s="16" t="s">
        <v>47</v>
      </c>
      <c r="D69" s="16" t="s">
        <v>65</v>
      </c>
      <c r="E69" s="16" t="s">
        <v>66</v>
      </c>
      <c r="F69" s="16" t="s">
        <v>443</v>
      </c>
      <c r="G69" s="16" t="s">
        <v>49</v>
      </c>
      <c r="H69" s="16" t="s">
        <v>217</v>
      </c>
      <c r="I69" s="18" t="s">
        <v>48</v>
      </c>
      <c r="J69" s="18" t="s">
        <v>48</v>
      </c>
      <c r="K69" s="18" t="s">
        <v>48</v>
      </c>
      <c r="L69" s="18" t="s">
        <v>48</v>
      </c>
      <c r="M69" s="18">
        <v>0</v>
      </c>
      <c r="N69" s="16" t="s">
        <v>48</v>
      </c>
      <c r="O69" s="16" t="s">
        <v>55</v>
      </c>
      <c r="P69" s="16" t="s">
        <v>48</v>
      </c>
      <c r="Q69" s="18">
        <f t="shared" si="0"/>
        <v>727454352.33800006</v>
      </c>
      <c r="R69" s="18">
        <v>0</v>
      </c>
      <c r="S69" s="18">
        <v>541399685.35000014</v>
      </c>
      <c r="T69" s="18">
        <v>0</v>
      </c>
      <c r="U69" s="16" t="s">
        <v>50</v>
      </c>
      <c r="V69" s="18">
        <v>0</v>
      </c>
      <c r="W69" s="18">
        <v>160391954.30000001</v>
      </c>
      <c r="X69" s="16" t="s">
        <v>50</v>
      </c>
      <c r="Y69" s="18">
        <v>25662712.688000001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48</v>
      </c>
      <c r="AN69" s="16" t="s">
        <v>48</v>
      </c>
      <c r="AO69" s="17" t="s">
        <v>48</v>
      </c>
      <c r="AP69" s="16" t="s">
        <v>48</v>
      </c>
    </row>
    <row r="70" spans="1:42" s="19" customFormat="1" x14ac:dyDescent="0.25">
      <c r="A70" s="16" t="s">
        <v>205</v>
      </c>
      <c r="B70" s="17" t="s">
        <v>206</v>
      </c>
      <c r="C70" s="16" t="s">
        <v>47</v>
      </c>
      <c r="D70" s="16" t="s">
        <v>65</v>
      </c>
      <c r="E70" s="16" t="s">
        <v>66</v>
      </c>
      <c r="F70" s="16" t="s">
        <v>443</v>
      </c>
      <c r="G70" s="16" t="s">
        <v>58</v>
      </c>
      <c r="H70" s="16" t="s">
        <v>48</v>
      </c>
      <c r="I70" s="18" t="s">
        <v>219</v>
      </c>
      <c r="J70" s="18" t="s">
        <v>48</v>
      </c>
      <c r="K70" s="18" t="s">
        <v>220</v>
      </c>
      <c r="L70" s="18" t="s">
        <v>206</v>
      </c>
      <c r="M70" s="18">
        <v>1505900</v>
      </c>
      <c r="N70" s="16" t="s">
        <v>61</v>
      </c>
      <c r="O70" s="16" t="s">
        <v>221</v>
      </c>
      <c r="P70" s="16" t="s">
        <v>222</v>
      </c>
      <c r="Q70" s="18">
        <f t="shared" si="0"/>
        <v>-1505900</v>
      </c>
      <c r="R70" s="18">
        <v>0</v>
      </c>
      <c r="S70" s="18">
        <v>-1505900</v>
      </c>
      <c r="T70" s="18">
        <v>0</v>
      </c>
      <c r="U70" s="16" t="s">
        <v>50</v>
      </c>
      <c r="V70" s="18">
        <v>0</v>
      </c>
      <c r="W70" s="18">
        <v>0</v>
      </c>
      <c r="X70" s="16" t="s">
        <v>50</v>
      </c>
      <c r="Y70" s="18">
        <v>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x14ac:dyDescent="0.25">
      <c r="A71" s="16" t="s">
        <v>207</v>
      </c>
      <c r="B71" s="14" t="s">
        <v>206</v>
      </c>
      <c r="C71" s="13" t="s">
        <v>47</v>
      </c>
      <c r="D71" s="13" t="s">
        <v>75</v>
      </c>
      <c r="E71" s="13" t="s">
        <v>76</v>
      </c>
      <c r="F71" s="13" t="s">
        <v>458</v>
      </c>
      <c r="G71" s="13" t="s">
        <v>49</v>
      </c>
      <c r="H71" s="13" t="s">
        <v>224</v>
      </c>
      <c r="I71" s="15" t="s">
        <v>48</v>
      </c>
      <c r="J71" s="15" t="s">
        <v>48</v>
      </c>
      <c r="K71" s="15" t="s">
        <v>48</v>
      </c>
      <c r="L71" s="15" t="s">
        <v>48</v>
      </c>
      <c r="M71" s="15">
        <v>0</v>
      </c>
      <c r="N71" s="13" t="s">
        <v>48</v>
      </c>
      <c r="O71" s="13" t="s">
        <v>55</v>
      </c>
      <c r="P71" s="13" t="s">
        <v>48</v>
      </c>
      <c r="Q71" s="18">
        <f t="shared" si="0"/>
        <v>593142999.93999994</v>
      </c>
      <c r="R71" s="15">
        <v>0</v>
      </c>
      <c r="S71" s="15">
        <v>462621419.29999995</v>
      </c>
      <c r="T71" s="15">
        <v>0</v>
      </c>
      <c r="U71" s="13" t="s">
        <v>50</v>
      </c>
      <c r="V71" s="15">
        <v>0</v>
      </c>
      <c r="W71" s="15">
        <v>112518604</v>
      </c>
      <c r="X71" s="13" t="s">
        <v>50</v>
      </c>
      <c r="Y71" s="15">
        <v>18002976.640000001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48</v>
      </c>
      <c r="AN71" s="13" t="s">
        <v>48</v>
      </c>
      <c r="AO71" s="14" t="s">
        <v>48</v>
      </c>
      <c r="AP71" s="13" t="s">
        <v>48</v>
      </c>
    </row>
    <row r="72" spans="1:42" x14ac:dyDescent="0.25">
      <c r="A72" s="16" t="s">
        <v>208</v>
      </c>
      <c r="B72" s="14" t="s">
        <v>206</v>
      </c>
      <c r="C72" s="13" t="s">
        <v>47</v>
      </c>
      <c r="D72" s="13" t="s">
        <v>89</v>
      </c>
      <c r="E72" s="13" t="s">
        <v>90</v>
      </c>
      <c r="F72" s="13" t="s">
        <v>475</v>
      </c>
      <c r="G72" s="13" t="s">
        <v>49</v>
      </c>
      <c r="H72" s="13" t="s">
        <v>226</v>
      </c>
      <c r="I72" s="15" t="s">
        <v>48</v>
      </c>
      <c r="J72" s="15" t="s">
        <v>48</v>
      </c>
      <c r="K72" s="15" t="s">
        <v>48</v>
      </c>
      <c r="L72" s="15" t="s">
        <v>48</v>
      </c>
      <c r="M72" s="15">
        <v>0</v>
      </c>
      <c r="N72" s="13" t="s">
        <v>48</v>
      </c>
      <c r="O72" s="13" t="s">
        <v>55</v>
      </c>
      <c r="P72" s="13" t="s">
        <v>48</v>
      </c>
      <c r="Q72" s="18">
        <f t="shared" si="0"/>
        <v>139545639.59999999</v>
      </c>
      <c r="R72" s="15">
        <v>0</v>
      </c>
      <c r="S72" s="15">
        <v>105200997.59999999</v>
      </c>
      <c r="T72" s="15">
        <v>0</v>
      </c>
      <c r="U72" s="13" t="s">
        <v>50</v>
      </c>
      <c r="V72" s="15">
        <v>0</v>
      </c>
      <c r="W72" s="15">
        <v>29607450</v>
      </c>
      <c r="X72" s="13" t="s">
        <v>50</v>
      </c>
      <c r="Y72" s="15">
        <v>4737192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4" t="s">
        <v>48</v>
      </c>
      <c r="AN72" s="13" t="s">
        <v>48</v>
      </c>
      <c r="AO72" s="14" t="s">
        <v>48</v>
      </c>
      <c r="AP72" s="13" t="s">
        <v>48</v>
      </c>
    </row>
    <row r="73" spans="1:42" x14ac:dyDescent="0.25">
      <c r="A73" s="16" t="s">
        <v>210</v>
      </c>
      <c r="B73" s="14" t="s">
        <v>206</v>
      </c>
      <c r="C73" s="13" t="s">
        <v>47</v>
      </c>
      <c r="D73" s="13" t="s">
        <v>89</v>
      </c>
      <c r="E73" s="13" t="s">
        <v>90</v>
      </c>
      <c r="F73" s="13" t="s">
        <v>491</v>
      </c>
      <c r="G73" s="13" t="s">
        <v>49</v>
      </c>
      <c r="H73" s="13" t="s">
        <v>492</v>
      </c>
      <c r="I73" s="15" t="s">
        <v>48</v>
      </c>
      <c r="J73" s="15" t="s">
        <v>48</v>
      </c>
      <c r="K73" s="15" t="s">
        <v>48</v>
      </c>
      <c r="L73" s="15" t="s">
        <v>48</v>
      </c>
      <c r="M73" s="15">
        <v>0</v>
      </c>
      <c r="N73" s="13" t="s">
        <v>48</v>
      </c>
      <c r="O73" s="13" t="s">
        <v>483</v>
      </c>
      <c r="P73" s="13" t="s">
        <v>48</v>
      </c>
      <c r="Q73" s="18">
        <f t="shared" ref="Q73:Q136" si="1">SUM(S73:AP73)</f>
        <v>0</v>
      </c>
      <c r="R73" s="15">
        <v>0</v>
      </c>
      <c r="S73" s="15">
        <v>0</v>
      </c>
      <c r="T73" s="15">
        <v>0</v>
      </c>
      <c r="U73" s="13" t="s">
        <v>50</v>
      </c>
      <c r="V73" s="15">
        <v>0</v>
      </c>
      <c r="W73" s="15">
        <v>0</v>
      </c>
      <c r="X73" s="13" t="s">
        <v>50</v>
      </c>
      <c r="Y73" s="15">
        <v>0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48</v>
      </c>
      <c r="AN73" s="13" t="s">
        <v>48</v>
      </c>
      <c r="AO73" s="14" t="s">
        <v>48</v>
      </c>
      <c r="AP73" s="13" t="s">
        <v>48</v>
      </c>
    </row>
    <row r="74" spans="1:42" s="19" customFormat="1" x14ac:dyDescent="0.25">
      <c r="A74" s="16" t="s">
        <v>214</v>
      </c>
      <c r="B74" s="17" t="s">
        <v>228</v>
      </c>
      <c r="C74" s="16" t="s">
        <v>47</v>
      </c>
      <c r="D74" s="16" t="s">
        <v>52</v>
      </c>
      <c r="E74" s="16" t="s">
        <v>53</v>
      </c>
      <c r="F74" s="16" t="s">
        <v>429</v>
      </c>
      <c r="G74" s="16" t="s">
        <v>49</v>
      </c>
      <c r="H74" s="16" t="s">
        <v>229</v>
      </c>
      <c r="I74" s="18" t="s">
        <v>48</v>
      </c>
      <c r="J74" s="18" t="s">
        <v>48</v>
      </c>
      <c r="K74" s="18" t="s">
        <v>48</v>
      </c>
      <c r="L74" s="18" t="s">
        <v>48</v>
      </c>
      <c r="M74" s="18">
        <v>0</v>
      </c>
      <c r="N74" s="16" t="s">
        <v>48</v>
      </c>
      <c r="O74" s="16" t="s">
        <v>55</v>
      </c>
      <c r="P74" s="16" t="s">
        <v>48</v>
      </c>
      <c r="Q74" s="18">
        <f t="shared" si="1"/>
        <v>229616276.40000001</v>
      </c>
      <c r="R74" s="18">
        <v>0</v>
      </c>
      <c r="S74" s="18">
        <v>165993043</v>
      </c>
      <c r="T74" s="18">
        <v>0</v>
      </c>
      <c r="U74" s="16" t="s">
        <v>50</v>
      </c>
      <c r="V74" s="18">
        <v>0</v>
      </c>
      <c r="W74" s="18">
        <v>54847615</v>
      </c>
      <c r="X74" s="16" t="s">
        <v>50</v>
      </c>
      <c r="Y74" s="18">
        <v>8775618.4000000004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48</v>
      </c>
      <c r="AN74" s="16" t="s">
        <v>48</v>
      </c>
      <c r="AO74" s="17" t="s">
        <v>48</v>
      </c>
      <c r="AP74" s="16" t="s">
        <v>48</v>
      </c>
    </row>
    <row r="75" spans="1:42" s="19" customFormat="1" x14ac:dyDescent="0.25">
      <c r="A75" s="16" t="s">
        <v>216</v>
      </c>
      <c r="B75" s="17" t="s">
        <v>228</v>
      </c>
      <c r="C75" s="16" t="s">
        <v>47</v>
      </c>
      <c r="D75" s="16" t="s">
        <v>52</v>
      </c>
      <c r="E75" s="16" t="s">
        <v>53</v>
      </c>
      <c r="F75" s="16" t="s">
        <v>429</v>
      </c>
      <c r="G75" s="16" t="s">
        <v>49</v>
      </c>
      <c r="H75" s="16" t="s">
        <v>231</v>
      </c>
      <c r="I75" s="18" t="s">
        <v>48</v>
      </c>
      <c r="J75" s="18" t="s">
        <v>48</v>
      </c>
      <c r="K75" s="18" t="s">
        <v>48</v>
      </c>
      <c r="L75" s="18" t="s">
        <v>48</v>
      </c>
      <c r="M75" s="18">
        <v>0</v>
      </c>
      <c r="N75" s="16" t="s">
        <v>48</v>
      </c>
      <c r="O75" s="16" t="s">
        <v>232</v>
      </c>
      <c r="P75" s="16" t="s">
        <v>233</v>
      </c>
      <c r="Q75" s="18">
        <f t="shared" si="1"/>
        <v>8103370</v>
      </c>
      <c r="R75" s="18">
        <v>0</v>
      </c>
      <c r="S75" s="18">
        <v>6290000</v>
      </c>
      <c r="T75" s="18">
        <v>1563250</v>
      </c>
      <c r="U75" s="16" t="s">
        <v>56</v>
      </c>
      <c r="V75" s="18">
        <v>250120</v>
      </c>
      <c r="W75" s="18">
        <v>0</v>
      </c>
      <c r="X75" s="16" t="s">
        <v>50</v>
      </c>
      <c r="Y75" s="18">
        <v>0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48</v>
      </c>
      <c r="AN75" s="16" t="s">
        <v>48</v>
      </c>
      <c r="AO75" s="17" t="s">
        <v>48</v>
      </c>
      <c r="AP75" s="16" t="s">
        <v>48</v>
      </c>
    </row>
    <row r="76" spans="1:42" s="19" customFormat="1" x14ac:dyDescent="0.25">
      <c r="A76" s="16" t="s">
        <v>218</v>
      </c>
      <c r="B76" s="17" t="s">
        <v>228</v>
      </c>
      <c r="C76" s="16" t="s">
        <v>47</v>
      </c>
      <c r="D76" s="16" t="s">
        <v>52</v>
      </c>
      <c r="E76" s="16" t="s">
        <v>53</v>
      </c>
      <c r="F76" s="16" t="s">
        <v>429</v>
      </c>
      <c r="G76" s="16" t="s">
        <v>49</v>
      </c>
      <c r="H76" s="16" t="s">
        <v>235</v>
      </c>
      <c r="I76" s="18" t="s">
        <v>48</v>
      </c>
      <c r="J76" s="18" t="s">
        <v>48</v>
      </c>
      <c r="K76" s="18" t="s">
        <v>48</v>
      </c>
      <c r="L76" s="18" t="s">
        <v>48</v>
      </c>
      <c r="M76" s="18">
        <v>0</v>
      </c>
      <c r="N76" s="16" t="s">
        <v>48</v>
      </c>
      <c r="O76" s="16" t="s">
        <v>55</v>
      </c>
      <c r="P76" s="16" t="s">
        <v>48</v>
      </c>
      <c r="Q76" s="18">
        <f t="shared" si="1"/>
        <v>269222830.35000002</v>
      </c>
      <c r="R76" s="18">
        <v>0</v>
      </c>
      <c r="S76" s="18">
        <v>203766396.75</v>
      </c>
      <c r="T76" s="18">
        <v>0</v>
      </c>
      <c r="U76" s="16" t="s">
        <v>50</v>
      </c>
      <c r="V76" s="18">
        <v>0</v>
      </c>
      <c r="W76" s="18">
        <v>56427960</v>
      </c>
      <c r="X76" s="16" t="s">
        <v>50</v>
      </c>
      <c r="Y76" s="18">
        <v>9028473.5999999996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48</v>
      </c>
      <c r="AN76" s="16" t="s">
        <v>48</v>
      </c>
      <c r="AO76" s="17" t="s">
        <v>48</v>
      </c>
      <c r="AP76" s="16" t="s">
        <v>48</v>
      </c>
    </row>
    <row r="77" spans="1:42" s="19" customFormat="1" x14ac:dyDescent="0.25">
      <c r="A77" s="16" t="s">
        <v>223</v>
      </c>
      <c r="B77" s="17" t="s">
        <v>228</v>
      </c>
      <c r="C77" s="16" t="s">
        <v>47</v>
      </c>
      <c r="D77" s="16" t="s">
        <v>52</v>
      </c>
      <c r="E77" s="16" t="s">
        <v>53</v>
      </c>
      <c r="F77" s="16" t="s">
        <v>429</v>
      </c>
      <c r="G77" s="16" t="s">
        <v>49</v>
      </c>
      <c r="H77" s="16" t="s">
        <v>237</v>
      </c>
      <c r="I77" s="18" t="s">
        <v>48</v>
      </c>
      <c r="J77" s="18" t="s">
        <v>48</v>
      </c>
      <c r="K77" s="18" t="s">
        <v>48</v>
      </c>
      <c r="L77" s="18" t="s">
        <v>48</v>
      </c>
      <c r="M77" s="18">
        <v>0</v>
      </c>
      <c r="N77" s="16" t="s">
        <v>48</v>
      </c>
      <c r="O77" s="16" t="s">
        <v>55</v>
      </c>
      <c r="P77" s="16" t="s">
        <v>48</v>
      </c>
      <c r="Q77" s="18">
        <f t="shared" si="1"/>
        <v>27768236</v>
      </c>
      <c r="R77" s="18">
        <v>0</v>
      </c>
      <c r="S77" s="18">
        <v>18443866</v>
      </c>
      <c r="T77" s="18">
        <v>0</v>
      </c>
      <c r="U77" s="16" t="s">
        <v>50</v>
      </c>
      <c r="V77" s="18">
        <v>0</v>
      </c>
      <c r="W77" s="18">
        <v>8038250</v>
      </c>
      <c r="X77" s="16" t="s">
        <v>56</v>
      </c>
      <c r="Y77" s="18">
        <v>1286120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48</v>
      </c>
      <c r="AN77" s="16" t="s">
        <v>48</v>
      </c>
      <c r="AO77" s="17" t="s">
        <v>48</v>
      </c>
      <c r="AP77" s="16" t="s">
        <v>48</v>
      </c>
    </row>
    <row r="78" spans="1:42" s="19" customFormat="1" x14ac:dyDescent="0.25">
      <c r="A78" s="16" t="s">
        <v>225</v>
      </c>
      <c r="B78" s="17" t="s">
        <v>228</v>
      </c>
      <c r="C78" s="16" t="s">
        <v>47</v>
      </c>
      <c r="D78" s="16" t="s">
        <v>52</v>
      </c>
      <c r="E78" s="16" t="s">
        <v>53</v>
      </c>
      <c r="F78" s="16" t="s">
        <v>429</v>
      </c>
      <c r="G78" s="16" t="s">
        <v>49</v>
      </c>
      <c r="H78" s="16" t="s">
        <v>239</v>
      </c>
      <c r="I78" s="18" t="s">
        <v>48</v>
      </c>
      <c r="J78" s="18" t="s">
        <v>48</v>
      </c>
      <c r="K78" s="18" t="s">
        <v>48</v>
      </c>
      <c r="L78" s="18" t="s">
        <v>48</v>
      </c>
      <c r="M78" s="18">
        <v>0</v>
      </c>
      <c r="N78" s="16" t="s">
        <v>48</v>
      </c>
      <c r="O78" s="16" t="s">
        <v>240</v>
      </c>
      <c r="P78" s="16" t="s">
        <v>241</v>
      </c>
      <c r="Q78" s="18">
        <f t="shared" si="1"/>
        <v>1255410</v>
      </c>
      <c r="R78" s="18">
        <v>0</v>
      </c>
      <c r="S78" s="18">
        <v>0</v>
      </c>
      <c r="T78" s="18">
        <v>1082250</v>
      </c>
      <c r="U78" s="16" t="s">
        <v>56</v>
      </c>
      <c r="V78" s="18">
        <v>173160</v>
      </c>
      <c r="W78" s="18">
        <v>0</v>
      </c>
      <c r="X78" s="16" t="s">
        <v>50</v>
      </c>
      <c r="Y78" s="18">
        <v>0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48</v>
      </c>
      <c r="AN78" s="16" t="s">
        <v>48</v>
      </c>
      <c r="AO78" s="17" t="s">
        <v>48</v>
      </c>
      <c r="AP78" s="16" t="s">
        <v>48</v>
      </c>
    </row>
    <row r="79" spans="1:42" s="19" customFormat="1" x14ac:dyDescent="0.25">
      <c r="A79" s="16" t="s">
        <v>227</v>
      </c>
      <c r="B79" s="17" t="s">
        <v>228</v>
      </c>
      <c r="C79" s="16" t="s">
        <v>47</v>
      </c>
      <c r="D79" s="16" t="s">
        <v>52</v>
      </c>
      <c r="E79" s="16" t="s">
        <v>53</v>
      </c>
      <c r="F79" s="16" t="s">
        <v>429</v>
      </c>
      <c r="G79" s="16" t="s">
        <v>49</v>
      </c>
      <c r="H79" s="16" t="s">
        <v>243</v>
      </c>
      <c r="I79" s="18" t="s">
        <v>48</v>
      </c>
      <c r="J79" s="18" t="s">
        <v>48</v>
      </c>
      <c r="K79" s="18" t="s">
        <v>48</v>
      </c>
      <c r="L79" s="18" t="s">
        <v>48</v>
      </c>
      <c r="M79" s="18">
        <v>0</v>
      </c>
      <c r="N79" s="16" t="s">
        <v>48</v>
      </c>
      <c r="O79" s="16" t="s">
        <v>55</v>
      </c>
      <c r="P79" s="16" t="s">
        <v>48</v>
      </c>
      <c r="Q79" s="18">
        <f t="shared" si="1"/>
        <v>467633071.02999997</v>
      </c>
      <c r="R79" s="18">
        <v>0</v>
      </c>
      <c r="S79" s="18">
        <v>310422416</v>
      </c>
      <c r="T79" s="18">
        <v>0</v>
      </c>
      <c r="U79" s="16" t="s">
        <v>50</v>
      </c>
      <c r="V79" s="18">
        <v>0</v>
      </c>
      <c r="W79" s="18">
        <v>135526426.75</v>
      </c>
      <c r="X79" s="16" t="s">
        <v>56</v>
      </c>
      <c r="Y79" s="18">
        <v>21684228.279999997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48</v>
      </c>
      <c r="AN79" s="16" t="s">
        <v>48</v>
      </c>
      <c r="AO79" s="17" t="s">
        <v>48</v>
      </c>
      <c r="AP79" s="16" t="s">
        <v>48</v>
      </c>
    </row>
    <row r="80" spans="1:42" s="19" customFormat="1" x14ac:dyDescent="0.25">
      <c r="A80" s="16" t="s">
        <v>230</v>
      </c>
      <c r="B80" s="17" t="s">
        <v>228</v>
      </c>
      <c r="C80" s="16" t="s">
        <v>47</v>
      </c>
      <c r="D80" s="16" t="s">
        <v>52</v>
      </c>
      <c r="E80" s="16" t="s">
        <v>53</v>
      </c>
      <c r="F80" s="16" t="s">
        <v>429</v>
      </c>
      <c r="G80" s="16" t="s">
        <v>49</v>
      </c>
      <c r="H80" s="16" t="s">
        <v>245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6" t="s">
        <v>48</v>
      </c>
      <c r="O80" s="16" t="s">
        <v>246</v>
      </c>
      <c r="P80" s="16" t="s">
        <v>247</v>
      </c>
      <c r="Q80" s="18">
        <f t="shared" si="1"/>
        <v>3011800</v>
      </c>
      <c r="R80" s="18">
        <v>0</v>
      </c>
      <c r="S80" s="18">
        <v>3011800</v>
      </c>
      <c r="T80" s="18">
        <v>0</v>
      </c>
      <c r="U80" s="16" t="s">
        <v>50</v>
      </c>
      <c r="V80" s="18">
        <v>0</v>
      </c>
      <c r="W80" s="18">
        <v>0</v>
      </c>
      <c r="X80" s="16" t="s">
        <v>50</v>
      </c>
      <c r="Y80" s="18">
        <v>0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s="19" customFormat="1" x14ac:dyDescent="0.25">
      <c r="A81" s="16" t="s">
        <v>234</v>
      </c>
      <c r="B81" s="17" t="s">
        <v>228</v>
      </c>
      <c r="C81" s="16" t="s">
        <v>47</v>
      </c>
      <c r="D81" s="16" t="s">
        <v>65</v>
      </c>
      <c r="E81" s="16" t="s">
        <v>66</v>
      </c>
      <c r="F81" s="16" t="s">
        <v>444</v>
      </c>
      <c r="G81" s="16" t="s">
        <v>49</v>
      </c>
      <c r="H81" s="16" t="s">
        <v>249</v>
      </c>
      <c r="I81" s="18" t="s">
        <v>48</v>
      </c>
      <c r="J81" s="18" t="s">
        <v>48</v>
      </c>
      <c r="K81" s="18" t="s">
        <v>48</v>
      </c>
      <c r="L81" s="18" t="s">
        <v>48</v>
      </c>
      <c r="M81" s="18">
        <v>0</v>
      </c>
      <c r="N81" s="16" t="s">
        <v>48</v>
      </c>
      <c r="O81" s="16" t="s">
        <v>55</v>
      </c>
      <c r="P81" s="16" t="s">
        <v>48</v>
      </c>
      <c r="Q81" s="18">
        <f t="shared" si="1"/>
        <v>498691263.10520005</v>
      </c>
      <c r="R81" s="18">
        <v>0</v>
      </c>
      <c r="S81" s="18">
        <v>395267188.25</v>
      </c>
      <c r="T81" s="18">
        <v>0</v>
      </c>
      <c r="U81" s="16" t="s">
        <v>50</v>
      </c>
      <c r="V81" s="18">
        <v>0</v>
      </c>
      <c r="W81" s="18">
        <v>89158685.219999999</v>
      </c>
      <c r="X81" s="16" t="s">
        <v>56</v>
      </c>
      <c r="Y81" s="18">
        <v>14265389.635199999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48</v>
      </c>
      <c r="AN81" s="16" t="s">
        <v>48</v>
      </c>
      <c r="AO81" s="17" t="s">
        <v>48</v>
      </c>
      <c r="AP81" s="16" t="s">
        <v>48</v>
      </c>
    </row>
    <row r="82" spans="1:42" s="19" customFormat="1" x14ac:dyDescent="0.25">
      <c r="A82" s="16" t="s">
        <v>236</v>
      </c>
      <c r="B82" s="17" t="s">
        <v>228</v>
      </c>
      <c r="C82" s="16" t="s">
        <v>47</v>
      </c>
      <c r="D82" s="16" t="s">
        <v>75</v>
      </c>
      <c r="E82" s="16" t="s">
        <v>76</v>
      </c>
      <c r="F82" s="16" t="s">
        <v>459</v>
      </c>
      <c r="G82" s="16" t="s">
        <v>49</v>
      </c>
      <c r="H82" s="16" t="s">
        <v>251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6" t="s">
        <v>48</v>
      </c>
      <c r="O82" s="16" t="s">
        <v>55</v>
      </c>
      <c r="P82" s="16" t="s">
        <v>48</v>
      </c>
      <c r="Q82" s="18">
        <f t="shared" si="1"/>
        <v>57151772.5</v>
      </c>
      <c r="R82" s="18">
        <v>0</v>
      </c>
      <c r="S82" s="18">
        <v>51159067.5</v>
      </c>
      <c r="T82" s="18">
        <v>0</v>
      </c>
      <c r="U82" s="16" t="s">
        <v>50</v>
      </c>
      <c r="V82" s="18">
        <v>0</v>
      </c>
      <c r="W82" s="18">
        <v>5166125</v>
      </c>
      <c r="X82" s="16" t="s">
        <v>50</v>
      </c>
      <c r="Y82" s="18">
        <v>826580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48</v>
      </c>
      <c r="AN82" s="16" t="s">
        <v>48</v>
      </c>
      <c r="AO82" s="17" t="s">
        <v>48</v>
      </c>
      <c r="AP82" s="16" t="s">
        <v>48</v>
      </c>
    </row>
    <row r="83" spans="1:42" s="19" customFormat="1" x14ac:dyDescent="0.25">
      <c r="A83" s="16" t="s">
        <v>238</v>
      </c>
      <c r="B83" s="17" t="s">
        <v>228</v>
      </c>
      <c r="C83" s="16" t="s">
        <v>47</v>
      </c>
      <c r="D83" s="16" t="s">
        <v>75</v>
      </c>
      <c r="E83" s="16" t="s">
        <v>76</v>
      </c>
      <c r="F83" s="16" t="s">
        <v>459</v>
      </c>
      <c r="G83" s="16" t="s">
        <v>49</v>
      </c>
      <c r="H83" s="16" t="s">
        <v>253</v>
      </c>
      <c r="I83" s="18" t="s">
        <v>48</v>
      </c>
      <c r="J83" s="18" t="s">
        <v>48</v>
      </c>
      <c r="K83" s="18" t="s">
        <v>48</v>
      </c>
      <c r="L83" s="18" t="s">
        <v>48</v>
      </c>
      <c r="M83" s="18">
        <v>0</v>
      </c>
      <c r="N83" s="16" t="s">
        <v>48</v>
      </c>
      <c r="O83" s="16" t="s">
        <v>254</v>
      </c>
      <c r="P83" s="16" t="s">
        <v>255</v>
      </c>
      <c r="Q83" s="18">
        <f t="shared" si="1"/>
        <v>7610900</v>
      </c>
      <c r="R83" s="18">
        <v>0</v>
      </c>
      <c r="S83" s="18">
        <v>7610900</v>
      </c>
      <c r="T83" s="18">
        <v>0</v>
      </c>
      <c r="U83" s="16" t="s">
        <v>50</v>
      </c>
      <c r="V83" s="18">
        <v>0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s="19" customFormat="1" x14ac:dyDescent="0.25">
      <c r="A84" s="16" t="s">
        <v>242</v>
      </c>
      <c r="B84" s="17" t="s">
        <v>228</v>
      </c>
      <c r="C84" s="16" t="s">
        <v>47</v>
      </c>
      <c r="D84" s="16" t="s">
        <v>75</v>
      </c>
      <c r="E84" s="16" t="s">
        <v>76</v>
      </c>
      <c r="F84" s="16" t="s">
        <v>459</v>
      </c>
      <c r="G84" s="16" t="s">
        <v>49</v>
      </c>
      <c r="H84" s="16" t="s">
        <v>257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55</v>
      </c>
      <c r="P84" s="16" t="s">
        <v>48</v>
      </c>
      <c r="Q84" s="18">
        <f t="shared" si="1"/>
        <v>424864133.5104</v>
      </c>
      <c r="R84" s="18">
        <v>0</v>
      </c>
      <c r="S84" s="18">
        <v>334649098.75</v>
      </c>
      <c r="T84" s="18">
        <v>0</v>
      </c>
      <c r="U84" s="16" t="s">
        <v>50</v>
      </c>
      <c r="V84" s="18">
        <v>0</v>
      </c>
      <c r="W84" s="18">
        <v>77771581.689999998</v>
      </c>
      <c r="X84" s="16" t="s">
        <v>56</v>
      </c>
      <c r="Y84" s="18">
        <v>12443453.0704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19" customFormat="1" x14ac:dyDescent="0.25">
      <c r="A85" s="16" t="s">
        <v>244</v>
      </c>
      <c r="B85" s="17" t="s">
        <v>228</v>
      </c>
      <c r="C85" s="16" t="s">
        <v>47</v>
      </c>
      <c r="D85" s="16" t="s">
        <v>75</v>
      </c>
      <c r="E85" s="16" t="s">
        <v>76</v>
      </c>
      <c r="F85" s="16" t="s">
        <v>459</v>
      </c>
      <c r="G85" s="16" t="s">
        <v>49</v>
      </c>
      <c r="H85" s="16" t="s">
        <v>259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6" t="s">
        <v>48</v>
      </c>
      <c r="O85" s="16" t="s">
        <v>260</v>
      </c>
      <c r="P85" s="16" t="s">
        <v>261</v>
      </c>
      <c r="Q85" s="18">
        <f t="shared" si="1"/>
        <v>5938500</v>
      </c>
      <c r="R85" s="18">
        <v>0</v>
      </c>
      <c r="S85" s="18">
        <v>5938500</v>
      </c>
      <c r="T85" s="18">
        <v>0</v>
      </c>
      <c r="U85" s="16" t="s">
        <v>50</v>
      </c>
      <c r="V85" s="18">
        <v>0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16" t="s">
        <v>248</v>
      </c>
      <c r="B86" s="17" t="s">
        <v>228</v>
      </c>
      <c r="C86" s="16" t="s">
        <v>47</v>
      </c>
      <c r="D86" s="16" t="s">
        <v>75</v>
      </c>
      <c r="E86" s="16" t="s">
        <v>76</v>
      </c>
      <c r="F86" s="16" t="s">
        <v>459</v>
      </c>
      <c r="G86" s="16" t="s">
        <v>49</v>
      </c>
      <c r="H86" s="16" t="s">
        <v>263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6" t="s">
        <v>48</v>
      </c>
      <c r="O86" s="16" t="s">
        <v>55</v>
      </c>
      <c r="P86" s="16" t="s">
        <v>48</v>
      </c>
      <c r="Q86" s="18">
        <f t="shared" si="1"/>
        <v>22894332.5</v>
      </c>
      <c r="R86" s="18">
        <v>0</v>
      </c>
      <c r="S86" s="18">
        <v>9586290.5</v>
      </c>
      <c r="T86" s="18">
        <v>0</v>
      </c>
      <c r="U86" s="16" t="s">
        <v>50</v>
      </c>
      <c r="V86" s="18">
        <v>0</v>
      </c>
      <c r="W86" s="18">
        <v>11472450</v>
      </c>
      <c r="X86" s="16" t="s">
        <v>56</v>
      </c>
      <c r="Y86" s="18">
        <v>1835592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s="19" customFormat="1" x14ac:dyDescent="0.25">
      <c r="A87" s="16" t="s">
        <v>250</v>
      </c>
      <c r="B87" s="17" t="s">
        <v>228</v>
      </c>
      <c r="C87" s="16" t="s">
        <v>47</v>
      </c>
      <c r="D87" s="16" t="s">
        <v>75</v>
      </c>
      <c r="E87" s="16" t="s">
        <v>76</v>
      </c>
      <c r="F87" s="16" t="s">
        <v>459</v>
      </c>
      <c r="G87" s="16" t="s">
        <v>49</v>
      </c>
      <c r="H87" s="16" t="s">
        <v>265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266</v>
      </c>
      <c r="P87" s="16" t="s">
        <v>267</v>
      </c>
      <c r="Q87" s="18">
        <f t="shared" si="1"/>
        <v>3826355</v>
      </c>
      <c r="R87" s="18">
        <v>0</v>
      </c>
      <c r="S87" s="18">
        <v>3826355</v>
      </c>
      <c r="T87" s="18">
        <v>0</v>
      </c>
      <c r="U87" s="16" t="s">
        <v>50</v>
      </c>
      <c r="V87" s="18">
        <v>0</v>
      </c>
      <c r="W87" s="18">
        <v>0</v>
      </c>
      <c r="X87" s="16" t="s">
        <v>50</v>
      </c>
      <c r="Y87" s="18">
        <v>0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16" t="s">
        <v>252</v>
      </c>
      <c r="B88" s="17" t="s">
        <v>228</v>
      </c>
      <c r="C88" s="16" t="s">
        <v>47</v>
      </c>
      <c r="D88" s="16" t="s">
        <v>89</v>
      </c>
      <c r="E88" s="16" t="s">
        <v>90</v>
      </c>
      <c r="F88" s="16" t="s">
        <v>476</v>
      </c>
      <c r="G88" s="16" t="s">
        <v>49</v>
      </c>
      <c r="H88" s="16" t="s">
        <v>269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55</v>
      </c>
      <c r="P88" s="16" t="s">
        <v>48</v>
      </c>
      <c r="Q88" s="18">
        <f t="shared" si="1"/>
        <v>405105687.24000001</v>
      </c>
      <c r="R88" s="18">
        <v>0</v>
      </c>
      <c r="S88" s="18">
        <v>309860811.5</v>
      </c>
      <c r="T88" s="18">
        <v>0</v>
      </c>
      <c r="U88" s="16" t="s">
        <v>50</v>
      </c>
      <c r="V88" s="18">
        <v>0</v>
      </c>
      <c r="W88" s="18">
        <v>82107651.5</v>
      </c>
      <c r="X88" s="16" t="s">
        <v>50</v>
      </c>
      <c r="Y88" s="18">
        <v>13137224.24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s="19" customFormat="1" x14ac:dyDescent="0.25">
      <c r="A89" s="16" t="s">
        <v>256</v>
      </c>
      <c r="B89" s="17" t="s">
        <v>228</v>
      </c>
      <c r="C89" s="16" t="s">
        <v>47</v>
      </c>
      <c r="D89" s="16" t="s">
        <v>89</v>
      </c>
      <c r="E89" s="16" t="s">
        <v>90</v>
      </c>
      <c r="F89" s="16" t="s">
        <v>476</v>
      </c>
      <c r="G89" s="16" t="s">
        <v>49</v>
      </c>
      <c r="H89" s="16" t="s">
        <v>271</v>
      </c>
      <c r="I89" s="18" t="s">
        <v>48</v>
      </c>
      <c r="J89" s="18" t="s">
        <v>48</v>
      </c>
      <c r="K89" s="18" t="s">
        <v>48</v>
      </c>
      <c r="L89" s="18" t="s">
        <v>48</v>
      </c>
      <c r="M89" s="18">
        <v>0</v>
      </c>
      <c r="N89" s="16" t="s">
        <v>48</v>
      </c>
      <c r="O89" s="16" t="s">
        <v>272</v>
      </c>
      <c r="P89" s="16" t="s">
        <v>273</v>
      </c>
      <c r="Q89" s="18">
        <f t="shared" si="1"/>
        <v>44400000</v>
      </c>
      <c r="R89" s="18">
        <v>0</v>
      </c>
      <c r="S89" s="18">
        <v>44400000</v>
      </c>
      <c r="T89" s="18">
        <v>0</v>
      </c>
      <c r="U89" s="16" t="s">
        <v>50</v>
      </c>
      <c r="V89" s="18">
        <v>0</v>
      </c>
      <c r="W89" s="18">
        <v>0</v>
      </c>
      <c r="X89" s="16" t="s">
        <v>50</v>
      </c>
      <c r="Y89" s="18">
        <v>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48</v>
      </c>
      <c r="AN89" s="16" t="s">
        <v>48</v>
      </c>
      <c r="AO89" s="17" t="s">
        <v>48</v>
      </c>
      <c r="AP89" s="16" t="s">
        <v>48</v>
      </c>
    </row>
    <row r="90" spans="1:42" s="19" customFormat="1" x14ac:dyDescent="0.25">
      <c r="A90" s="16" t="s">
        <v>258</v>
      </c>
      <c r="B90" s="17" t="s">
        <v>228</v>
      </c>
      <c r="C90" s="16" t="s">
        <v>47</v>
      </c>
      <c r="D90" s="16" t="s">
        <v>89</v>
      </c>
      <c r="E90" s="16" t="s">
        <v>90</v>
      </c>
      <c r="F90" s="16" t="s">
        <v>476</v>
      </c>
      <c r="G90" s="16" t="s">
        <v>49</v>
      </c>
      <c r="H90" s="16" t="s">
        <v>275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6" t="s">
        <v>48</v>
      </c>
      <c r="O90" s="16" t="s">
        <v>55</v>
      </c>
      <c r="P90" s="16" t="s">
        <v>48</v>
      </c>
      <c r="Q90" s="18">
        <f t="shared" si="1"/>
        <v>19671568</v>
      </c>
      <c r="R90" s="18">
        <v>0</v>
      </c>
      <c r="S90" s="18">
        <v>11821500</v>
      </c>
      <c r="T90" s="18">
        <v>0</v>
      </c>
      <c r="U90" s="16" t="s">
        <v>50</v>
      </c>
      <c r="V90" s="18">
        <v>0</v>
      </c>
      <c r="W90" s="18">
        <v>6767300</v>
      </c>
      <c r="X90" s="16" t="s">
        <v>50</v>
      </c>
      <c r="Y90" s="18">
        <v>1082768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48</v>
      </c>
      <c r="AN90" s="16" t="s">
        <v>48</v>
      </c>
      <c r="AO90" s="17" t="s">
        <v>48</v>
      </c>
      <c r="AP90" s="16" t="s">
        <v>48</v>
      </c>
    </row>
    <row r="91" spans="1:42" s="19" customFormat="1" x14ac:dyDescent="0.25">
      <c r="A91" s="16" t="s">
        <v>262</v>
      </c>
      <c r="B91" s="17" t="s">
        <v>228</v>
      </c>
      <c r="C91" s="16" t="s">
        <v>47</v>
      </c>
      <c r="D91" s="16" t="s">
        <v>89</v>
      </c>
      <c r="E91" s="16" t="s">
        <v>90</v>
      </c>
      <c r="F91" s="16" t="s">
        <v>476</v>
      </c>
      <c r="G91" s="16" t="s">
        <v>49</v>
      </c>
      <c r="H91" s="16" t="s">
        <v>277</v>
      </c>
      <c r="I91" s="18" t="s">
        <v>48</v>
      </c>
      <c r="J91" s="18" t="s">
        <v>48</v>
      </c>
      <c r="K91" s="18" t="s">
        <v>48</v>
      </c>
      <c r="L91" s="18" t="s">
        <v>48</v>
      </c>
      <c r="M91" s="18">
        <v>0</v>
      </c>
      <c r="N91" s="16" t="s">
        <v>48</v>
      </c>
      <c r="O91" s="16" t="s">
        <v>278</v>
      </c>
      <c r="P91" s="16" t="s">
        <v>279</v>
      </c>
      <c r="Q91" s="18">
        <f t="shared" si="1"/>
        <v>5694300</v>
      </c>
      <c r="R91" s="18">
        <v>0</v>
      </c>
      <c r="S91" s="18">
        <v>5694300</v>
      </c>
      <c r="T91" s="18">
        <v>0</v>
      </c>
      <c r="U91" s="16" t="s">
        <v>50</v>
      </c>
      <c r="V91" s="18">
        <v>0</v>
      </c>
      <c r="W91" s="18">
        <v>0</v>
      </c>
      <c r="X91" s="16" t="s">
        <v>50</v>
      </c>
      <c r="Y91" s="18">
        <v>0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48</v>
      </c>
      <c r="AN91" s="16" t="s">
        <v>48</v>
      </c>
      <c r="AO91" s="17" t="s">
        <v>48</v>
      </c>
      <c r="AP91" s="16" t="s">
        <v>48</v>
      </c>
    </row>
    <row r="92" spans="1:42" s="19" customFormat="1" x14ac:dyDescent="0.25">
      <c r="A92" s="16" t="s">
        <v>264</v>
      </c>
      <c r="B92" s="17" t="s">
        <v>228</v>
      </c>
      <c r="C92" s="16" t="s">
        <v>47</v>
      </c>
      <c r="D92" s="16" t="s">
        <v>89</v>
      </c>
      <c r="E92" s="16" t="s">
        <v>90</v>
      </c>
      <c r="F92" s="16" t="s">
        <v>476</v>
      </c>
      <c r="G92" s="16" t="s">
        <v>49</v>
      </c>
      <c r="H92" s="16" t="s">
        <v>281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6" t="s">
        <v>48</v>
      </c>
      <c r="O92" s="16" t="s">
        <v>55</v>
      </c>
      <c r="P92" s="16" t="s">
        <v>48</v>
      </c>
      <c r="Q92" s="18">
        <f t="shared" si="1"/>
        <v>367996515.25999999</v>
      </c>
      <c r="R92" s="18">
        <v>0</v>
      </c>
      <c r="S92" s="18">
        <v>270969506</v>
      </c>
      <c r="T92" s="18">
        <v>0</v>
      </c>
      <c r="U92" s="16" t="s">
        <v>50</v>
      </c>
      <c r="V92" s="18">
        <v>0</v>
      </c>
      <c r="W92" s="18">
        <v>83643973.5</v>
      </c>
      <c r="X92" s="16" t="s">
        <v>56</v>
      </c>
      <c r="Y92" s="18">
        <v>13383035.76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48</v>
      </c>
      <c r="AN92" s="16" t="s">
        <v>48</v>
      </c>
      <c r="AO92" s="17" t="s">
        <v>48</v>
      </c>
      <c r="AP92" s="16" t="s">
        <v>48</v>
      </c>
    </row>
    <row r="93" spans="1:42" s="19" customFormat="1" x14ac:dyDescent="0.25">
      <c r="A93" s="16" t="s">
        <v>268</v>
      </c>
      <c r="B93" s="17" t="s">
        <v>283</v>
      </c>
      <c r="C93" s="16" t="s">
        <v>47</v>
      </c>
      <c r="D93" s="16" t="s">
        <v>52</v>
      </c>
      <c r="E93" s="16" t="s">
        <v>53</v>
      </c>
      <c r="F93" s="16" t="s">
        <v>430</v>
      </c>
      <c r="G93" s="16" t="s">
        <v>49</v>
      </c>
      <c r="H93" s="16" t="s">
        <v>285</v>
      </c>
      <c r="I93" s="18" t="s">
        <v>48</v>
      </c>
      <c r="J93" s="18" t="s">
        <v>48</v>
      </c>
      <c r="K93" s="18" t="s">
        <v>48</v>
      </c>
      <c r="L93" s="18" t="s">
        <v>48</v>
      </c>
      <c r="M93" s="18">
        <v>0</v>
      </c>
      <c r="N93" s="16" t="s">
        <v>48</v>
      </c>
      <c r="O93" s="16" t="s">
        <v>55</v>
      </c>
      <c r="P93" s="16" t="s">
        <v>48</v>
      </c>
      <c r="Q93" s="18">
        <f t="shared" si="1"/>
        <v>362295205.24000001</v>
      </c>
      <c r="R93" s="18">
        <v>0</v>
      </c>
      <c r="S93" s="18">
        <f>269134018+3011800</f>
        <v>272145818</v>
      </c>
      <c r="T93" s="18">
        <v>0</v>
      </c>
      <c r="U93" s="16" t="s">
        <v>50</v>
      </c>
      <c r="V93" s="18">
        <v>0</v>
      </c>
      <c r="W93" s="18">
        <v>77714989</v>
      </c>
      <c r="X93" s="16" t="s">
        <v>56</v>
      </c>
      <c r="Y93" s="18">
        <v>12434398.24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48</v>
      </c>
      <c r="AN93" s="16" t="s">
        <v>48</v>
      </c>
      <c r="AO93" s="17" t="s">
        <v>48</v>
      </c>
      <c r="AP93" s="16" t="s">
        <v>48</v>
      </c>
    </row>
    <row r="94" spans="1:42" s="19" customFormat="1" x14ac:dyDescent="0.25">
      <c r="A94" s="16" t="s">
        <v>270</v>
      </c>
      <c r="B94" s="17" t="s">
        <v>283</v>
      </c>
      <c r="C94" s="16" t="s">
        <v>47</v>
      </c>
      <c r="D94" s="16" t="s">
        <v>52</v>
      </c>
      <c r="E94" s="16" t="s">
        <v>53</v>
      </c>
      <c r="F94" s="16" t="s">
        <v>430</v>
      </c>
      <c r="G94" s="16" t="s">
        <v>49</v>
      </c>
      <c r="H94" s="16" t="s">
        <v>287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6" t="s">
        <v>48</v>
      </c>
      <c r="O94" s="16" t="s">
        <v>288</v>
      </c>
      <c r="P94" s="16" t="s">
        <v>289</v>
      </c>
      <c r="Q94" s="18">
        <f t="shared" si="1"/>
        <v>9175093.1999999993</v>
      </c>
      <c r="R94" s="18">
        <v>0</v>
      </c>
      <c r="S94" s="18">
        <v>4142700</v>
      </c>
      <c r="T94" s="18">
        <v>4338270</v>
      </c>
      <c r="U94" s="16" t="s">
        <v>56</v>
      </c>
      <c r="V94" s="18">
        <v>694123.2</v>
      </c>
      <c r="W94" s="18">
        <v>0</v>
      </c>
      <c r="X94" s="16" t="s">
        <v>50</v>
      </c>
      <c r="Y94" s="18">
        <v>0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s="19" customFormat="1" x14ac:dyDescent="0.25">
      <c r="A95" s="16" t="s">
        <v>274</v>
      </c>
      <c r="B95" s="17" t="s">
        <v>283</v>
      </c>
      <c r="C95" s="16" t="s">
        <v>47</v>
      </c>
      <c r="D95" s="16" t="s">
        <v>52</v>
      </c>
      <c r="E95" s="16" t="s">
        <v>53</v>
      </c>
      <c r="F95" s="16" t="s">
        <v>430</v>
      </c>
      <c r="G95" s="16" t="s">
        <v>49</v>
      </c>
      <c r="H95" s="16" t="s">
        <v>291</v>
      </c>
      <c r="I95" s="18" t="s">
        <v>48</v>
      </c>
      <c r="J95" s="18" t="s">
        <v>48</v>
      </c>
      <c r="K95" s="18" t="s">
        <v>48</v>
      </c>
      <c r="L95" s="18" t="s">
        <v>48</v>
      </c>
      <c r="M95" s="18">
        <v>0</v>
      </c>
      <c r="N95" s="16" t="s">
        <v>48</v>
      </c>
      <c r="O95" s="16" t="s">
        <v>55</v>
      </c>
      <c r="P95" s="16" t="s">
        <v>48</v>
      </c>
      <c r="Q95" s="18">
        <f t="shared" si="1"/>
        <v>486068283</v>
      </c>
      <c r="R95" s="18">
        <v>0</v>
      </c>
      <c r="S95" s="18">
        <v>282323853</v>
      </c>
      <c r="T95" s="18">
        <v>0</v>
      </c>
      <c r="U95" s="16" t="s">
        <v>50</v>
      </c>
      <c r="V95" s="18">
        <v>0</v>
      </c>
      <c r="W95" s="18">
        <v>175641750</v>
      </c>
      <c r="X95" s="16" t="s">
        <v>50</v>
      </c>
      <c r="Y95" s="18">
        <v>28102680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48</v>
      </c>
      <c r="AN95" s="16" t="s">
        <v>48</v>
      </c>
      <c r="AO95" s="17" t="s">
        <v>48</v>
      </c>
      <c r="AP95" s="16" t="s">
        <v>48</v>
      </c>
    </row>
    <row r="96" spans="1:42" s="19" customFormat="1" x14ac:dyDescent="0.25">
      <c r="A96" s="16" t="s">
        <v>276</v>
      </c>
      <c r="B96" s="17" t="s">
        <v>283</v>
      </c>
      <c r="C96" s="16" t="s">
        <v>47</v>
      </c>
      <c r="D96" s="16" t="s">
        <v>65</v>
      </c>
      <c r="E96" s="16" t="s">
        <v>66</v>
      </c>
      <c r="F96" s="16" t="s">
        <v>445</v>
      </c>
      <c r="G96" s="16" t="s">
        <v>49</v>
      </c>
      <c r="H96" s="16" t="s">
        <v>293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55</v>
      </c>
      <c r="P96" s="16" t="s">
        <v>48</v>
      </c>
      <c r="Q96" s="18">
        <f t="shared" si="1"/>
        <v>857047304.09520006</v>
      </c>
      <c r="R96" s="18">
        <v>0</v>
      </c>
      <c r="S96" s="18">
        <v>693718464</v>
      </c>
      <c r="T96" s="18">
        <v>0</v>
      </c>
      <c r="U96" s="16" t="s">
        <v>50</v>
      </c>
      <c r="V96" s="18">
        <v>0</v>
      </c>
      <c r="W96" s="18">
        <v>140800724.22</v>
      </c>
      <c r="X96" s="16" t="s">
        <v>50</v>
      </c>
      <c r="Y96" s="18">
        <v>22528115.875200003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19" customFormat="1" x14ac:dyDescent="0.25">
      <c r="A97" s="16" t="s">
        <v>280</v>
      </c>
      <c r="B97" s="17" t="s">
        <v>283</v>
      </c>
      <c r="C97" s="16" t="s">
        <v>47</v>
      </c>
      <c r="D97" s="16" t="s">
        <v>75</v>
      </c>
      <c r="E97" s="16" t="s">
        <v>76</v>
      </c>
      <c r="F97" s="16" t="s">
        <v>460</v>
      </c>
      <c r="G97" s="16" t="s">
        <v>49</v>
      </c>
      <c r="H97" s="16" t="s">
        <v>295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55</v>
      </c>
      <c r="P97" s="16" t="s">
        <v>48</v>
      </c>
      <c r="Q97" s="18">
        <f t="shared" si="1"/>
        <v>378695839.18000001</v>
      </c>
      <c r="R97" s="18">
        <v>0</v>
      </c>
      <c r="S97" s="18">
        <v>294567740.5</v>
      </c>
      <c r="T97" s="18">
        <v>0</v>
      </c>
      <c r="U97" s="16" t="s">
        <v>50</v>
      </c>
      <c r="V97" s="18">
        <v>0</v>
      </c>
      <c r="W97" s="18">
        <v>72524223</v>
      </c>
      <c r="X97" s="16" t="s">
        <v>50</v>
      </c>
      <c r="Y97" s="18">
        <v>11603875.68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s="19" customFormat="1" x14ac:dyDescent="0.25">
      <c r="A98" s="16" t="s">
        <v>282</v>
      </c>
      <c r="B98" s="17" t="s">
        <v>283</v>
      </c>
      <c r="C98" s="16" t="s">
        <v>47</v>
      </c>
      <c r="D98" s="16" t="s">
        <v>89</v>
      </c>
      <c r="E98" s="16" t="s">
        <v>90</v>
      </c>
      <c r="F98" s="16" t="s">
        <v>477</v>
      </c>
      <c r="G98" s="16" t="s">
        <v>49</v>
      </c>
      <c r="H98" s="16" t="s">
        <v>297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55</v>
      </c>
      <c r="P98" s="16" t="s">
        <v>48</v>
      </c>
      <c r="Q98" s="18">
        <f t="shared" si="1"/>
        <v>45489240</v>
      </c>
      <c r="R98" s="18">
        <v>0</v>
      </c>
      <c r="S98" s="18">
        <v>23210280</v>
      </c>
      <c r="T98" s="18">
        <v>0</v>
      </c>
      <c r="U98" s="16" t="s">
        <v>50</v>
      </c>
      <c r="V98" s="18">
        <v>0</v>
      </c>
      <c r="W98" s="18">
        <v>19206000</v>
      </c>
      <c r="X98" s="16" t="s">
        <v>56</v>
      </c>
      <c r="Y98" s="18">
        <v>3072960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s="19" customFormat="1" x14ac:dyDescent="0.25">
      <c r="A99" s="16" t="s">
        <v>284</v>
      </c>
      <c r="B99" s="17" t="s">
        <v>283</v>
      </c>
      <c r="C99" s="16" t="s">
        <v>47</v>
      </c>
      <c r="D99" s="16" t="s">
        <v>89</v>
      </c>
      <c r="E99" s="16" t="s">
        <v>90</v>
      </c>
      <c r="F99" s="16" t="s">
        <v>477</v>
      </c>
      <c r="G99" s="16" t="s">
        <v>49</v>
      </c>
      <c r="H99" s="16" t="s">
        <v>299</v>
      </c>
      <c r="I99" s="18" t="s">
        <v>48</v>
      </c>
      <c r="J99" s="18" t="s">
        <v>48</v>
      </c>
      <c r="K99" s="18" t="s">
        <v>48</v>
      </c>
      <c r="L99" s="18" t="s">
        <v>48</v>
      </c>
      <c r="M99" s="18">
        <v>0</v>
      </c>
      <c r="N99" s="16" t="s">
        <v>48</v>
      </c>
      <c r="O99" s="16" t="s">
        <v>300</v>
      </c>
      <c r="P99" s="16" t="s">
        <v>301</v>
      </c>
      <c r="Q99" s="18">
        <f t="shared" si="1"/>
        <v>22800960</v>
      </c>
      <c r="R99" s="18">
        <v>0</v>
      </c>
      <c r="S99" s="18">
        <v>0</v>
      </c>
      <c r="T99" s="18">
        <v>19656000</v>
      </c>
      <c r="U99" s="16" t="s">
        <v>56</v>
      </c>
      <c r="V99" s="18">
        <v>3144960</v>
      </c>
      <c r="W99" s="18">
        <v>0</v>
      </c>
      <c r="X99" s="16" t="s">
        <v>50</v>
      </c>
      <c r="Y99" s="18">
        <v>0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48</v>
      </c>
      <c r="AN99" s="16" t="s">
        <v>48</v>
      </c>
      <c r="AO99" s="17" t="s">
        <v>48</v>
      </c>
      <c r="AP99" s="16" t="s">
        <v>48</v>
      </c>
    </row>
    <row r="100" spans="1:42" s="19" customFormat="1" x14ac:dyDescent="0.25">
      <c r="A100" s="16" t="s">
        <v>286</v>
      </c>
      <c r="B100" s="17" t="s">
        <v>283</v>
      </c>
      <c r="C100" s="16" t="s">
        <v>47</v>
      </c>
      <c r="D100" s="16" t="s">
        <v>89</v>
      </c>
      <c r="E100" s="16" t="s">
        <v>90</v>
      </c>
      <c r="F100" s="16" t="s">
        <v>477</v>
      </c>
      <c r="G100" s="16" t="s">
        <v>49</v>
      </c>
      <c r="H100" s="16" t="s">
        <v>303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55</v>
      </c>
      <c r="P100" s="16" t="s">
        <v>48</v>
      </c>
      <c r="Q100" s="18">
        <f t="shared" si="1"/>
        <v>284737208.19999999</v>
      </c>
      <c r="R100" s="18">
        <v>0</v>
      </c>
      <c r="S100" s="18">
        <v>227802877</v>
      </c>
      <c r="T100" s="18">
        <v>0</v>
      </c>
      <c r="U100" s="16" t="s">
        <v>50</v>
      </c>
      <c r="V100" s="18">
        <v>0</v>
      </c>
      <c r="W100" s="18">
        <v>49081320</v>
      </c>
      <c r="X100" s="16" t="s">
        <v>56</v>
      </c>
      <c r="Y100" s="18">
        <v>7853011.2000000002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s="19" customFormat="1" x14ac:dyDescent="0.25">
      <c r="A101" s="16" t="s">
        <v>290</v>
      </c>
      <c r="B101" s="17" t="s">
        <v>305</v>
      </c>
      <c r="C101" s="16" t="s">
        <v>47</v>
      </c>
      <c r="D101" s="16" t="s">
        <v>52</v>
      </c>
      <c r="E101" s="16" t="s">
        <v>53</v>
      </c>
      <c r="F101" s="16" t="s">
        <v>431</v>
      </c>
      <c r="G101" s="16" t="s">
        <v>49</v>
      </c>
      <c r="H101" s="16" t="s">
        <v>307</v>
      </c>
      <c r="I101" s="18" t="s">
        <v>48</v>
      </c>
      <c r="J101" s="18" t="s">
        <v>48</v>
      </c>
      <c r="K101" s="18" t="s">
        <v>48</v>
      </c>
      <c r="L101" s="18" t="s">
        <v>48</v>
      </c>
      <c r="M101" s="18">
        <v>0</v>
      </c>
      <c r="N101" s="16" t="s">
        <v>48</v>
      </c>
      <c r="O101" s="16" t="s">
        <v>55</v>
      </c>
      <c r="P101" s="16" t="s">
        <v>48</v>
      </c>
      <c r="Q101" s="18">
        <f t="shared" si="1"/>
        <v>706851865.60000002</v>
      </c>
      <c r="R101" s="18">
        <v>0</v>
      </c>
      <c r="S101" s="18">
        <v>442724059</v>
      </c>
      <c r="T101" s="18">
        <v>0</v>
      </c>
      <c r="U101" s="16" t="s">
        <v>50</v>
      </c>
      <c r="V101" s="18">
        <v>0</v>
      </c>
      <c r="W101" s="18">
        <v>227696385</v>
      </c>
      <c r="X101" s="16" t="s">
        <v>56</v>
      </c>
      <c r="Y101" s="18">
        <v>36431421.600000001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48</v>
      </c>
      <c r="AN101" s="16" t="s">
        <v>48</v>
      </c>
      <c r="AO101" s="17" t="s">
        <v>48</v>
      </c>
      <c r="AP101" s="16" t="s">
        <v>48</v>
      </c>
    </row>
    <row r="102" spans="1:42" s="19" customFormat="1" x14ac:dyDescent="0.25">
      <c r="A102" s="16" t="s">
        <v>292</v>
      </c>
      <c r="B102" s="17" t="s">
        <v>305</v>
      </c>
      <c r="C102" s="16" t="s">
        <v>47</v>
      </c>
      <c r="D102" s="16" t="s">
        <v>52</v>
      </c>
      <c r="E102" s="16" t="s">
        <v>53</v>
      </c>
      <c r="F102" s="16" t="s">
        <v>431</v>
      </c>
      <c r="G102" s="16" t="s">
        <v>49</v>
      </c>
      <c r="H102" s="16" t="s">
        <v>309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278</v>
      </c>
      <c r="P102" s="16" t="s">
        <v>279</v>
      </c>
      <c r="Q102" s="18">
        <f t="shared" si="1"/>
        <v>10573541.8552</v>
      </c>
      <c r="R102" s="18">
        <v>0</v>
      </c>
      <c r="S102" s="18">
        <v>7712100</v>
      </c>
      <c r="T102" s="18">
        <v>2466760.2200000002</v>
      </c>
      <c r="U102" s="16" t="s">
        <v>56</v>
      </c>
      <c r="V102" s="18">
        <v>394681.63520000002</v>
      </c>
      <c r="W102" s="18">
        <v>0</v>
      </c>
      <c r="X102" s="16" t="s">
        <v>50</v>
      </c>
      <c r="Y102" s="18">
        <v>0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9" customFormat="1" x14ac:dyDescent="0.25">
      <c r="A103" s="16" t="s">
        <v>294</v>
      </c>
      <c r="B103" s="17" t="s">
        <v>305</v>
      </c>
      <c r="C103" s="16" t="s">
        <v>47</v>
      </c>
      <c r="D103" s="16" t="s">
        <v>52</v>
      </c>
      <c r="E103" s="16" t="s">
        <v>53</v>
      </c>
      <c r="F103" s="16" t="s">
        <v>431</v>
      </c>
      <c r="G103" s="16" t="s">
        <v>49</v>
      </c>
      <c r="H103" s="16" t="s">
        <v>311</v>
      </c>
      <c r="I103" s="18" t="s">
        <v>48</v>
      </c>
      <c r="J103" s="18" t="s">
        <v>48</v>
      </c>
      <c r="K103" s="18" t="s">
        <v>48</v>
      </c>
      <c r="L103" s="18" t="s">
        <v>48</v>
      </c>
      <c r="M103" s="18">
        <v>0</v>
      </c>
      <c r="N103" s="16" t="s">
        <v>48</v>
      </c>
      <c r="O103" s="16" t="s">
        <v>55</v>
      </c>
      <c r="P103" s="16" t="s">
        <v>48</v>
      </c>
      <c r="Q103" s="18">
        <f t="shared" si="1"/>
        <v>194249469.85519999</v>
      </c>
      <c r="R103" s="18">
        <v>0</v>
      </c>
      <c r="S103" s="18">
        <v>160825508</v>
      </c>
      <c r="T103" s="18">
        <v>0</v>
      </c>
      <c r="U103" s="16" t="s">
        <v>50</v>
      </c>
      <c r="V103" s="18">
        <v>0</v>
      </c>
      <c r="W103" s="18">
        <v>28813760.219999999</v>
      </c>
      <c r="X103" s="16" t="s">
        <v>50</v>
      </c>
      <c r="Y103" s="18">
        <v>4610201.6351999994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48</v>
      </c>
      <c r="AN103" s="16" t="s">
        <v>48</v>
      </c>
      <c r="AO103" s="17" t="s">
        <v>48</v>
      </c>
      <c r="AP103" s="16" t="s">
        <v>48</v>
      </c>
    </row>
    <row r="104" spans="1:42" s="19" customFormat="1" x14ac:dyDescent="0.25">
      <c r="A104" s="16" t="s">
        <v>296</v>
      </c>
      <c r="B104" s="17" t="s">
        <v>305</v>
      </c>
      <c r="C104" s="16" t="s">
        <v>47</v>
      </c>
      <c r="D104" s="16" t="s">
        <v>65</v>
      </c>
      <c r="E104" s="16" t="s">
        <v>66</v>
      </c>
      <c r="F104" s="16" t="s">
        <v>446</v>
      </c>
      <c r="G104" s="16" t="s">
        <v>49</v>
      </c>
      <c r="H104" s="16" t="s">
        <v>313</v>
      </c>
      <c r="I104" s="18" t="s">
        <v>48</v>
      </c>
      <c r="J104" s="18" t="s">
        <v>48</v>
      </c>
      <c r="K104" s="18" t="s">
        <v>48</v>
      </c>
      <c r="L104" s="18" t="s">
        <v>48</v>
      </c>
      <c r="M104" s="18">
        <v>0</v>
      </c>
      <c r="N104" s="16" t="s">
        <v>48</v>
      </c>
      <c r="O104" s="16" t="s">
        <v>55</v>
      </c>
      <c r="P104" s="16" t="s">
        <v>48</v>
      </c>
      <c r="Q104" s="18">
        <f t="shared" si="1"/>
        <v>179269719</v>
      </c>
      <c r="R104" s="18">
        <v>0</v>
      </c>
      <c r="S104" s="18">
        <v>127585455</v>
      </c>
      <c r="T104" s="18">
        <v>0</v>
      </c>
      <c r="U104" s="16" t="s">
        <v>50</v>
      </c>
      <c r="V104" s="18">
        <v>0</v>
      </c>
      <c r="W104" s="18">
        <v>44555400</v>
      </c>
      <c r="X104" s="16" t="s">
        <v>56</v>
      </c>
      <c r="Y104" s="18">
        <v>7128864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48</v>
      </c>
      <c r="AN104" s="16" t="s">
        <v>48</v>
      </c>
      <c r="AO104" s="17" t="s">
        <v>48</v>
      </c>
      <c r="AP104" s="16" t="s">
        <v>48</v>
      </c>
    </row>
    <row r="105" spans="1:42" s="19" customFormat="1" x14ac:dyDescent="0.25">
      <c r="A105" s="16" t="s">
        <v>298</v>
      </c>
      <c r="B105" s="17" t="s">
        <v>305</v>
      </c>
      <c r="C105" s="16" t="s">
        <v>47</v>
      </c>
      <c r="D105" s="16" t="s">
        <v>65</v>
      </c>
      <c r="E105" s="16" t="s">
        <v>66</v>
      </c>
      <c r="F105" s="16" t="s">
        <v>446</v>
      </c>
      <c r="G105" s="16" t="s">
        <v>49</v>
      </c>
      <c r="H105" s="16" t="s">
        <v>315</v>
      </c>
      <c r="I105" s="18" t="s">
        <v>48</v>
      </c>
      <c r="J105" s="18" t="s">
        <v>48</v>
      </c>
      <c r="K105" s="18" t="s">
        <v>48</v>
      </c>
      <c r="L105" s="18" t="s">
        <v>48</v>
      </c>
      <c r="M105" s="18">
        <v>0</v>
      </c>
      <c r="N105" s="16" t="s">
        <v>48</v>
      </c>
      <c r="O105" s="16" t="s">
        <v>316</v>
      </c>
      <c r="P105" s="16" t="s">
        <v>317</v>
      </c>
      <c r="Q105" s="18">
        <f t="shared" si="1"/>
        <v>32649390</v>
      </c>
      <c r="R105" s="18">
        <v>0</v>
      </c>
      <c r="S105" s="18">
        <v>32586750</v>
      </c>
      <c r="T105" s="18">
        <v>54000</v>
      </c>
      <c r="U105" s="16" t="s">
        <v>56</v>
      </c>
      <c r="V105" s="18">
        <v>8640</v>
      </c>
      <c r="W105" s="18">
        <v>0</v>
      </c>
      <c r="X105" s="16" t="s">
        <v>50</v>
      </c>
      <c r="Y105" s="18">
        <v>0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48</v>
      </c>
      <c r="AN105" s="16" t="s">
        <v>48</v>
      </c>
      <c r="AO105" s="17" t="s">
        <v>48</v>
      </c>
      <c r="AP105" s="16" t="s">
        <v>48</v>
      </c>
    </row>
    <row r="106" spans="1:42" s="19" customFormat="1" x14ac:dyDescent="0.25">
      <c r="A106" s="16" t="s">
        <v>302</v>
      </c>
      <c r="B106" s="17" t="s">
        <v>305</v>
      </c>
      <c r="C106" s="16" t="s">
        <v>47</v>
      </c>
      <c r="D106" s="16" t="s">
        <v>65</v>
      </c>
      <c r="E106" s="16" t="s">
        <v>66</v>
      </c>
      <c r="F106" s="16" t="s">
        <v>446</v>
      </c>
      <c r="G106" s="16" t="s">
        <v>49</v>
      </c>
      <c r="H106" s="16" t="s">
        <v>319</v>
      </c>
      <c r="I106" s="18" t="s">
        <v>48</v>
      </c>
      <c r="J106" s="18" t="s">
        <v>48</v>
      </c>
      <c r="K106" s="18" t="s">
        <v>48</v>
      </c>
      <c r="L106" s="18" t="s">
        <v>48</v>
      </c>
      <c r="M106" s="18">
        <v>0</v>
      </c>
      <c r="N106" s="16" t="s">
        <v>48</v>
      </c>
      <c r="O106" s="16" t="s">
        <v>55</v>
      </c>
      <c r="P106" s="16" t="s">
        <v>48</v>
      </c>
      <c r="Q106" s="18">
        <f t="shared" si="1"/>
        <v>452539787.59360003</v>
      </c>
      <c r="R106" s="18">
        <v>0</v>
      </c>
      <c r="S106" s="18">
        <v>331684777</v>
      </c>
      <c r="T106" s="18">
        <v>0</v>
      </c>
      <c r="U106" s="16" t="s">
        <v>50</v>
      </c>
      <c r="V106" s="18">
        <v>0</v>
      </c>
      <c r="W106" s="18">
        <v>104185353.96000001</v>
      </c>
      <c r="X106" s="16" t="s">
        <v>50</v>
      </c>
      <c r="Y106" s="18">
        <v>16669656.633600002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48</v>
      </c>
      <c r="AN106" s="16" t="s">
        <v>48</v>
      </c>
      <c r="AO106" s="17" t="s">
        <v>48</v>
      </c>
      <c r="AP106" s="16" t="s">
        <v>48</v>
      </c>
    </row>
    <row r="107" spans="1:42" s="19" customFormat="1" x14ac:dyDescent="0.25">
      <c r="A107" s="16" t="s">
        <v>304</v>
      </c>
      <c r="B107" s="17" t="s">
        <v>305</v>
      </c>
      <c r="C107" s="16" t="s">
        <v>47</v>
      </c>
      <c r="D107" s="16" t="s">
        <v>65</v>
      </c>
      <c r="E107" s="16" t="s">
        <v>66</v>
      </c>
      <c r="F107" s="16" t="s">
        <v>446</v>
      </c>
      <c r="G107" s="16" t="s">
        <v>49</v>
      </c>
      <c r="H107" s="16" t="s">
        <v>321</v>
      </c>
      <c r="I107" s="18" t="s">
        <v>48</v>
      </c>
      <c r="J107" s="18" t="s">
        <v>48</v>
      </c>
      <c r="K107" s="18" t="s">
        <v>48</v>
      </c>
      <c r="L107" s="18" t="s">
        <v>48</v>
      </c>
      <c r="M107" s="18">
        <v>0</v>
      </c>
      <c r="N107" s="16" t="s">
        <v>48</v>
      </c>
      <c r="O107" s="16" t="s">
        <v>288</v>
      </c>
      <c r="P107" s="16" t="s">
        <v>289</v>
      </c>
      <c r="Q107" s="18">
        <f t="shared" si="1"/>
        <v>4936015.9920000006</v>
      </c>
      <c r="R107" s="18">
        <v>0</v>
      </c>
      <c r="S107" s="18">
        <v>0</v>
      </c>
      <c r="T107" s="18">
        <v>4255186.2</v>
      </c>
      <c r="U107" s="16" t="s">
        <v>56</v>
      </c>
      <c r="V107" s="18">
        <v>680829.79200000002</v>
      </c>
      <c r="W107" s="18">
        <v>0</v>
      </c>
      <c r="X107" s="16" t="s">
        <v>50</v>
      </c>
      <c r="Y107" s="18">
        <v>0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48</v>
      </c>
      <c r="AN107" s="16" t="s">
        <v>48</v>
      </c>
      <c r="AO107" s="17" t="s">
        <v>48</v>
      </c>
      <c r="AP107" s="16" t="s">
        <v>48</v>
      </c>
    </row>
    <row r="108" spans="1:42" s="19" customFormat="1" x14ac:dyDescent="0.25">
      <c r="A108" s="16" t="s">
        <v>306</v>
      </c>
      <c r="B108" s="17" t="s">
        <v>305</v>
      </c>
      <c r="C108" s="16" t="s">
        <v>47</v>
      </c>
      <c r="D108" s="16" t="s">
        <v>65</v>
      </c>
      <c r="E108" s="16" t="s">
        <v>66</v>
      </c>
      <c r="F108" s="16" t="s">
        <v>446</v>
      </c>
      <c r="G108" s="16" t="s">
        <v>49</v>
      </c>
      <c r="H108" s="16" t="s">
        <v>323</v>
      </c>
      <c r="I108" s="18" t="s">
        <v>48</v>
      </c>
      <c r="J108" s="18" t="s">
        <v>48</v>
      </c>
      <c r="K108" s="18" t="s">
        <v>48</v>
      </c>
      <c r="L108" s="18" t="s">
        <v>48</v>
      </c>
      <c r="M108" s="18">
        <v>0</v>
      </c>
      <c r="N108" s="16" t="s">
        <v>48</v>
      </c>
      <c r="O108" s="16" t="s">
        <v>55</v>
      </c>
      <c r="P108" s="16" t="s">
        <v>48</v>
      </c>
      <c r="Q108" s="18">
        <f t="shared" si="1"/>
        <v>501563188.54399997</v>
      </c>
      <c r="R108" s="18">
        <v>0</v>
      </c>
      <c r="S108" s="18">
        <v>288294505</v>
      </c>
      <c r="T108" s="18">
        <v>0</v>
      </c>
      <c r="U108" s="16" t="s">
        <v>50</v>
      </c>
      <c r="V108" s="18">
        <v>0</v>
      </c>
      <c r="W108" s="18">
        <v>183852313.39999998</v>
      </c>
      <c r="X108" s="16" t="s">
        <v>50</v>
      </c>
      <c r="Y108" s="18">
        <v>29416370.143999998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48</v>
      </c>
      <c r="AN108" s="16" t="s">
        <v>48</v>
      </c>
      <c r="AO108" s="17" t="s">
        <v>48</v>
      </c>
      <c r="AP108" s="16" t="s">
        <v>48</v>
      </c>
    </row>
    <row r="109" spans="1:42" s="19" customFormat="1" x14ac:dyDescent="0.25">
      <c r="A109" s="16" t="s">
        <v>308</v>
      </c>
      <c r="B109" s="17" t="s">
        <v>305</v>
      </c>
      <c r="C109" s="16" t="s">
        <v>47</v>
      </c>
      <c r="D109" s="16" t="s">
        <v>75</v>
      </c>
      <c r="E109" s="16" t="s">
        <v>76</v>
      </c>
      <c r="F109" s="16" t="s">
        <v>461</v>
      </c>
      <c r="G109" s="16" t="s">
        <v>49</v>
      </c>
      <c r="H109" s="16" t="s">
        <v>325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55</v>
      </c>
      <c r="P109" s="16" t="s">
        <v>48</v>
      </c>
      <c r="Q109" s="18">
        <f t="shared" si="1"/>
        <v>18138744</v>
      </c>
      <c r="R109" s="18">
        <v>0</v>
      </c>
      <c r="S109" s="18">
        <v>9289800</v>
      </c>
      <c r="T109" s="18">
        <v>0</v>
      </c>
      <c r="U109" s="16" t="s">
        <v>50</v>
      </c>
      <c r="V109" s="18">
        <v>0</v>
      </c>
      <c r="W109" s="18">
        <v>7628400</v>
      </c>
      <c r="X109" s="16" t="s">
        <v>56</v>
      </c>
      <c r="Y109" s="18">
        <v>1220544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16" t="s">
        <v>310</v>
      </c>
      <c r="B110" s="17" t="s">
        <v>305</v>
      </c>
      <c r="C110" s="16" t="s">
        <v>47</v>
      </c>
      <c r="D110" s="16" t="s">
        <v>75</v>
      </c>
      <c r="E110" s="16" t="s">
        <v>76</v>
      </c>
      <c r="F110" s="16" t="s">
        <v>461</v>
      </c>
      <c r="G110" s="16" t="s">
        <v>49</v>
      </c>
      <c r="H110" s="16" t="s">
        <v>327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116</v>
      </c>
      <c r="P110" s="16" t="s">
        <v>117</v>
      </c>
      <c r="Q110" s="18">
        <f t="shared" si="1"/>
        <v>12908016</v>
      </c>
      <c r="R110" s="18">
        <v>0</v>
      </c>
      <c r="S110" s="18">
        <v>0</v>
      </c>
      <c r="T110" s="18">
        <v>11127600</v>
      </c>
      <c r="U110" s="16" t="s">
        <v>56</v>
      </c>
      <c r="V110" s="18">
        <v>1780416</v>
      </c>
      <c r="W110" s="18">
        <v>0</v>
      </c>
      <c r="X110" s="16" t="s">
        <v>50</v>
      </c>
      <c r="Y110" s="18">
        <v>0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16" t="s">
        <v>312</v>
      </c>
      <c r="B111" s="17" t="s">
        <v>305</v>
      </c>
      <c r="C111" s="16" t="s">
        <v>47</v>
      </c>
      <c r="D111" s="16" t="s">
        <v>75</v>
      </c>
      <c r="E111" s="16" t="s">
        <v>76</v>
      </c>
      <c r="F111" s="16" t="s">
        <v>461</v>
      </c>
      <c r="G111" s="16" t="s">
        <v>49</v>
      </c>
      <c r="H111" s="16" t="s">
        <v>329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55</v>
      </c>
      <c r="P111" s="16" t="s">
        <v>48</v>
      </c>
      <c r="Q111" s="18">
        <f t="shared" si="1"/>
        <v>38748060</v>
      </c>
      <c r="R111" s="18">
        <v>0</v>
      </c>
      <c r="S111" s="18">
        <v>37432620</v>
      </c>
      <c r="T111" s="18">
        <v>0</v>
      </c>
      <c r="U111" s="16" t="s">
        <v>50</v>
      </c>
      <c r="V111" s="18">
        <v>0</v>
      </c>
      <c r="W111" s="18">
        <v>1134000</v>
      </c>
      <c r="X111" s="16" t="s">
        <v>50</v>
      </c>
      <c r="Y111" s="18">
        <v>181440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s="19" customFormat="1" x14ac:dyDescent="0.25">
      <c r="A112" s="16" t="s">
        <v>314</v>
      </c>
      <c r="B112" s="17" t="s">
        <v>305</v>
      </c>
      <c r="C112" s="16" t="s">
        <v>47</v>
      </c>
      <c r="D112" s="16" t="s">
        <v>75</v>
      </c>
      <c r="E112" s="16" t="s">
        <v>76</v>
      </c>
      <c r="F112" s="16" t="s">
        <v>461</v>
      </c>
      <c r="G112" s="16" t="s">
        <v>49</v>
      </c>
      <c r="H112" s="16" t="s">
        <v>331</v>
      </c>
      <c r="I112" s="18" t="s">
        <v>48</v>
      </c>
      <c r="J112" s="18" t="s">
        <v>48</v>
      </c>
      <c r="K112" s="18" t="s">
        <v>48</v>
      </c>
      <c r="L112" s="18" t="s">
        <v>48</v>
      </c>
      <c r="M112" s="18">
        <v>0</v>
      </c>
      <c r="N112" s="16" t="s">
        <v>48</v>
      </c>
      <c r="O112" s="16" t="s">
        <v>332</v>
      </c>
      <c r="P112" s="16" t="s">
        <v>333</v>
      </c>
      <c r="Q112" s="18">
        <f t="shared" si="1"/>
        <v>3415500</v>
      </c>
      <c r="R112" s="18">
        <v>0</v>
      </c>
      <c r="S112" s="18">
        <v>3415500</v>
      </c>
      <c r="T112" s="18">
        <v>0</v>
      </c>
      <c r="U112" s="16" t="s">
        <v>50</v>
      </c>
      <c r="V112" s="18">
        <v>0</v>
      </c>
      <c r="W112" s="18">
        <v>0</v>
      </c>
      <c r="X112" s="16" t="s">
        <v>50</v>
      </c>
      <c r="Y112" s="18">
        <v>0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2" s="19" customFormat="1" x14ac:dyDescent="0.25">
      <c r="A113" s="16" t="s">
        <v>318</v>
      </c>
      <c r="B113" s="17" t="s">
        <v>305</v>
      </c>
      <c r="C113" s="16" t="s">
        <v>47</v>
      </c>
      <c r="D113" s="16" t="s">
        <v>75</v>
      </c>
      <c r="E113" s="16" t="s">
        <v>76</v>
      </c>
      <c r="F113" s="16" t="s">
        <v>461</v>
      </c>
      <c r="G113" s="16" t="s">
        <v>49</v>
      </c>
      <c r="H113" s="16" t="s">
        <v>335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55</v>
      </c>
      <c r="P113" s="16" t="s">
        <v>48</v>
      </c>
      <c r="Q113" s="18">
        <f t="shared" si="1"/>
        <v>1018529965.5344001</v>
      </c>
      <c r="R113" s="18">
        <v>0</v>
      </c>
      <c r="S113" s="18">
        <v>812480074.00000012</v>
      </c>
      <c r="T113" s="18">
        <v>0</v>
      </c>
      <c r="U113" s="16" t="s">
        <v>50</v>
      </c>
      <c r="V113" s="18">
        <v>0</v>
      </c>
      <c r="W113" s="18">
        <v>177629216.84000003</v>
      </c>
      <c r="X113" s="16" t="s">
        <v>56</v>
      </c>
      <c r="Y113" s="18">
        <v>28420674.694399998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s="19" customFormat="1" x14ac:dyDescent="0.25">
      <c r="A114" s="16" t="s">
        <v>320</v>
      </c>
      <c r="B114" s="17" t="s">
        <v>305</v>
      </c>
      <c r="C114" s="16" t="s">
        <v>47</v>
      </c>
      <c r="D114" s="16" t="s">
        <v>89</v>
      </c>
      <c r="E114" s="16" t="s">
        <v>90</v>
      </c>
      <c r="F114" s="16" t="s">
        <v>478</v>
      </c>
      <c r="G114" s="16" t="s">
        <v>49</v>
      </c>
      <c r="H114" s="16" t="s">
        <v>337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6" t="s">
        <v>48</v>
      </c>
      <c r="O114" s="16" t="s">
        <v>55</v>
      </c>
      <c r="P114" s="16" t="s">
        <v>48</v>
      </c>
      <c r="Q114" s="18">
        <f t="shared" si="1"/>
        <v>736038039.96320009</v>
      </c>
      <c r="R114" s="18">
        <v>0</v>
      </c>
      <c r="S114" s="18">
        <v>619232105.00000012</v>
      </c>
      <c r="T114" s="18">
        <v>0</v>
      </c>
      <c r="U114" s="16" t="s">
        <v>50</v>
      </c>
      <c r="V114" s="18">
        <v>0</v>
      </c>
      <c r="W114" s="18">
        <v>100694771.52000001</v>
      </c>
      <c r="X114" s="16" t="s">
        <v>56</v>
      </c>
      <c r="Y114" s="18">
        <v>16111163.4432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2" s="19" customFormat="1" x14ac:dyDescent="0.25">
      <c r="A115" s="16" t="s">
        <v>322</v>
      </c>
      <c r="B115" s="17" t="s">
        <v>305</v>
      </c>
      <c r="C115" s="16" t="s">
        <v>47</v>
      </c>
      <c r="D115" s="16" t="s">
        <v>89</v>
      </c>
      <c r="E115" s="16" t="s">
        <v>90</v>
      </c>
      <c r="F115" s="16" t="s">
        <v>478</v>
      </c>
      <c r="G115" s="16" t="s">
        <v>58</v>
      </c>
      <c r="H115" s="16" t="s">
        <v>48</v>
      </c>
      <c r="I115" s="18" t="s">
        <v>339</v>
      </c>
      <c r="J115" s="18" t="s">
        <v>48</v>
      </c>
      <c r="K115" s="18" t="s">
        <v>340</v>
      </c>
      <c r="L115" s="18" t="s">
        <v>305</v>
      </c>
      <c r="M115" s="18">
        <v>26925480</v>
      </c>
      <c r="N115" s="16" t="s">
        <v>61</v>
      </c>
      <c r="O115" s="16" t="s">
        <v>341</v>
      </c>
      <c r="P115" s="16" t="s">
        <v>342</v>
      </c>
      <c r="Q115" s="18">
        <f t="shared" si="1"/>
        <v>-1980000</v>
      </c>
      <c r="R115" s="18">
        <v>0</v>
      </c>
      <c r="S115" s="18">
        <v>-1980000</v>
      </c>
      <c r="T115" s="18">
        <v>0</v>
      </c>
      <c r="U115" s="16" t="s">
        <v>50</v>
      </c>
      <c r="V115" s="18">
        <v>0</v>
      </c>
      <c r="W115" s="18">
        <v>0</v>
      </c>
      <c r="X115" s="16" t="s">
        <v>50</v>
      </c>
      <c r="Y115" s="18">
        <v>0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48</v>
      </c>
      <c r="AN115" s="16" t="s">
        <v>48</v>
      </c>
      <c r="AO115" s="17" t="s">
        <v>48</v>
      </c>
      <c r="AP115" s="16" t="s">
        <v>48</v>
      </c>
    </row>
    <row r="116" spans="1:42" s="19" customFormat="1" x14ac:dyDescent="0.25">
      <c r="A116" s="16" t="s">
        <v>324</v>
      </c>
      <c r="B116" s="17" t="s">
        <v>344</v>
      </c>
      <c r="C116" s="16" t="s">
        <v>47</v>
      </c>
      <c r="D116" s="16" t="s">
        <v>52</v>
      </c>
      <c r="E116" s="16" t="s">
        <v>53</v>
      </c>
      <c r="F116" s="16" t="s">
        <v>432</v>
      </c>
      <c r="G116" s="16" t="s">
        <v>49</v>
      </c>
      <c r="H116" s="16" t="s">
        <v>345</v>
      </c>
      <c r="I116" s="18" t="s">
        <v>48</v>
      </c>
      <c r="J116" s="18" t="s">
        <v>48</v>
      </c>
      <c r="K116" s="18" t="s">
        <v>48</v>
      </c>
      <c r="L116" s="18" t="s">
        <v>48</v>
      </c>
      <c r="M116" s="18">
        <v>0</v>
      </c>
      <c r="N116" s="16" t="s">
        <v>48</v>
      </c>
      <c r="O116" s="16" t="s">
        <v>55</v>
      </c>
      <c r="P116" s="16" t="s">
        <v>48</v>
      </c>
      <c r="Q116" s="18">
        <f t="shared" si="1"/>
        <v>1180875093.1620002</v>
      </c>
      <c r="R116" s="18">
        <v>0</v>
      </c>
      <c r="S116" s="18">
        <v>856391492.50000036</v>
      </c>
      <c r="T116" s="18">
        <v>0</v>
      </c>
      <c r="U116" s="16" t="s">
        <v>50</v>
      </c>
      <c r="V116" s="18">
        <v>0</v>
      </c>
      <c r="W116" s="18">
        <v>279727241.94999993</v>
      </c>
      <c r="X116" s="16" t="s">
        <v>50</v>
      </c>
      <c r="Y116" s="18">
        <v>44756358.71199999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48</v>
      </c>
      <c r="AN116" s="16" t="s">
        <v>48</v>
      </c>
      <c r="AO116" s="17" t="s">
        <v>48</v>
      </c>
      <c r="AP116" s="16" t="s">
        <v>48</v>
      </c>
    </row>
    <row r="117" spans="1:42" s="19" customFormat="1" x14ac:dyDescent="0.25">
      <c r="A117" s="16" t="s">
        <v>326</v>
      </c>
      <c r="B117" s="17" t="s">
        <v>344</v>
      </c>
      <c r="C117" s="16" t="s">
        <v>47</v>
      </c>
      <c r="D117" s="16" t="s">
        <v>52</v>
      </c>
      <c r="E117" s="16" t="s">
        <v>53</v>
      </c>
      <c r="F117" s="16" t="s">
        <v>432</v>
      </c>
      <c r="G117" s="16" t="s">
        <v>58</v>
      </c>
      <c r="H117" s="16" t="s">
        <v>48</v>
      </c>
      <c r="I117" s="18" t="s">
        <v>347</v>
      </c>
      <c r="J117" s="18" t="s">
        <v>48</v>
      </c>
      <c r="K117" s="18" t="s">
        <v>348</v>
      </c>
      <c r="L117" s="18" t="s">
        <v>305</v>
      </c>
      <c r="M117" s="18">
        <v>17975250</v>
      </c>
      <c r="N117" s="16" t="s">
        <v>61</v>
      </c>
      <c r="O117" s="16" t="s">
        <v>349</v>
      </c>
      <c r="P117" s="16" t="s">
        <v>350</v>
      </c>
      <c r="Q117" s="18">
        <f t="shared" si="1"/>
        <v>-12870000</v>
      </c>
      <c r="R117" s="18">
        <v>0</v>
      </c>
      <c r="S117" s="18">
        <v>-12870000</v>
      </c>
      <c r="T117" s="18">
        <v>0</v>
      </c>
      <c r="U117" s="16" t="s">
        <v>50</v>
      </c>
      <c r="V117" s="18">
        <v>0</v>
      </c>
      <c r="W117" s="18">
        <v>0</v>
      </c>
      <c r="X117" s="16" t="s">
        <v>50</v>
      </c>
      <c r="Y117" s="18">
        <v>0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48</v>
      </c>
      <c r="AN117" s="16" t="s">
        <v>48</v>
      </c>
      <c r="AO117" s="17" t="s">
        <v>48</v>
      </c>
      <c r="AP117" s="16" t="s">
        <v>48</v>
      </c>
    </row>
    <row r="118" spans="1:42" s="19" customFormat="1" x14ac:dyDescent="0.25">
      <c r="A118" s="16" t="s">
        <v>328</v>
      </c>
      <c r="B118" s="17" t="s">
        <v>344</v>
      </c>
      <c r="C118" s="16" t="s">
        <v>47</v>
      </c>
      <c r="D118" s="16" t="s">
        <v>65</v>
      </c>
      <c r="E118" s="16" t="s">
        <v>66</v>
      </c>
      <c r="F118" s="16" t="s">
        <v>447</v>
      </c>
      <c r="G118" s="16" t="s">
        <v>49</v>
      </c>
      <c r="H118" s="16" t="s">
        <v>352</v>
      </c>
      <c r="I118" s="18" t="s">
        <v>48</v>
      </c>
      <c r="J118" s="18" t="s">
        <v>48</v>
      </c>
      <c r="K118" s="18" t="s">
        <v>48</v>
      </c>
      <c r="L118" s="18" t="s">
        <v>48</v>
      </c>
      <c r="M118" s="18">
        <v>0</v>
      </c>
      <c r="N118" s="16" t="s">
        <v>48</v>
      </c>
      <c r="O118" s="16" t="s">
        <v>55</v>
      </c>
      <c r="P118" s="16" t="s">
        <v>48</v>
      </c>
      <c r="Q118" s="18">
        <f t="shared" si="1"/>
        <v>1280729570.7188001</v>
      </c>
      <c r="R118" s="18">
        <v>0</v>
      </c>
      <c r="S118" s="18">
        <v>890709543.75</v>
      </c>
      <c r="T118" s="18">
        <v>0</v>
      </c>
      <c r="U118" s="16" t="s">
        <v>50</v>
      </c>
      <c r="V118" s="18">
        <v>0</v>
      </c>
      <c r="W118" s="18">
        <v>336224161.18000001</v>
      </c>
      <c r="X118" s="16" t="s">
        <v>50</v>
      </c>
      <c r="Y118" s="18">
        <v>53795865.788800001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48</v>
      </c>
      <c r="AN118" s="16" t="s">
        <v>48</v>
      </c>
      <c r="AO118" s="17" t="s">
        <v>48</v>
      </c>
      <c r="AP118" s="16" t="s">
        <v>48</v>
      </c>
    </row>
    <row r="119" spans="1:42" s="19" customFormat="1" x14ac:dyDescent="0.25">
      <c r="A119" s="16" t="s">
        <v>330</v>
      </c>
      <c r="B119" s="17" t="s">
        <v>344</v>
      </c>
      <c r="C119" s="16" t="s">
        <v>47</v>
      </c>
      <c r="D119" s="16" t="s">
        <v>65</v>
      </c>
      <c r="E119" s="16" t="s">
        <v>66</v>
      </c>
      <c r="F119" s="16" t="s">
        <v>447</v>
      </c>
      <c r="G119" s="16" t="s">
        <v>58</v>
      </c>
      <c r="H119" s="16" t="s">
        <v>48</v>
      </c>
      <c r="I119" s="18" t="s">
        <v>354</v>
      </c>
      <c r="J119" s="18" t="s">
        <v>48</v>
      </c>
      <c r="K119" s="18" t="s">
        <v>355</v>
      </c>
      <c r="L119" s="18" t="s">
        <v>344</v>
      </c>
      <c r="M119" s="18">
        <v>16324000</v>
      </c>
      <c r="N119" s="16" t="s">
        <v>61</v>
      </c>
      <c r="O119" s="16" t="s">
        <v>356</v>
      </c>
      <c r="P119" s="16" t="s">
        <v>357</v>
      </c>
      <c r="Q119" s="18">
        <f t="shared" si="1"/>
        <v>-16324000</v>
      </c>
      <c r="R119" s="18">
        <v>0</v>
      </c>
      <c r="S119" s="18">
        <v>-16324000</v>
      </c>
      <c r="T119" s="18">
        <v>0</v>
      </c>
      <c r="U119" s="16" t="s">
        <v>50</v>
      </c>
      <c r="V119" s="18">
        <v>0</v>
      </c>
      <c r="W119" s="18">
        <v>0</v>
      </c>
      <c r="X119" s="16" t="s">
        <v>50</v>
      </c>
      <c r="Y119" s="18">
        <v>0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48</v>
      </c>
      <c r="AN119" s="16" t="s">
        <v>48</v>
      </c>
      <c r="AO119" s="17" t="s">
        <v>48</v>
      </c>
      <c r="AP119" s="16" t="s">
        <v>48</v>
      </c>
    </row>
    <row r="120" spans="1:42" s="19" customFormat="1" x14ac:dyDescent="0.25">
      <c r="A120" s="16" t="s">
        <v>334</v>
      </c>
      <c r="B120" s="17" t="s">
        <v>344</v>
      </c>
      <c r="C120" s="16" t="s">
        <v>47</v>
      </c>
      <c r="D120" s="16" t="s">
        <v>75</v>
      </c>
      <c r="E120" s="16" t="s">
        <v>76</v>
      </c>
      <c r="F120" s="16" t="s">
        <v>462</v>
      </c>
      <c r="G120" s="16" t="s">
        <v>49</v>
      </c>
      <c r="H120" s="16" t="s">
        <v>359</v>
      </c>
      <c r="I120" s="18" t="s">
        <v>48</v>
      </c>
      <c r="J120" s="18" t="s">
        <v>48</v>
      </c>
      <c r="K120" s="18" t="s">
        <v>48</v>
      </c>
      <c r="L120" s="18" t="s">
        <v>48</v>
      </c>
      <c r="M120" s="18">
        <v>0</v>
      </c>
      <c r="N120" s="16" t="s">
        <v>48</v>
      </c>
      <c r="O120" s="16" t="s">
        <v>55</v>
      </c>
      <c r="P120" s="16" t="s">
        <v>48</v>
      </c>
      <c r="Q120" s="18">
        <f t="shared" si="1"/>
        <v>226923576.19440001</v>
      </c>
      <c r="R120" s="18">
        <v>0</v>
      </c>
      <c r="S120" s="18">
        <f>178985662.5+3544200</f>
        <v>182529862.5</v>
      </c>
      <c r="T120" s="18">
        <v>0</v>
      </c>
      <c r="U120" s="16" t="s">
        <v>50</v>
      </c>
      <c r="V120" s="18">
        <v>0</v>
      </c>
      <c r="W120" s="18">
        <v>38270442.840000004</v>
      </c>
      <c r="X120" s="16" t="s">
        <v>50</v>
      </c>
      <c r="Y120" s="18">
        <v>6123270.8543999996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48</v>
      </c>
      <c r="AN120" s="16" t="s">
        <v>48</v>
      </c>
      <c r="AO120" s="17" t="s">
        <v>48</v>
      </c>
      <c r="AP120" s="16" t="s">
        <v>48</v>
      </c>
    </row>
    <row r="121" spans="1:42" s="19" customFormat="1" x14ac:dyDescent="0.25">
      <c r="A121" s="16" t="s">
        <v>336</v>
      </c>
      <c r="B121" s="17" t="s">
        <v>344</v>
      </c>
      <c r="C121" s="16" t="s">
        <v>47</v>
      </c>
      <c r="D121" s="16" t="s">
        <v>75</v>
      </c>
      <c r="E121" s="16" t="s">
        <v>76</v>
      </c>
      <c r="F121" s="16" t="s">
        <v>462</v>
      </c>
      <c r="G121" s="16" t="s">
        <v>49</v>
      </c>
      <c r="H121" s="16" t="s">
        <v>361</v>
      </c>
      <c r="I121" s="18" t="s">
        <v>48</v>
      </c>
      <c r="J121" s="18" t="s">
        <v>48</v>
      </c>
      <c r="K121" s="18" t="s">
        <v>48</v>
      </c>
      <c r="L121" s="18" t="s">
        <v>48</v>
      </c>
      <c r="M121" s="18">
        <v>0</v>
      </c>
      <c r="N121" s="16" t="s">
        <v>48</v>
      </c>
      <c r="O121" s="16" t="s">
        <v>362</v>
      </c>
      <c r="P121" s="16" t="s">
        <v>363</v>
      </c>
      <c r="Q121" s="18">
        <f t="shared" si="1"/>
        <v>7714000</v>
      </c>
      <c r="R121" s="18">
        <v>0</v>
      </c>
      <c r="S121" s="18">
        <v>0</v>
      </c>
      <c r="T121" s="18">
        <v>6650000</v>
      </c>
      <c r="U121" s="16" t="s">
        <v>56</v>
      </c>
      <c r="V121" s="18">
        <v>1064000</v>
      </c>
      <c r="W121" s="18">
        <v>0</v>
      </c>
      <c r="X121" s="16" t="s">
        <v>50</v>
      </c>
      <c r="Y121" s="18">
        <v>0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48</v>
      </c>
      <c r="AN121" s="16" t="s">
        <v>48</v>
      </c>
      <c r="AO121" s="17" t="s">
        <v>48</v>
      </c>
      <c r="AP121" s="16" t="s">
        <v>48</v>
      </c>
    </row>
    <row r="122" spans="1:42" s="19" customFormat="1" x14ac:dyDescent="0.25">
      <c r="A122" s="16" t="s">
        <v>338</v>
      </c>
      <c r="B122" s="17" t="s">
        <v>344</v>
      </c>
      <c r="C122" s="16" t="s">
        <v>47</v>
      </c>
      <c r="D122" s="16" t="s">
        <v>75</v>
      </c>
      <c r="E122" s="16" t="s">
        <v>76</v>
      </c>
      <c r="F122" s="16" t="s">
        <v>462</v>
      </c>
      <c r="G122" s="16" t="s">
        <v>49</v>
      </c>
      <c r="H122" s="16" t="s">
        <v>365</v>
      </c>
      <c r="I122" s="18" t="s">
        <v>48</v>
      </c>
      <c r="J122" s="18" t="s">
        <v>48</v>
      </c>
      <c r="K122" s="18" t="s">
        <v>48</v>
      </c>
      <c r="L122" s="18" t="s">
        <v>48</v>
      </c>
      <c r="M122" s="18">
        <v>0</v>
      </c>
      <c r="N122" s="16" t="s">
        <v>48</v>
      </c>
      <c r="O122" s="16" t="s">
        <v>55</v>
      </c>
      <c r="P122" s="16" t="s">
        <v>48</v>
      </c>
      <c r="Q122" s="18">
        <f t="shared" si="1"/>
        <v>794585107.91799998</v>
      </c>
      <c r="R122" s="18">
        <v>0</v>
      </c>
      <c r="S122" s="18">
        <v>570968432.5</v>
      </c>
      <c r="T122" s="18">
        <v>0</v>
      </c>
      <c r="U122" s="16" t="s">
        <v>50</v>
      </c>
      <c r="V122" s="18">
        <v>0</v>
      </c>
      <c r="W122" s="18">
        <v>192772996.05000001</v>
      </c>
      <c r="X122" s="16" t="s">
        <v>56</v>
      </c>
      <c r="Y122" s="18">
        <v>30843679.368000001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48</v>
      </c>
      <c r="AN122" s="16" t="s">
        <v>48</v>
      </c>
      <c r="AO122" s="17" t="s">
        <v>48</v>
      </c>
      <c r="AP122" s="16" t="s">
        <v>48</v>
      </c>
    </row>
    <row r="123" spans="1:42" s="19" customFormat="1" x14ac:dyDescent="0.25">
      <c r="A123" s="16" t="s">
        <v>343</v>
      </c>
      <c r="B123" s="17" t="s">
        <v>344</v>
      </c>
      <c r="C123" s="16" t="s">
        <v>47</v>
      </c>
      <c r="D123" s="16" t="s">
        <v>75</v>
      </c>
      <c r="E123" s="16" t="s">
        <v>76</v>
      </c>
      <c r="F123" s="16" t="s">
        <v>462</v>
      </c>
      <c r="G123" s="16" t="s">
        <v>49</v>
      </c>
      <c r="H123" s="16" t="s">
        <v>367</v>
      </c>
      <c r="I123" s="18" t="s">
        <v>48</v>
      </c>
      <c r="J123" s="18" t="s">
        <v>48</v>
      </c>
      <c r="K123" s="18" t="s">
        <v>48</v>
      </c>
      <c r="L123" s="18" t="s">
        <v>48</v>
      </c>
      <c r="M123" s="18">
        <v>0</v>
      </c>
      <c r="N123" s="16" t="s">
        <v>48</v>
      </c>
      <c r="O123" s="16" t="s">
        <v>368</v>
      </c>
      <c r="P123" s="16" t="s">
        <v>369</v>
      </c>
      <c r="Q123" s="18">
        <f t="shared" si="1"/>
        <v>104861728.73400001</v>
      </c>
      <c r="R123" s="18">
        <v>0</v>
      </c>
      <c r="S123" s="18">
        <v>33995062.500000007</v>
      </c>
      <c r="T123" s="18">
        <v>61091953.649999999</v>
      </c>
      <c r="U123" s="16" t="s">
        <v>56</v>
      </c>
      <c r="V123" s="18">
        <v>9774712.5840000007</v>
      </c>
      <c r="W123" s="18">
        <v>0</v>
      </c>
      <c r="X123" s="16" t="s">
        <v>50</v>
      </c>
      <c r="Y123" s="18">
        <v>0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48</v>
      </c>
      <c r="AN123" s="16" t="s">
        <v>48</v>
      </c>
      <c r="AO123" s="17" t="s">
        <v>48</v>
      </c>
      <c r="AP123" s="16" t="s">
        <v>48</v>
      </c>
    </row>
    <row r="124" spans="1:42" s="19" customFormat="1" x14ac:dyDescent="0.25">
      <c r="A124" s="16" t="s">
        <v>346</v>
      </c>
      <c r="B124" s="17" t="s">
        <v>344</v>
      </c>
      <c r="C124" s="16" t="s">
        <v>47</v>
      </c>
      <c r="D124" s="16" t="s">
        <v>75</v>
      </c>
      <c r="E124" s="16" t="s">
        <v>76</v>
      </c>
      <c r="F124" s="16" t="s">
        <v>462</v>
      </c>
      <c r="G124" s="16" t="s">
        <v>49</v>
      </c>
      <c r="H124" s="16" t="s">
        <v>371</v>
      </c>
      <c r="I124" s="18" t="s">
        <v>48</v>
      </c>
      <c r="J124" s="18" t="s">
        <v>48</v>
      </c>
      <c r="K124" s="18" t="s">
        <v>48</v>
      </c>
      <c r="L124" s="18" t="s">
        <v>48</v>
      </c>
      <c r="M124" s="18">
        <v>0</v>
      </c>
      <c r="N124" s="16" t="s">
        <v>48</v>
      </c>
      <c r="O124" s="16" t="s">
        <v>55</v>
      </c>
      <c r="P124" s="16" t="s">
        <v>48</v>
      </c>
      <c r="Q124" s="18">
        <f t="shared" si="1"/>
        <v>303940357.53760004</v>
      </c>
      <c r="R124" s="18">
        <v>0</v>
      </c>
      <c r="S124" s="18">
        <v>198917436.25</v>
      </c>
      <c r="T124" s="18">
        <v>0</v>
      </c>
      <c r="U124" s="16" t="s">
        <v>50</v>
      </c>
      <c r="V124" s="18">
        <v>0</v>
      </c>
      <c r="W124" s="18">
        <v>90537001.109999999</v>
      </c>
      <c r="X124" s="16" t="s">
        <v>50</v>
      </c>
      <c r="Y124" s="18">
        <v>14485920.1776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48</v>
      </c>
      <c r="AN124" s="16" t="s">
        <v>48</v>
      </c>
      <c r="AO124" s="17" t="s">
        <v>48</v>
      </c>
      <c r="AP124" s="16" t="s">
        <v>48</v>
      </c>
    </row>
    <row r="125" spans="1:42" x14ac:dyDescent="0.25">
      <c r="A125" s="16" t="s">
        <v>351</v>
      </c>
      <c r="B125" s="14" t="s">
        <v>344</v>
      </c>
      <c r="C125" s="13" t="s">
        <v>47</v>
      </c>
      <c r="D125" s="13" t="s">
        <v>89</v>
      </c>
      <c r="E125" s="13" t="s">
        <v>90</v>
      </c>
      <c r="F125" s="13" t="s">
        <v>479</v>
      </c>
      <c r="G125" s="13" t="s">
        <v>49</v>
      </c>
      <c r="H125" s="13" t="s">
        <v>373</v>
      </c>
      <c r="I125" s="15" t="s">
        <v>48</v>
      </c>
      <c r="J125" s="15" t="s">
        <v>48</v>
      </c>
      <c r="K125" s="15" t="s">
        <v>48</v>
      </c>
      <c r="L125" s="15" t="s">
        <v>48</v>
      </c>
      <c r="M125" s="15">
        <v>0</v>
      </c>
      <c r="N125" s="13" t="s">
        <v>48</v>
      </c>
      <c r="O125" s="13" t="s">
        <v>55</v>
      </c>
      <c r="P125" s="13" t="s">
        <v>48</v>
      </c>
      <c r="Q125" s="18">
        <f t="shared" si="1"/>
        <v>1103692145.5960002</v>
      </c>
      <c r="R125" s="15">
        <v>0</v>
      </c>
      <c r="S125" s="15">
        <v>720778048.75000012</v>
      </c>
      <c r="T125" s="15">
        <v>0</v>
      </c>
      <c r="U125" s="13" t="s">
        <v>50</v>
      </c>
      <c r="V125" s="15">
        <v>0</v>
      </c>
      <c r="W125" s="15">
        <v>330098359.35000002</v>
      </c>
      <c r="X125" s="13" t="s">
        <v>56</v>
      </c>
      <c r="Y125" s="15">
        <v>52815737.495999999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3">
        <v>0</v>
      </c>
      <c r="AG125" s="13" t="s">
        <v>50</v>
      </c>
      <c r="AH125" s="15">
        <v>0</v>
      </c>
      <c r="AI125" s="15">
        <v>0</v>
      </c>
      <c r="AJ125" s="13" t="s">
        <v>50</v>
      </c>
      <c r="AK125" s="15">
        <v>0</v>
      </c>
      <c r="AL125" s="15">
        <v>0</v>
      </c>
      <c r="AM125" s="14" t="s">
        <v>48</v>
      </c>
      <c r="AN125" s="13" t="s">
        <v>48</v>
      </c>
      <c r="AO125" s="14" t="s">
        <v>48</v>
      </c>
      <c r="AP125" s="13" t="s">
        <v>48</v>
      </c>
    </row>
    <row r="126" spans="1:42" s="19" customFormat="1" x14ac:dyDescent="0.25">
      <c r="A126" s="16" t="s">
        <v>353</v>
      </c>
      <c r="B126" s="17" t="s">
        <v>375</v>
      </c>
      <c r="C126" s="16" t="s">
        <v>47</v>
      </c>
      <c r="D126" s="16" t="s">
        <v>52</v>
      </c>
      <c r="E126" s="16" t="s">
        <v>53</v>
      </c>
      <c r="F126" s="16" t="s">
        <v>433</v>
      </c>
      <c r="G126" s="16" t="s">
        <v>49</v>
      </c>
      <c r="H126" s="16" t="s">
        <v>376</v>
      </c>
      <c r="I126" s="18" t="s">
        <v>48</v>
      </c>
      <c r="J126" s="18" t="s">
        <v>48</v>
      </c>
      <c r="K126" s="18" t="s">
        <v>48</v>
      </c>
      <c r="L126" s="18" t="s">
        <v>48</v>
      </c>
      <c r="M126" s="18">
        <v>0</v>
      </c>
      <c r="N126" s="16" t="s">
        <v>48</v>
      </c>
      <c r="O126" s="16" t="s">
        <v>55</v>
      </c>
      <c r="P126" s="16" t="s">
        <v>48</v>
      </c>
      <c r="Q126" s="18">
        <f t="shared" si="1"/>
        <v>343654217.3696</v>
      </c>
      <c r="R126" s="18">
        <v>0</v>
      </c>
      <c r="S126" s="18">
        <v>231727450</v>
      </c>
      <c r="T126" s="18">
        <v>0</v>
      </c>
      <c r="U126" s="16" t="s">
        <v>50</v>
      </c>
      <c r="V126" s="18">
        <v>0</v>
      </c>
      <c r="W126" s="18">
        <v>96488592.560000002</v>
      </c>
      <c r="X126" s="16" t="s">
        <v>56</v>
      </c>
      <c r="Y126" s="18">
        <v>15438174.809599999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48</v>
      </c>
      <c r="AN126" s="16" t="s">
        <v>48</v>
      </c>
      <c r="AO126" s="17" t="s">
        <v>48</v>
      </c>
      <c r="AP126" s="16" t="s">
        <v>48</v>
      </c>
    </row>
    <row r="127" spans="1:42" s="19" customFormat="1" x14ac:dyDescent="0.25">
      <c r="A127" s="16" t="s">
        <v>358</v>
      </c>
      <c r="B127" s="17" t="s">
        <v>375</v>
      </c>
      <c r="C127" s="16" t="s">
        <v>47</v>
      </c>
      <c r="D127" s="16" t="s">
        <v>52</v>
      </c>
      <c r="E127" s="16" t="s">
        <v>53</v>
      </c>
      <c r="F127" s="16" t="s">
        <v>433</v>
      </c>
      <c r="G127" s="16" t="s">
        <v>49</v>
      </c>
      <c r="H127" s="16" t="s">
        <v>378</v>
      </c>
      <c r="I127" s="18" t="s">
        <v>48</v>
      </c>
      <c r="J127" s="18" t="s">
        <v>48</v>
      </c>
      <c r="K127" s="18" t="s">
        <v>48</v>
      </c>
      <c r="L127" s="18" t="s">
        <v>48</v>
      </c>
      <c r="M127" s="18">
        <v>0</v>
      </c>
      <c r="N127" s="16" t="s">
        <v>48</v>
      </c>
      <c r="O127" s="16" t="s">
        <v>379</v>
      </c>
      <c r="P127" s="16" t="s">
        <v>380</v>
      </c>
      <c r="Q127" s="18">
        <f t="shared" si="1"/>
        <v>9995370</v>
      </c>
      <c r="R127" s="18">
        <v>0</v>
      </c>
      <c r="S127" s="18">
        <v>6993000</v>
      </c>
      <c r="T127" s="18">
        <v>2588250</v>
      </c>
      <c r="U127" s="16" t="s">
        <v>56</v>
      </c>
      <c r="V127" s="18">
        <v>414120</v>
      </c>
      <c r="W127" s="18">
        <v>0</v>
      </c>
      <c r="X127" s="16" t="s">
        <v>50</v>
      </c>
      <c r="Y127" s="18">
        <v>0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48</v>
      </c>
      <c r="AN127" s="16" t="s">
        <v>48</v>
      </c>
      <c r="AO127" s="17" t="s">
        <v>48</v>
      </c>
      <c r="AP127" s="16" t="s">
        <v>48</v>
      </c>
    </row>
    <row r="128" spans="1:42" s="19" customFormat="1" x14ac:dyDescent="0.25">
      <c r="A128" s="16" t="s">
        <v>360</v>
      </c>
      <c r="B128" s="17" t="s">
        <v>375</v>
      </c>
      <c r="C128" s="16" t="s">
        <v>47</v>
      </c>
      <c r="D128" s="16" t="s">
        <v>52</v>
      </c>
      <c r="E128" s="16" t="s">
        <v>53</v>
      </c>
      <c r="F128" s="16" t="s">
        <v>433</v>
      </c>
      <c r="G128" s="16" t="s">
        <v>49</v>
      </c>
      <c r="H128" s="16" t="s">
        <v>382</v>
      </c>
      <c r="I128" s="18" t="s">
        <v>48</v>
      </c>
      <c r="J128" s="18" t="s">
        <v>48</v>
      </c>
      <c r="K128" s="18" t="s">
        <v>48</v>
      </c>
      <c r="L128" s="18" t="s">
        <v>48</v>
      </c>
      <c r="M128" s="18">
        <v>0</v>
      </c>
      <c r="N128" s="16" t="s">
        <v>48</v>
      </c>
      <c r="O128" s="16" t="s">
        <v>55</v>
      </c>
      <c r="P128" s="16" t="s">
        <v>48</v>
      </c>
      <c r="Q128" s="18">
        <f t="shared" si="1"/>
        <v>791306604.64720011</v>
      </c>
      <c r="R128" s="18">
        <v>0</v>
      </c>
      <c r="S128" s="18">
        <v>520373465.00000006</v>
      </c>
      <c r="T128" s="18">
        <v>0</v>
      </c>
      <c r="U128" s="16" t="s">
        <v>50</v>
      </c>
      <c r="V128" s="18">
        <v>0</v>
      </c>
      <c r="W128" s="18">
        <v>233563051.42000002</v>
      </c>
      <c r="X128" s="16" t="s">
        <v>56</v>
      </c>
      <c r="Y128" s="18">
        <v>37370088.227200001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48</v>
      </c>
      <c r="AN128" s="16" t="s">
        <v>48</v>
      </c>
      <c r="AO128" s="17" t="s">
        <v>48</v>
      </c>
      <c r="AP128" s="16" t="s">
        <v>48</v>
      </c>
    </row>
    <row r="129" spans="1:42" s="19" customFormat="1" x14ac:dyDescent="0.25">
      <c r="A129" s="16" t="s">
        <v>364</v>
      </c>
      <c r="B129" s="17" t="s">
        <v>375</v>
      </c>
      <c r="C129" s="16" t="s">
        <v>47</v>
      </c>
      <c r="D129" s="16" t="s">
        <v>65</v>
      </c>
      <c r="E129" s="16" t="s">
        <v>66</v>
      </c>
      <c r="F129" s="16" t="s">
        <v>448</v>
      </c>
      <c r="G129" s="16" t="s">
        <v>49</v>
      </c>
      <c r="H129" s="16" t="s">
        <v>384</v>
      </c>
      <c r="I129" s="18" t="s">
        <v>48</v>
      </c>
      <c r="J129" s="18" t="s">
        <v>48</v>
      </c>
      <c r="K129" s="18" t="s">
        <v>48</v>
      </c>
      <c r="L129" s="18" t="s">
        <v>48</v>
      </c>
      <c r="M129" s="18">
        <v>0</v>
      </c>
      <c r="N129" s="16" t="s">
        <v>48</v>
      </c>
      <c r="O129" s="16" t="s">
        <v>55</v>
      </c>
      <c r="P129" s="16" t="s">
        <v>48</v>
      </c>
      <c r="Q129" s="18">
        <f t="shared" si="1"/>
        <v>813131451.12119997</v>
      </c>
      <c r="R129" s="18">
        <v>0</v>
      </c>
      <c r="S129" s="18">
        <v>465789264.99999988</v>
      </c>
      <c r="T129" s="18">
        <v>0</v>
      </c>
      <c r="U129" s="16" t="s">
        <v>50</v>
      </c>
      <c r="V129" s="18">
        <v>0</v>
      </c>
      <c r="W129" s="18">
        <v>299432919.07000005</v>
      </c>
      <c r="X129" s="16" t="s">
        <v>56</v>
      </c>
      <c r="Y129" s="18">
        <v>47909267.051199995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48</v>
      </c>
      <c r="AN129" s="16" t="s">
        <v>48</v>
      </c>
      <c r="AO129" s="17" t="s">
        <v>48</v>
      </c>
      <c r="AP129" s="16" t="s">
        <v>48</v>
      </c>
    </row>
    <row r="130" spans="1:42" s="19" customFormat="1" x14ac:dyDescent="0.25">
      <c r="A130" s="16" t="s">
        <v>366</v>
      </c>
      <c r="B130" s="17" t="s">
        <v>375</v>
      </c>
      <c r="C130" s="16" t="s">
        <v>47</v>
      </c>
      <c r="D130" s="16" t="s">
        <v>75</v>
      </c>
      <c r="E130" s="16" t="s">
        <v>76</v>
      </c>
      <c r="F130" s="16" t="s">
        <v>463</v>
      </c>
      <c r="G130" s="16" t="s">
        <v>49</v>
      </c>
      <c r="H130" s="16" t="s">
        <v>386</v>
      </c>
      <c r="I130" s="18" t="s">
        <v>48</v>
      </c>
      <c r="J130" s="18" t="s">
        <v>48</v>
      </c>
      <c r="K130" s="18" t="s">
        <v>48</v>
      </c>
      <c r="L130" s="18" t="s">
        <v>48</v>
      </c>
      <c r="M130" s="18">
        <v>0</v>
      </c>
      <c r="N130" s="16" t="s">
        <v>48</v>
      </c>
      <c r="O130" s="16" t="s">
        <v>55</v>
      </c>
      <c r="P130" s="16" t="s">
        <v>48</v>
      </c>
      <c r="Q130" s="18">
        <f t="shared" si="1"/>
        <v>391692945.90359998</v>
      </c>
      <c r="R130" s="18">
        <v>0</v>
      </c>
      <c r="S130" s="18">
        <v>267573147.5</v>
      </c>
      <c r="T130" s="18">
        <v>0</v>
      </c>
      <c r="U130" s="16" t="s">
        <v>50</v>
      </c>
      <c r="V130" s="18">
        <v>0</v>
      </c>
      <c r="W130" s="18">
        <v>106999826.20999999</v>
      </c>
      <c r="X130" s="16" t="s">
        <v>56</v>
      </c>
      <c r="Y130" s="18">
        <v>17119972.193599999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48</v>
      </c>
      <c r="AN130" s="16" t="s">
        <v>48</v>
      </c>
      <c r="AO130" s="17" t="s">
        <v>48</v>
      </c>
      <c r="AP130" s="16" t="s">
        <v>48</v>
      </c>
    </row>
    <row r="131" spans="1:42" s="19" customFormat="1" x14ac:dyDescent="0.25">
      <c r="A131" s="16" t="s">
        <v>370</v>
      </c>
      <c r="B131" s="17" t="s">
        <v>375</v>
      </c>
      <c r="C131" s="16" t="s">
        <v>47</v>
      </c>
      <c r="D131" s="16" t="s">
        <v>75</v>
      </c>
      <c r="E131" s="16" t="s">
        <v>76</v>
      </c>
      <c r="F131" s="16" t="s">
        <v>463</v>
      </c>
      <c r="G131" s="16" t="s">
        <v>49</v>
      </c>
      <c r="H131" s="16" t="s">
        <v>388</v>
      </c>
      <c r="I131" s="18" t="s">
        <v>48</v>
      </c>
      <c r="J131" s="18" t="s">
        <v>48</v>
      </c>
      <c r="K131" s="18" t="s">
        <v>48</v>
      </c>
      <c r="L131" s="18" t="s">
        <v>48</v>
      </c>
      <c r="M131" s="18">
        <v>0</v>
      </c>
      <c r="N131" s="16" t="s">
        <v>48</v>
      </c>
      <c r="O131" s="16" t="s">
        <v>389</v>
      </c>
      <c r="P131" s="16" t="s">
        <v>390</v>
      </c>
      <c r="Q131" s="18">
        <f t="shared" si="1"/>
        <v>12435000</v>
      </c>
      <c r="R131" s="18">
        <v>0</v>
      </c>
      <c r="S131" s="18">
        <v>12435000</v>
      </c>
      <c r="T131" s="18">
        <v>0</v>
      </c>
      <c r="U131" s="16" t="s">
        <v>50</v>
      </c>
      <c r="V131" s="18">
        <v>0</v>
      </c>
      <c r="W131" s="18">
        <v>0</v>
      </c>
      <c r="X131" s="16" t="s">
        <v>50</v>
      </c>
      <c r="Y131" s="18">
        <v>0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48</v>
      </c>
      <c r="AN131" s="16" t="s">
        <v>48</v>
      </c>
      <c r="AO131" s="17" t="s">
        <v>48</v>
      </c>
      <c r="AP131" s="16" t="s">
        <v>48</v>
      </c>
    </row>
    <row r="132" spans="1:42" s="19" customFormat="1" x14ac:dyDescent="0.25">
      <c r="A132" s="16" t="s">
        <v>372</v>
      </c>
      <c r="B132" s="17" t="s">
        <v>375</v>
      </c>
      <c r="C132" s="16" t="s">
        <v>47</v>
      </c>
      <c r="D132" s="16" t="s">
        <v>75</v>
      </c>
      <c r="E132" s="16" t="s">
        <v>76</v>
      </c>
      <c r="F132" s="16" t="s">
        <v>463</v>
      </c>
      <c r="G132" s="16" t="s">
        <v>49</v>
      </c>
      <c r="H132" s="16" t="s">
        <v>392</v>
      </c>
      <c r="I132" s="18" t="s">
        <v>48</v>
      </c>
      <c r="J132" s="18" t="s">
        <v>48</v>
      </c>
      <c r="K132" s="18" t="s">
        <v>48</v>
      </c>
      <c r="L132" s="18" t="s">
        <v>48</v>
      </c>
      <c r="M132" s="18">
        <v>0</v>
      </c>
      <c r="N132" s="16" t="s">
        <v>48</v>
      </c>
      <c r="O132" s="16" t="s">
        <v>55</v>
      </c>
      <c r="P132" s="16" t="s">
        <v>48</v>
      </c>
      <c r="Q132" s="18">
        <f t="shared" si="1"/>
        <v>438192936.204</v>
      </c>
      <c r="R132" s="18">
        <v>0</v>
      </c>
      <c r="S132" s="18">
        <v>347292622.5</v>
      </c>
      <c r="T132" s="18">
        <v>0</v>
      </c>
      <c r="U132" s="16" t="s">
        <v>50</v>
      </c>
      <c r="V132" s="18">
        <v>0</v>
      </c>
      <c r="W132" s="18">
        <v>78362339.400000006</v>
      </c>
      <c r="X132" s="16" t="s">
        <v>50</v>
      </c>
      <c r="Y132" s="18">
        <v>12537974.304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48</v>
      </c>
      <c r="AN132" s="16" t="s">
        <v>48</v>
      </c>
      <c r="AO132" s="17" t="s">
        <v>48</v>
      </c>
      <c r="AP132" s="16" t="s">
        <v>48</v>
      </c>
    </row>
    <row r="133" spans="1:42" x14ac:dyDescent="0.25">
      <c r="A133" s="16" t="s">
        <v>374</v>
      </c>
      <c r="B133" s="14" t="s">
        <v>375</v>
      </c>
      <c r="C133" s="13" t="s">
        <v>47</v>
      </c>
      <c r="D133" s="13" t="s">
        <v>89</v>
      </c>
      <c r="E133" s="13" t="s">
        <v>90</v>
      </c>
      <c r="F133" s="13" t="s">
        <v>480</v>
      </c>
      <c r="G133" s="13" t="s">
        <v>49</v>
      </c>
      <c r="H133" s="13" t="s">
        <v>394</v>
      </c>
      <c r="I133" s="15" t="s">
        <v>48</v>
      </c>
      <c r="J133" s="15" t="s">
        <v>48</v>
      </c>
      <c r="K133" s="15" t="s">
        <v>48</v>
      </c>
      <c r="L133" s="15" t="s">
        <v>48</v>
      </c>
      <c r="M133" s="15">
        <v>0</v>
      </c>
      <c r="N133" s="13" t="s">
        <v>48</v>
      </c>
      <c r="O133" s="13" t="s">
        <v>55</v>
      </c>
      <c r="P133" s="13" t="s">
        <v>48</v>
      </c>
      <c r="Q133" s="18">
        <f t="shared" si="1"/>
        <v>783974264.43920004</v>
      </c>
      <c r="R133" s="15">
        <v>0</v>
      </c>
      <c r="S133" s="15">
        <v>577980472.5</v>
      </c>
      <c r="T133" s="15">
        <v>0</v>
      </c>
      <c r="U133" s="13" t="s">
        <v>50</v>
      </c>
      <c r="V133" s="15">
        <v>0</v>
      </c>
      <c r="W133" s="15">
        <v>177580855.12</v>
      </c>
      <c r="X133" s="13" t="s">
        <v>50</v>
      </c>
      <c r="Y133" s="15">
        <v>28412936.819200002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3">
        <v>0</v>
      </c>
      <c r="AG133" s="13" t="s">
        <v>50</v>
      </c>
      <c r="AH133" s="15">
        <v>0</v>
      </c>
      <c r="AI133" s="15">
        <v>0</v>
      </c>
      <c r="AJ133" s="13" t="s">
        <v>50</v>
      </c>
      <c r="AK133" s="15">
        <v>0</v>
      </c>
      <c r="AL133" s="15">
        <v>0</v>
      </c>
      <c r="AM133" s="14" t="s">
        <v>48</v>
      </c>
      <c r="AN133" s="13" t="s">
        <v>48</v>
      </c>
      <c r="AO133" s="14" t="s">
        <v>48</v>
      </c>
      <c r="AP133" s="13" t="s">
        <v>48</v>
      </c>
    </row>
    <row r="134" spans="1:42" x14ac:dyDescent="0.25">
      <c r="A134" s="16" t="s">
        <v>377</v>
      </c>
      <c r="B134" s="22">
        <v>44235</v>
      </c>
      <c r="C134" s="13" t="s">
        <v>47</v>
      </c>
      <c r="D134" s="13" t="s">
        <v>125</v>
      </c>
      <c r="E134" s="13" t="s">
        <v>126</v>
      </c>
      <c r="F134" s="13" t="s">
        <v>433</v>
      </c>
      <c r="G134" s="13" t="s">
        <v>49</v>
      </c>
      <c r="H134" s="13" t="s">
        <v>485</v>
      </c>
      <c r="I134" s="15" t="s">
        <v>48</v>
      </c>
      <c r="J134" s="15" t="s">
        <v>48</v>
      </c>
      <c r="K134" s="15" t="s">
        <v>48</v>
      </c>
      <c r="L134" s="15" t="s">
        <v>48</v>
      </c>
      <c r="M134" s="15">
        <v>0</v>
      </c>
      <c r="N134" s="13" t="s">
        <v>48</v>
      </c>
      <c r="O134" s="13" t="s">
        <v>483</v>
      </c>
      <c r="P134" s="13" t="s">
        <v>48</v>
      </c>
      <c r="Q134" s="18">
        <f t="shared" si="1"/>
        <v>0</v>
      </c>
      <c r="R134" s="15">
        <v>0</v>
      </c>
      <c r="S134" s="15">
        <v>0</v>
      </c>
      <c r="T134" s="15">
        <v>0</v>
      </c>
      <c r="U134" s="13" t="s">
        <v>50</v>
      </c>
      <c r="V134" s="15">
        <v>0</v>
      </c>
      <c r="W134" s="15">
        <v>0</v>
      </c>
      <c r="X134" s="13" t="s">
        <v>56</v>
      </c>
      <c r="Y134" s="15">
        <v>0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4" t="s">
        <v>48</v>
      </c>
      <c r="AN134" s="13" t="s">
        <v>48</v>
      </c>
      <c r="AO134" s="14" t="s">
        <v>48</v>
      </c>
      <c r="AP134" s="13" t="s">
        <v>48</v>
      </c>
    </row>
    <row r="135" spans="1:42" x14ac:dyDescent="0.25">
      <c r="A135" s="16" t="s">
        <v>381</v>
      </c>
      <c r="B135" s="22">
        <v>44236</v>
      </c>
      <c r="C135" s="13" t="s">
        <v>47</v>
      </c>
      <c r="D135" s="13" t="s">
        <v>125</v>
      </c>
      <c r="E135" s="13" t="s">
        <v>126</v>
      </c>
      <c r="F135" s="13" t="s">
        <v>434</v>
      </c>
      <c r="G135" s="13" t="s">
        <v>49</v>
      </c>
      <c r="H135" s="13" t="s">
        <v>485</v>
      </c>
      <c r="I135" s="15"/>
      <c r="J135" s="15"/>
      <c r="K135" s="15"/>
      <c r="L135" s="15"/>
      <c r="M135" s="15">
        <v>0</v>
      </c>
      <c r="N135" s="13"/>
      <c r="O135" s="13" t="s">
        <v>483</v>
      </c>
      <c r="P135" s="13"/>
      <c r="Q135" s="18">
        <f t="shared" si="1"/>
        <v>0</v>
      </c>
      <c r="R135" s="15">
        <v>0</v>
      </c>
      <c r="S135" s="15">
        <v>0</v>
      </c>
      <c r="T135" s="15">
        <v>0</v>
      </c>
      <c r="U135" s="13" t="s">
        <v>50</v>
      </c>
      <c r="V135" s="15">
        <v>0</v>
      </c>
      <c r="W135" s="15">
        <v>0</v>
      </c>
      <c r="X135" s="13" t="s">
        <v>56</v>
      </c>
      <c r="Y135" s="15">
        <v>0</v>
      </c>
      <c r="Z135" s="15">
        <v>0</v>
      </c>
      <c r="AA135" s="13" t="s">
        <v>50</v>
      </c>
      <c r="AB135" s="15">
        <v>0</v>
      </c>
      <c r="AC135" s="15">
        <v>0</v>
      </c>
      <c r="AD135" s="13" t="s">
        <v>50</v>
      </c>
      <c r="AE135" s="15">
        <v>0</v>
      </c>
      <c r="AF135" s="13">
        <v>0</v>
      </c>
      <c r="AG135" s="13" t="s">
        <v>50</v>
      </c>
      <c r="AH135" s="15">
        <v>0</v>
      </c>
      <c r="AI135" s="15">
        <v>0</v>
      </c>
      <c r="AJ135" s="13" t="s">
        <v>50</v>
      </c>
      <c r="AK135" s="15">
        <v>0</v>
      </c>
      <c r="AL135" s="15">
        <v>0</v>
      </c>
      <c r="AM135" s="14" t="s">
        <v>48</v>
      </c>
      <c r="AN135" s="13" t="s">
        <v>48</v>
      </c>
      <c r="AO135" s="14" t="s">
        <v>48</v>
      </c>
      <c r="AP135" s="13" t="s">
        <v>48</v>
      </c>
    </row>
    <row r="136" spans="1:42" x14ac:dyDescent="0.25">
      <c r="A136" s="16" t="s">
        <v>383</v>
      </c>
      <c r="B136" s="22">
        <v>44236</v>
      </c>
      <c r="C136" s="13" t="s">
        <v>47</v>
      </c>
      <c r="D136" s="13" t="s">
        <v>125</v>
      </c>
      <c r="E136" s="13" t="s">
        <v>126</v>
      </c>
      <c r="F136" s="13" t="s">
        <v>486</v>
      </c>
      <c r="G136" s="13" t="s">
        <v>49</v>
      </c>
      <c r="H136" s="13" t="s">
        <v>485</v>
      </c>
      <c r="I136" s="15"/>
      <c r="J136" s="15"/>
      <c r="K136" s="15"/>
      <c r="L136" s="15"/>
      <c r="M136" s="15">
        <v>0</v>
      </c>
      <c r="N136" s="13"/>
      <c r="O136" s="13" t="s">
        <v>483</v>
      </c>
      <c r="P136" s="13"/>
      <c r="Q136" s="18">
        <f t="shared" si="1"/>
        <v>0</v>
      </c>
      <c r="R136" s="15">
        <v>0</v>
      </c>
      <c r="S136" s="15">
        <v>0</v>
      </c>
      <c r="T136" s="15">
        <v>0</v>
      </c>
      <c r="U136" s="13" t="s">
        <v>50</v>
      </c>
      <c r="V136" s="15">
        <v>0</v>
      </c>
      <c r="W136" s="15">
        <v>0</v>
      </c>
      <c r="X136" s="13" t="s">
        <v>56</v>
      </c>
      <c r="Y136" s="15">
        <v>0</v>
      </c>
      <c r="Z136" s="15">
        <v>0</v>
      </c>
      <c r="AA136" s="13" t="s">
        <v>50</v>
      </c>
      <c r="AB136" s="15">
        <v>0</v>
      </c>
      <c r="AC136" s="15">
        <v>0</v>
      </c>
      <c r="AD136" s="13" t="s">
        <v>50</v>
      </c>
      <c r="AE136" s="15">
        <v>0</v>
      </c>
      <c r="AF136" s="13">
        <v>0</v>
      </c>
      <c r="AG136" s="13" t="s">
        <v>50</v>
      </c>
      <c r="AH136" s="15">
        <v>0</v>
      </c>
      <c r="AI136" s="15">
        <v>0</v>
      </c>
      <c r="AJ136" s="13" t="s">
        <v>50</v>
      </c>
      <c r="AK136" s="15">
        <v>0</v>
      </c>
      <c r="AL136" s="15">
        <v>0</v>
      </c>
      <c r="AM136" s="14" t="s">
        <v>48</v>
      </c>
      <c r="AN136" s="13" t="s">
        <v>48</v>
      </c>
      <c r="AO136" s="14" t="s">
        <v>48</v>
      </c>
      <c r="AP136" s="13" t="s">
        <v>48</v>
      </c>
    </row>
    <row r="137" spans="1:42" x14ac:dyDescent="0.25">
      <c r="A137" s="16" t="s">
        <v>385</v>
      </c>
      <c r="B137" s="14">
        <v>44238</v>
      </c>
      <c r="C137" s="13" t="s">
        <v>47</v>
      </c>
      <c r="D137" s="13" t="s">
        <v>125</v>
      </c>
      <c r="E137" s="13" t="s">
        <v>126</v>
      </c>
      <c r="F137" s="13" t="s">
        <v>487</v>
      </c>
      <c r="G137" s="13" t="s">
        <v>49</v>
      </c>
      <c r="H137" s="13" t="s">
        <v>485</v>
      </c>
      <c r="I137" s="15"/>
      <c r="J137" s="15"/>
      <c r="K137" s="15"/>
      <c r="L137" s="15"/>
      <c r="M137" s="15">
        <v>0</v>
      </c>
      <c r="N137" s="13"/>
      <c r="O137" s="13" t="s">
        <v>483</v>
      </c>
      <c r="P137" s="13"/>
      <c r="Q137" s="18">
        <f t="shared" ref="Q137:Q145" si="2">SUM(S137:AP137)</f>
        <v>0</v>
      </c>
      <c r="R137" s="15">
        <v>0</v>
      </c>
      <c r="S137" s="15">
        <v>0</v>
      </c>
      <c r="T137" s="15">
        <v>0</v>
      </c>
      <c r="U137" s="13" t="s">
        <v>50</v>
      </c>
      <c r="V137" s="15">
        <v>0</v>
      </c>
      <c r="W137" s="15">
        <v>0</v>
      </c>
      <c r="X137" s="13" t="s">
        <v>56</v>
      </c>
      <c r="Y137" s="15">
        <v>0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4" t="s">
        <v>48</v>
      </c>
      <c r="AN137" s="13" t="s">
        <v>48</v>
      </c>
      <c r="AO137" s="14" t="s">
        <v>48</v>
      </c>
      <c r="AP137" s="13" t="s">
        <v>48</v>
      </c>
    </row>
    <row r="138" spans="1:42" x14ac:dyDescent="0.25">
      <c r="A138" s="16" t="s">
        <v>387</v>
      </c>
      <c r="B138" s="14" t="s">
        <v>375</v>
      </c>
      <c r="C138" s="13" t="s">
        <v>47</v>
      </c>
      <c r="D138" s="13" t="s">
        <v>125</v>
      </c>
      <c r="E138" s="13" t="s">
        <v>126</v>
      </c>
      <c r="F138" s="13" t="s">
        <v>488</v>
      </c>
      <c r="G138" s="13" t="s">
        <v>49</v>
      </c>
      <c r="H138" s="13" t="s">
        <v>396</v>
      </c>
      <c r="I138" s="15" t="s">
        <v>48</v>
      </c>
      <c r="J138" s="15" t="s">
        <v>48</v>
      </c>
      <c r="K138" s="15" t="s">
        <v>48</v>
      </c>
      <c r="L138" s="15" t="s">
        <v>48</v>
      </c>
      <c r="M138" s="15">
        <v>0</v>
      </c>
      <c r="N138" s="13" t="s">
        <v>48</v>
      </c>
      <c r="O138" s="13" t="s">
        <v>55</v>
      </c>
      <c r="P138" s="13" t="s">
        <v>48</v>
      </c>
      <c r="Q138" s="18">
        <f t="shared" si="2"/>
        <v>400183429.94880003</v>
      </c>
      <c r="R138" s="15">
        <v>0</v>
      </c>
      <c r="S138" s="15">
        <v>286149896.25</v>
      </c>
      <c r="T138" s="15">
        <v>0</v>
      </c>
      <c r="U138" s="13" t="s">
        <v>50</v>
      </c>
      <c r="V138" s="15">
        <v>0</v>
      </c>
      <c r="W138" s="15">
        <v>98304770.430000022</v>
      </c>
      <c r="X138" s="13" t="s">
        <v>50</v>
      </c>
      <c r="Y138" s="15">
        <v>15728763.2688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4" t="s">
        <v>48</v>
      </c>
      <c r="AN138" s="13" t="s">
        <v>48</v>
      </c>
      <c r="AO138" s="14" t="s">
        <v>48</v>
      </c>
      <c r="AP138" s="13" t="s">
        <v>48</v>
      </c>
    </row>
    <row r="139" spans="1:42" x14ac:dyDescent="0.25">
      <c r="A139" s="16" t="s">
        <v>391</v>
      </c>
      <c r="B139" s="14">
        <v>44242</v>
      </c>
      <c r="C139" s="13" t="s">
        <v>47</v>
      </c>
      <c r="D139" s="13" t="s">
        <v>125</v>
      </c>
      <c r="E139" s="13" t="s">
        <v>126</v>
      </c>
      <c r="F139" s="13" t="s">
        <v>489</v>
      </c>
      <c r="G139" s="13" t="s">
        <v>49</v>
      </c>
      <c r="H139" s="13" t="s">
        <v>490</v>
      </c>
      <c r="I139" s="15"/>
      <c r="J139" s="15"/>
      <c r="K139" s="15"/>
      <c r="L139" s="15"/>
      <c r="M139" s="15">
        <v>0</v>
      </c>
      <c r="N139" s="13"/>
      <c r="O139" s="13" t="s">
        <v>483</v>
      </c>
      <c r="P139" s="13"/>
      <c r="Q139" s="18">
        <f t="shared" si="2"/>
        <v>0</v>
      </c>
      <c r="R139" s="15">
        <v>0</v>
      </c>
      <c r="S139" s="15">
        <v>0</v>
      </c>
      <c r="T139" s="15">
        <v>0</v>
      </c>
      <c r="U139" s="13" t="s">
        <v>50</v>
      </c>
      <c r="V139" s="15">
        <v>0</v>
      </c>
      <c r="W139" s="15">
        <v>0</v>
      </c>
      <c r="X139" s="13" t="s">
        <v>56</v>
      </c>
      <c r="Y139" s="15">
        <v>0</v>
      </c>
      <c r="Z139" s="15">
        <v>0</v>
      </c>
      <c r="AA139" s="13" t="s">
        <v>50</v>
      </c>
      <c r="AB139" s="15">
        <v>0</v>
      </c>
      <c r="AC139" s="15">
        <v>0</v>
      </c>
      <c r="AD139" s="13" t="s">
        <v>50</v>
      </c>
      <c r="AE139" s="15">
        <v>0</v>
      </c>
      <c r="AF139" s="13">
        <v>0</v>
      </c>
      <c r="AG139" s="13" t="s">
        <v>50</v>
      </c>
      <c r="AH139" s="15">
        <v>0</v>
      </c>
      <c r="AI139" s="15">
        <v>0</v>
      </c>
      <c r="AJ139" s="13" t="s">
        <v>50</v>
      </c>
      <c r="AK139" s="15">
        <v>0</v>
      </c>
      <c r="AL139" s="15">
        <v>0</v>
      </c>
      <c r="AM139" s="14" t="s">
        <v>48</v>
      </c>
      <c r="AN139" s="13" t="s">
        <v>48</v>
      </c>
      <c r="AO139" s="14" t="s">
        <v>48</v>
      </c>
      <c r="AP139" s="13" t="s">
        <v>48</v>
      </c>
    </row>
    <row r="140" spans="1:42" x14ac:dyDescent="0.25">
      <c r="A140" s="16" t="s">
        <v>393</v>
      </c>
      <c r="B140" s="14" t="s">
        <v>398</v>
      </c>
      <c r="C140" s="13" t="s">
        <v>47</v>
      </c>
      <c r="D140" s="13" t="s">
        <v>52</v>
      </c>
      <c r="E140" s="13" t="s">
        <v>53</v>
      </c>
      <c r="F140" s="13" t="s">
        <v>434</v>
      </c>
      <c r="G140" s="13" t="s">
        <v>49</v>
      </c>
      <c r="H140" s="13" t="s">
        <v>401</v>
      </c>
      <c r="I140" s="15" t="s">
        <v>48</v>
      </c>
      <c r="J140" s="15" t="s">
        <v>48</v>
      </c>
      <c r="K140" s="15" t="s">
        <v>48</v>
      </c>
      <c r="L140" s="15" t="s">
        <v>48</v>
      </c>
      <c r="M140" s="15">
        <v>0</v>
      </c>
      <c r="N140" s="13" t="s">
        <v>48</v>
      </c>
      <c r="O140" s="13" t="s">
        <v>55</v>
      </c>
      <c r="P140" s="13" t="s">
        <v>48</v>
      </c>
      <c r="Q140" s="18">
        <f t="shared" si="2"/>
        <v>402251853.04280001</v>
      </c>
      <c r="R140" s="15">
        <v>0</v>
      </c>
      <c r="S140" s="15">
        <v>259165641.25</v>
      </c>
      <c r="T140" s="15">
        <v>0</v>
      </c>
      <c r="U140" s="13" t="s">
        <v>50</v>
      </c>
      <c r="V140" s="15">
        <v>0</v>
      </c>
      <c r="W140" s="15">
        <v>123350182.58</v>
      </c>
      <c r="X140" s="13" t="s">
        <v>50</v>
      </c>
      <c r="Y140" s="15">
        <v>19736029.2128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4" t="s">
        <v>48</v>
      </c>
      <c r="AN140" s="13" t="s">
        <v>48</v>
      </c>
      <c r="AO140" s="14" t="s">
        <v>48</v>
      </c>
      <c r="AP140" s="13" t="s">
        <v>48</v>
      </c>
    </row>
    <row r="141" spans="1:42" x14ac:dyDescent="0.25">
      <c r="A141" s="16" t="s">
        <v>395</v>
      </c>
      <c r="B141" s="14" t="s">
        <v>398</v>
      </c>
      <c r="C141" s="13" t="s">
        <v>47</v>
      </c>
      <c r="D141" s="13" t="s">
        <v>52</v>
      </c>
      <c r="E141" s="13" t="s">
        <v>53</v>
      </c>
      <c r="F141" s="13" t="s">
        <v>434</v>
      </c>
      <c r="G141" s="13" t="s">
        <v>49</v>
      </c>
      <c r="H141" s="13" t="s">
        <v>403</v>
      </c>
      <c r="I141" s="15" t="s">
        <v>48</v>
      </c>
      <c r="J141" s="15" t="s">
        <v>48</v>
      </c>
      <c r="K141" s="15" t="s">
        <v>48</v>
      </c>
      <c r="L141" s="15" t="s">
        <v>48</v>
      </c>
      <c r="M141" s="15">
        <v>0</v>
      </c>
      <c r="N141" s="13" t="s">
        <v>48</v>
      </c>
      <c r="O141" s="13" t="s">
        <v>404</v>
      </c>
      <c r="P141" s="13" t="s">
        <v>405</v>
      </c>
      <c r="Q141" s="18">
        <f t="shared" si="2"/>
        <v>12784800</v>
      </c>
      <c r="R141" s="15">
        <v>0</v>
      </c>
      <c r="S141" s="15">
        <v>8400000</v>
      </c>
      <c r="T141" s="15">
        <v>3780000</v>
      </c>
      <c r="U141" s="13" t="s">
        <v>56</v>
      </c>
      <c r="V141" s="15">
        <v>604800</v>
      </c>
      <c r="W141" s="15">
        <v>0</v>
      </c>
      <c r="X141" s="13" t="s">
        <v>50</v>
      </c>
      <c r="Y141" s="15">
        <v>0</v>
      </c>
      <c r="Z141" s="15">
        <v>0</v>
      </c>
      <c r="AA141" s="13" t="s">
        <v>50</v>
      </c>
      <c r="AB141" s="15">
        <v>0</v>
      </c>
      <c r="AC141" s="15">
        <v>0</v>
      </c>
      <c r="AD141" s="13" t="s">
        <v>50</v>
      </c>
      <c r="AE141" s="15">
        <v>0</v>
      </c>
      <c r="AF141" s="13">
        <v>0</v>
      </c>
      <c r="AG141" s="13" t="s">
        <v>50</v>
      </c>
      <c r="AH141" s="15">
        <v>0</v>
      </c>
      <c r="AI141" s="15">
        <v>0</v>
      </c>
      <c r="AJ141" s="13" t="s">
        <v>50</v>
      </c>
      <c r="AK141" s="15">
        <v>0</v>
      </c>
      <c r="AL141" s="15">
        <v>0</v>
      </c>
      <c r="AM141" s="14" t="s">
        <v>48</v>
      </c>
      <c r="AN141" s="13" t="s">
        <v>48</v>
      </c>
      <c r="AO141" s="14" t="s">
        <v>48</v>
      </c>
      <c r="AP141" s="13" t="s">
        <v>48</v>
      </c>
    </row>
    <row r="142" spans="1:42" x14ac:dyDescent="0.25">
      <c r="A142" s="16" t="s">
        <v>397</v>
      </c>
      <c r="B142" s="14" t="s">
        <v>398</v>
      </c>
      <c r="C142" s="13" t="s">
        <v>47</v>
      </c>
      <c r="D142" s="13" t="s">
        <v>52</v>
      </c>
      <c r="E142" s="13" t="s">
        <v>53</v>
      </c>
      <c r="F142" s="13" t="s">
        <v>434</v>
      </c>
      <c r="G142" s="13" t="s">
        <v>49</v>
      </c>
      <c r="H142" s="13" t="s">
        <v>406</v>
      </c>
      <c r="I142" s="15" t="s">
        <v>48</v>
      </c>
      <c r="J142" s="15" t="s">
        <v>48</v>
      </c>
      <c r="K142" s="15" t="s">
        <v>48</v>
      </c>
      <c r="L142" s="15" t="s">
        <v>48</v>
      </c>
      <c r="M142" s="15">
        <v>0</v>
      </c>
      <c r="N142" s="13" t="s">
        <v>48</v>
      </c>
      <c r="O142" s="13" t="s">
        <v>55</v>
      </c>
      <c r="P142" s="13" t="s">
        <v>48</v>
      </c>
      <c r="Q142" s="18">
        <f t="shared" si="2"/>
        <v>477643229.89719999</v>
      </c>
      <c r="R142" s="15">
        <v>0</v>
      </c>
      <c r="S142" s="15">
        <v>345485718.74999994</v>
      </c>
      <c r="T142" s="15">
        <v>0</v>
      </c>
      <c r="U142" s="13" t="s">
        <v>50</v>
      </c>
      <c r="V142" s="15">
        <v>0</v>
      </c>
      <c r="W142" s="15">
        <v>113928888.92</v>
      </c>
      <c r="X142" s="13" t="s">
        <v>50</v>
      </c>
      <c r="Y142" s="15">
        <v>18228622.227200001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4" t="s">
        <v>48</v>
      </c>
      <c r="AN142" s="13" t="s">
        <v>48</v>
      </c>
      <c r="AO142" s="14" t="s">
        <v>48</v>
      </c>
      <c r="AP142" s="13" t="s">
        <v>48</v>
      </c>
    </row>
    <row r="143" spans="1:42" s="19" customFormat="1" x14ac:dyDescent="0.25">
      <c r="A143" s="16" t="s">
        <v>399</v>
      </c>
      <c r="B143" s="17" t="s">
        <v>398</v>
      </c>
      <c r="C143" s="16" t="s">
        <v>47</v>
      </c>
      <c r="D143" s="16" t="s">
        <v>65</v>
      </c>
      <c r="E143" s="16" t="s">
        <v>66</v>
      </c>
      <c r="F143" s="16" t="s">
        <v>449</v>
      </c>
      <c r="G143" s="16" t="s">
        <v>49</v>
      </c>
      <c r="H143" s="16" t="s">
        <v>407</v>
      </c>
      <c r="I143" s="18" t="s">
        <v>48</v>
      </c>
      <c r="J143" s="18" t="s">
        <v>48</v>
      </c>
      <c r="K143" s="18" t="s">
        <v>48</v>
      </c>
      <c r="L143" s="18" t="s">
        <v>48</v>
      </c>
      <c r="M143" s="18">
        <v>0</v>
      </c>
      <c r="N143" s="16" t="s">
        <v>48</v>
      </c>
      <c r="O143" s="16" t="s">
        <v>55</v>
      </c>
      <c r="P143" s="16" t="s">
        <v>48</v>
      </c>
      <c r="Q143" s="18">
        <f t="shared" si="2"/>
        <v>632098149.11959994</v>
      </c>
      <c r="R143" s="18">
        <v>0</v>
      </c>
      <c r="S143" s="18">
        <v>513227926.24999994</v>
      </c>
      <c r="T143" s="18">
        <v>0</v>
      </c>
      <c r="U143" s="16" t="s">
        <v>50</v>
      </c>
      <c r="V143" s="18">
        <v>0</v>
      </c>
      <c r="W143" s="18">
        <v>102474330.06000002</v>
      </c>
      <c r="X143" s="16" t="s">
        <v>56</v>
      </c>
      <c r="Y143" s="18">
        <v>16395892.809600001</v>
      </c>
      <c r="Z143" s="18">
        <v>0</v>
      </c>
      <c r="AA143" s="16" t="s">
        <v>50</v>
      </c>
      <c r="AB143" s="18">
        <v>0</v>
      </c>
      <c r="AC143" s="18">
        <v>0</v>
      </c>
      <c r="AD143" s="16" t="s">
        <v>50</v>
      </c>
      <c r="AE143" s="18">
        <v>0</v>
      </c>
      <c r="AF143" s="16">
        <v>0</v>
      </c>
      <c r="AG143" s="16" t="s">
        <v>50</v>
      </c>
      <c r="AH143" s="18">
        <v>0</v>
      </c>
      <c r="AI143" s="18">
        <v>0</v>
      </c>
      <c r="AJ143" s="16" t="s">
        <v>50</v>
      </c>
      <c r="AK143" s="18">
        <v>0</v>
      </c>
      <c r="AL143" s="18">
        <v>0</v>
      </c>
      <c r="AM143" s="17" t="s">
        <v>48</v>
      </c>
      <c r="AN143" s="16" t="s">
        <v>48</v>
      </c>
      <c r="AO143" s="17" t="s">
        <v>48</v>
      </c>
      <c r="AP143" s="16" t="s">
        <v>48</v>
      </c>
    </row>
    <row r="144" spans="1:42" s="19" customFormat="1" x14ac:dyDescent="0.25">
      <c r="A144" s="16" t="s">
        <v>400</v>
      </c>
      <c r="B144" s="17" t="s">
        <v>398</v>
      </c>
      <c r="C144" s="16" t="s">
        <v>47</v>
      </c>
      <c r="D144" s="16" t="s">
        <v>75</v>
      </c>
      <c r="E144" s="16" t="s">
        <v>76</v>
      </c>
      <c r="F144" s="16" t="s">
        <v>464</v>
      </c>
      <c r="G144" s="16" t="s">
        <v>49</v>
      </c>
      <c r="H144" s="16" t="s">
        <v>408</v>
      </c>
      <c r="I144" s="18" t="s">
        <v>48</v>
      </c>
      <c r="J144" s="18" t="s">
        <v>48</v>
      </c>
      <c r="K144" s="18" t="s">
        <v>48</v>
      </c>
      <c r="L144" s="18" t="s">
        <v>48</v>
      </c>
      <c r="M144" s="18">
        <v>0</v>
      </c>
      <c r="N144" s="16" t="s">
        <v>48</v>
      </c>
      <c r="O144" s="16" t="s">
        <v>55</v>
      </c>
      <c r="P144" s="16" t="s">
        <v>48</v>
      </c>
      <c r="Q144" s="18">
        <f t="shared" si="2"/>
        <v>735119973.51320004</v>
      </c>
      <c r="R144" s="18">
        <v>0</v>
      </c>
      <c r="S144" s="18">
        <v>549316370</v>
      </c>
      <c r="T144" s="18">
        <v>0</v>
      </c>
      <c r="U144" s="16" t="s">
        <v>50</v>
      </c>
      <c r="V144" s="18">
        <v>0</v>
      </c>
      <c r="W144" s="18">
        <v>160175520.26999998</v>
      </c>
      <c r="X144" s="16" t="s">
        <v>50</v>
      </c>
      <c r="Y144" s="18">
        <v>25628083.243200004</v>
      </c>
      <c r="Z144" s="18">
        <v>0</v>
      </c>
      <c r="AA144" s="16" t="s">
        <v>50</v>
      </c>
      <c r="AB144" s="18">
        <v>0</v>
      </c>
      <c r="AC144" s="18">
        <v>0</v>
      </c>
      <c r="AD144" s="16" t="s">
        <v>50</v>
      </c>
      <c r="AE144" s="18">
        <v>0</v>
      </c>
      <c r="AF144" s="16">
        <v>0</v>
      </c>
      <c r="AG144" s="16" t="s">
        <v>50</v>
      </c>
      <c r="AH144" s="18">
        <v>0</v>
      </c>
      <c r="AI144" s="18">
        <v>0</v>
      </c>
      <c r="AJ144" s="16" t="s">
        <v>50</v>
      </c>
      <c r="AK144" s="18">
        <v>0</v>
      </c>
      <c r="AL144" s="18">
        <v>0</v>
      </c>
      <c r="AM144" s="17" t="s">
        <v>48</v>
      </c>
      <c r="AN144" s="16" t="s">
        <v>48</v>
      </c>
      <c r="AO144" s="17" t="s">
        <v>48</v>
      </c>
      <c r="AP144" s="16" t="s">
        <v>48</v>
      </c>
    </row>
    <row r="145" spans="1:42" x14ac:dyDescent="0.25">
      <c r="A145" s="16" t="s">
        <v>402</v>
      </c>
      <c r="B145" s="14" t="s">
        <v>398</v>
      </c>
      <c r="C145" s="13" t="s">
        <v>47</v>
      </c>
      <c r="D145" s="13" t="s">
        <v>89</v>
      </c>
      <c r="E145" s="13" t="s">
        <v>90</v>
      </c>
      <c r="F145" s="13" t="s">
        <v>481</v>
      </c>
      <c r="G145" s="13" t="s">
        <v>49</v>
      </c>
      <c r="H145" s="13" t="s">
        <v>409</v>
      </c>
      <c r="I145" s="15" t="s">
        <v>48</v>
      </c>
      <c r="J145" s="15" t="s">
        <v>48</v>
      </c>
      <c r="K145" s="15" t="s">
        <v>48</v>
      </c>
      <c r="L145" s="15" t="s">
        <v>48</v>
      </c>
      <c r="M145" s="15">
        <v>0</v>
      </c>
      <c r="N145" s="13" t="s">
        <v>48</v>
      </c>
      <c r="O145" s="13" t="s">
        <v>55</v>
      </c>
      <c r="P145" s="13" t="s">
        <v>48</v>
      </c>
      <c r="Q145" s="18">
        <f t="shared" si="2"/>
        <v>862194617.95679998</v>
      </c>
      <c r="R145" s="15">
        <v>0</v>
      </c>
      <c r="S145" s="15">
        <v>631385702.5</v>
      </c>
      <c r="T145" s="15">
        <v>0</v>
      </c>
      <c r="U145" s="13" t="s">
        <v>50</v>
      </c>
      <c r="V145" s="15">
        <v>0</v>
      </c>
      <c r="W145" s="15">
        <v>198973202.97999999</v>
      </c>
      <c r="X145" s="13" t="s">
        <v>56</v>
      </c>
      <c r="Y145" s="15">
        <v>31835712.476799995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3">
        <v>0</v>
      </c>
      <c r="AG145" s="13" t="s">
        <v>50</v>
      </c>
      <c r="AH145" s="15">
        <v>0</v>
      </c>
      <c r="AI145" s="15">
        <v>0</v>
      </c>
      <c r="AJ145" s="13" t="s">
        <v>50</v>
      </c>
      <c r="AK145" s="15">
        <v>0</v>
      </c>
      <c r="AL145" s="15">
        <v>0</v>
      </c>
      <c r="AM145" s="14" t="s">
        <v>48</v>
      </c>
      <c r="AN145" s="13" t="s">
        <v>48</v>
      </c>
      <c r="AO145" s="14" t="s">
        <v>48</v>
      </c>
      <c r="AP145" s="13" t="s">
        <v>48</v>
      </c>
    </row>
    <row r="147" spans="1:42" x14ac:dyDescent="0.25">
      <c r="Q147" s="9">
        <f>SUM(Q2:Q145)</f>
        <v>51787967973.401611</v>
      </c>
      <c r="R147" s="9">
        <f>SUM(R2:R145)</f>
        <v>0</v>
      </c>
      <c r="S147" s="9">
        <f>SUM(S2:S145)</f>
        <v>37513900088.5</v>
      </c>
      <c r="T147" s="9">
        <f>SUM(T2:T145)</f>
        <v>245653421.56999999</v>
      </c>
      <c r="V147" s="9">
        <f>SUM(V2:V145)</f>
        <v>39304547.451200001</v>
      </c>
      <c r="W147" s="9">
        <f>SUM(W2:W145)</f>
        <v>12059577513.690002</v>
      </c>
      <c r="Y147" s="9">
        <f>SUM(Y2:Y145)</f>
        <v>1929532402.1904001</v>
      </c>
      <c r="Z147" s="9">
        <f>SUM(Z2:Z145)</f>
        <v>0</v>
      </c>
      <c r="AB147" s="9">
        <f>SUM(AB2:AB145)</f>
        <v>0</v>
      </c>
      <c r="AC147" s="9">
        <f>SUM(AC2:AC145)</f>
        <v>0</v>
      </c>
      <c r="AE147" s="9">
        <f>SUM(AE2:AE145)</f>
        <v>0</v>
      </c>
      <c r="AI147" s="9">
        <f>SUM(AI2:AI145)</f>
        <v>0</v>
      </c>
      <c r="AK147" s="9">
        <f>SUM(AK2:AK145)</f>
        <v>0</v>
      </c>
      <c r="AL147" s="9">
        <f>SUM(AL2:AL145)</f>
        <v>0</v>
      </c>
    </row>
    <row r="149" spans="1:42" x14ac:dyDescent="0.25">
      <c r="J149" s="8" t="s">
        <v>410</v>
      </c>
    </row>
    <row r="151" spans="1:42" x14ac:dyDescent="0.25">
      <c r="J151" s="8" t="s">
        <v>411</v>
      </c>
      <c r="K151" s="8" t="s">
        <v>412</v>
      </c>
      <c r="L151" s="8" t="s">
        <v>413</v>
      </c>
    </row>
    <row r="153" spans="1:42" x14ac:dyDescent="0.25">
      <c r="I153" s="8" t="s">
        <v>414</v>
      </c>
      <c r="J153" s="8">
        <f>S147</f>
        <v>37513900088.5</v>
      </c>
    </row>
    <row r="155" spans="1:42" x14ac:dyDescent="0.25">
      <c r="I155" s="8" t="s">
        <v>415</v>
      </c>
      <c r="J155" s="8">
        <f>T147+W147</f>
        <v>12305230935.260002</v>
      </c>
      <c r="K155" s="8">
        <f>V147+Y147</f>
        <v>1968836949.6416001</v>
      </c>
    </row>
    <row r="157" spans="1:42" x14ac:dyDescent="0.25">
      <c r="I157" s="8" t="s">
        <v>416</v>
      </c>
      <c r="J157" s="8">
        <v>0</v>
      </c>
      <c r="K157" s="8">
        <v>0</v>
      </c>
      <c r="L157" s="8">
        <v>0</v>
      </c>
    </row>
    <row r="159" spans="1:42" x14ac:dyDescent="0.25">
      <c r="I159" s="8" t="s">
        <v>417</v>
      </c>
      <c r="J159" s="8">
        <v>0</v>
      </c>
      <c r="K159" s="8">
        <v>0</v>
      </c>
    </row>
    <row r="161" spans="9:13" x14ac:dyDescent="0.25">
      <c r="I161" s="8" t="s">
        <v>418</v>
      </c>
      <c r="J161" s="8">
        <f>SUM(J153:J160)</f>
        <v>49819131023.760002</v>
      </c>
      <c r="K161" s="8">
        <f>SUM(K153:K160)</f>
        <v>1968836949.6416001</v>
      </c>
      <c r="L161" s="8">
        <f>SUM(L153:L160)</f>
        <v>0</v>
      </c>
      <c r="M161" s="8">
        <f>J161+K161</f>
        <v>51787967973.401604</v>
      </c>
    </row>
  </sheetData>
  <autoFilter ref="A7:AP145" xr:uid="{2270BC06-0BA8-466F-A67C-A935F3B9FD4E}"/>
  <sortState ref="A8:AP145">
    <sortCondition ref="B8:B145"/>
    <sortCondition ref="D8:D14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2021-02-17T12:31:06Z</dcterms:created>
  <dcterms:modified xsi:type="dcterms:W3CDTF">2021-02-17T19:38:58Z</dcterms:modified>
</cp:coreProperties>
</file>