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13_ncr:1_{03897883-F75F-4F7A-837D-2E437F35ACAA}" xr6:coauthVersionLast="45" xr6:coauthVersionMax="45" xr10:uidLastSave="{00000000-0000-0000-0000-000000000000}"/>
  <bookViews>
    <workbookView xWindow="-120" yWindow="-120" windowWidth="21840" windowHeight="13290" xr2:uid="{7FDCA458-45FA-456F-A5EE-C8797BA0B375}"/>
  </bookViews>
  <sheets>
    <sheet name="Hoja1" sheetId="1" r:id="rId1"/>
  </sheets>
  <definedNames>
    <definedName name="_xlnm._FilterDatabase" localSheetId="0" hidden="1">Hoja1!$A$7:$AP$121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7" i="1" l="1"/>
  <c r="W123" i="1"/>
  <c r="V123" i="1"/>
  <c r="T123" i="1"/>
  <c r="J131" i="1" s="1"/>
  <c r="S123" i="1"/>
  <c r="J129" i="1" s="1"/>
  <c r="Q112" i="1"/>
  <c r="Q117" i="1"/>
  <c r="Q118" i="1"/>
  <c r="Q119" i="1"/>
  <c r="Q110" i="1"/>
  <c r="Q116" i="1"/>
  <c r="Q108" i="1"/>
  <c r="Q113" i="1"/>
  <c r="Q114" i="1"/>
  <c r="Q115" i="1"/>
  <c r="Q107" i="1"/>
  <c r="Y14" i="1" l="1"/>
  <c r="Q14" i="1" s="1"/>
  <c r="Y100" i="1"/>
  <c r="W100" i="1"/>
  <c r="Q102" i="1"/>
  <c r="Q101" i="1"/>
  <c r="S100" i="1"/>
  <c r="Q100" i="1" s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3" i="1"/>
  <c r="Q104" i="1"/>
  <c r="Q105" i="1"/>
  <c r="Q106" i="1"/>
  <c r="Q109" i="1"/>
  <c r="Q111" i="1"/>
  <c r="Q123" i="1" l="1"/>
  <c r="AL123" i="1"/>
  <c r="AK123" i="1"/>
  <c r="AI123" i="1"/>
  <c r="AE123" i="1"/>
  <c r="K133" i="1" s="1"/>
  <c r="AC123" i="1"/>
  <c r="J133" i="1" s="1"/>
  <c r="J137" i="1" s="1"/>
  <c r="AB123" i="1"/>
  <c r="Z123" i="1"/>
  <c r="Y123" i="1"/>
  <c r="K131" i="1" s="1"/>
  <c r="K137" i="1" s="1"/>
  <c r="R123" i="1"/>
</calcChain>
</file>

<file path=xl/sharedStrings.xml><?xml version="1.0" encoding="utf-8"?>
<sst xmlns="http://schemas.openxmlformats.org/spreadsheetml/2006/main" count="2914" uniqueCount="456">
  <si>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</si>
  <si>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</si>
  <si>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</si>
  <si>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</si>
  <si>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</si>
  <si>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</si>
  <si>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</si>
  <si>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</si>
  <si>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</si>
  <si>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</si>
  <si>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</si>
  <si>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</si>
  <si>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</si>
  <si>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</si>
  <si>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</si>
  <si>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</si>
  <si>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</si>
  <si>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</si>
  <si>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</si>
  <si>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</si>
  <si>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</si>
  <si>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</si>
  <si>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</si>
  <si>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</si>
  <si>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</si>
  <si>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</si>
  <si>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</si>
  <si>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</si>
  <si>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</si>
  <si>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</si>
  <si>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</si>
  <si>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</si>
  <si>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</si>
  <si>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</si>
  <si>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</si>
  <si>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</si>
  <si>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</si>
  <si>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</si>
  <si>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</si>
  <si>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</si>
  <si>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</si>
  <si>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</si>
  <si>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</si>
  <si>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</si>
  <si>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</si>
  <si>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</si>
  <si>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01/03/2021</t>
  </si>
  <si>
    <t>0301</t>
  </si>
  <si>
    <t/>
  </si>
  <si>
    <t>FC</t>
  </si>
  <si>
    <t>16</t>
  </si>
  <si>
    <t>-</t>
  </si>
  <si>
    <t>2</t>
  </si>
  <si>
    <t>001</t>
  </si>
  <si>
    <t>Z1B8026797</t>
  </si>
  <si>
    <t>00102693-00102745</t>
  </si>
  <si>
    <t>VENTAS NO CONTRIBUYENTES</t>
  </si>
  <si>
    <t>8</t>
  </si>
  <si>
    <t>3</t>
  </si>
  <si>
    <t>002</t>
  </si>
  <si>
    <t>Z1B8026622</t>
  </si>
  <si>
    <t>00283433-00283479</t>
  </si>
  <si>
    <t>4</t>
  </si>
  <si>
    <t>00283480</t>
  </si>
  <si>
    <t>BRAYAN GLAFOO</t>
  </si>
  <si>
    <t>V405588691</t>
  </si>
  <si>
    <t>5</t>
  </si>
  <si>
    <t>00283481-00283485</t>
  </si>
  <si>
    <t>6</t>
  </si>
  <si>
    <t>003</t>
  </si>
  <si>
    <t>Z1B8027648</t>
  </si>
  <si>
    <t>00247686-00247766</t>
  </si>
  <si>
    <t>7</t>
  </si>
  <si>
    <t>004</t>
  </si>
  <si>
    <t>Z1B8026520</t>
  </si>
  <si>
    <t>00107828-00107881</t>
  </si>
  <si>
    <t>005</t>
  </si>
  <si>
    <t>Z1B8026803</t>
  </si>
  <si>
    <t>00067086-00067128</t>
  </si>
  <si>
    <t>9</t>
  </si>
  <si>
    <t>02/03/2021</t>
  </si>
  <si>
    <t>10</t>
  </si>
  <si>
    <t>00102746-00102784</t>
  </si>
  <si>
    <t>11</t>
  </si>
  <si>
    <t>00102785</t>
  </si>
  <si>
    <t>FOSFORERA SURAMERICANA C.A</t>
  </si>
  <si>
    <t>J-00069936-4</t>
  </si>
  <si>
    <t>12</t>
  </si>
  <si>
    <t>00102786-00102841</t>
  </si>
  <si>
    <t>13</t>
  </si>
  <si>
    <t>00283486-00283590</t>
  </si>
  <si>
    <t>14</t>
  </si>
  <si>
    <t>00247767-00247854</t>
  </si>
  <si>
    <t>15</t>
  </si>
  <si>
    <t>00107882-00107928</t>
  </si>
  <si>
    <t>03/03/2021</t>
  </si>
  <si>
    <t>17</t>
  </si>
  <si>
    <t>18</t>
  </si>
  <si>
    <t>19</t>
  </si>
  <si>
    <t>00102842-00102855</t>
  </si>
  <si>
    <t>20</t>
  </si>
  <si>
    <t>00102856</t>
  </si>
  <si>
    <t>MARCHAN ARGENIS</t>
  </si>
  <si>
    <t>V243946365</t>
  </si>
  <si>
    <t>21</t>
  </si>
  <si>
    <t>00102857-00102879</t>
  </si>
  <si>
    <t>22</t>
  </si>
  <si>
    <t>00102880</t>
  </si>
  <si>
    <t>MOLICERVICE GRUPO ACESOR C.A</t>
  </si>
  <si>
    <t>J-409791726</t>
  </si>
  <si>
    <t>23</t>
  </si>
  <si>
    <t>00102881-00102884</t>
  </si>
  <si>
    <t>24</t>
  </si>
  <si>
    <t>00102885</t>
  </si>
  <si>
    <t>LAENNELECTRIC C.A.</t>
  </si>
  <si>
    <t>J-31124236-8</t>
  </si>
  <si>
    <t>25</t>
  </si>
  <si>
    <t>00102886-00102939</t>
  </si>
  <si>
    <t>26</t>
  </si>
  <si>
    <t>00283591-00283674</t>
  </si>
  <si>
    <t>27</t>
  </si>
  <si>
    <t>00247855-00247928</t>
  </si>
  <si>
    <t>28</t>
  </si>
  <si>
    <t>NC</t>
  </si>
  <si>
    <t>00000235</t>
  </si>
  <si>
    <t>00247750</t>
  </si>
  <si>
    <t>VEN</t>
  </si>
  <si>
    <t>MAYERLIN BLANCO</t>
  </si>
  <si>
    <t>V16878536</t>
  </si>
  <si>
    <t>29</t>
  </si>
  <si>
    <t>00107929-00107977</t>
  </si>
  <si>
    <t>30</t>
  </si>
  <si>
    <t>04/03/2021</t>
  </si>
  <si>
    <t>00102940-00103026</t>
  </si>
  <si>
    <t>31</t>
  </si>
  <si>
    <t>00283675-00283767</t>
  </si>
  <si>
    <t>32</t>
  </si>
  <si>
    <t>00247929-00247990</t>
  </si>
  <si>
    <t>33</t>
  </si>
  <si>
    <t>00107978-00108008</t>
  </si>
  <si>
    <t>34</t>
  </si>
  <si>
    <t>05/03/2021</t>
  </si>
  <si>
    <t>35</t>
  </si>
  <si>
    <t>00103027-00103114</t>
  </si>
  <si>
    <t>36</t>
  </si>
  <si>
    <t>00283768-00283866</t>
  </si>
  <si>
    <t>37</t>
  </si>
  <si>
    <t>00000240</t>
  </si>
  <si>
    <t>00283851</t>
  </si>
  <si>
    <t>BERNARDO GONZALEZ</t>
  </si>
  <si>
    <t>V13233333</t>
  </si>
  <si>
    <t>38</t>
  </si>
  <si>
    <t>00247991-00248069</t>
  </si>
  <si>
    <t>39</t>
  </si>
  <si>
    <t>00000237</t>
  </si>
  <si>
    <t>00248009</t>
  </si>
  <si>
    <t>JOSE LOPEZ</t>
  </si>
  <si>
    <t>V14018426</t>
  </si>
  <si>
    <t>40</t>
  </si>
  <si>
    <t>00108009-00108066</t>
  </si>
  <si>
    <t>41</t>
  </si>
  <si>
    <t>06/03/2021</t>
  </si>
  <si>
    <t>00103115-00103220</t>
  </si>
  <si>
    <t>42</t>
  </si>
  <si>
    <t>00103221</t>
  </si>
  <si>
    <t>LEONARDO</t>
  </si>
  <si>
    <t xml:space="preserve">V134849825 </t>
  </si>
  <si>
    <t>43</t>
  </si>
  <si>
    <t>00283867-00283970</t>
  </si>
  <si>
    <t>44</t>
  </si>
  <si>
    <t>00248070-00248174</t>
  </si>
  <si>
    <t>45</t>
  </si>
  <si>
    <t>00108067-00108156</t>
  </si>
  <si>
    <t>46</t>
  </si>
  <si>
    <t>07/03/2021</t>
  </si>
  <si>
    <t>00103222-00103318</t>
  </si>
  <si>
    <t>47</t>
  </si>
  <si>
    <t>00000180</t>
  </si>
  <si>
    <t>00103301</t>
  </si>
  <si>
    <t>WUILDERMAN PEREZ</t>
  </si>
  <si>
    <t>V26123983</t>
  </si>
  <si>
    <t>48</t>
  </si>
  <si>
    <t>00283971-00283999</t>
  </si>
  <si>
    <t>49</t>
  </si>
  <si>
    <t>00284000</t>
  </si>
  <si>
    <t>INVERSIONES ALVUAN C.A</t>
  </si>
  <si>
    <t>J404702482</t>
  </si>
  <si>
    <t>50</t>
  </si>
  <si>
    <t>00284001-00284035</t>
  </si>
  <si>
    <t>51</t>
  </si>
  <si>
    <t>00284036</t>
  </si>
  <si>
    <t>ONET-VISIÓN, C.A</t>
  </si>
  <si>
    <t>J31525903-6</t>
  </si>
  <si>
    <t>52</t>
  </si>
  <si>
    <t>00284037-00284064</t>
  </si>
  <si>
    <t>53</t>
  </si>
  <si>
    <t>00248175-00248265</t>
  </si>
  <si>
    <t>54</t>
  </si>
  <si>
    <t>00108157-00108212</t>
  </si>
  <si>
    <t>55</t>
  </si>
  <si>
    <t>08/03/2021</t>
  </si>
  <si>
    <t>00103319-00103364</t>
  </si>
  <si>
    <t>56</t>
  </si>
  <si>
    <t>00284065-00284095</t>
  </si>
  <si>
    <t>57</t>
  </si>
  <si>
    <t>00000241</t>
  </si>
  <si>
    <t>00284068</t>
  </si>
  <si>
    <t>MARY RODRIGUEZ</t>
  </si>
  <si>
    <t>V11471293</t>
  </si>
  <si>
    <t>58</t>
  </si>
  <si>
    <t>00248266-00248290</t>
  </si>
  <si>
    <t>59</t>
  </si>
  <si>
    <t>00108213-00108237</t>
  </si>
  <si>
    <t>60</t>
  </si>
  <si>
    <t>00000099</t>
  </si>
  <si>
    <t>00108128</t>
  </si>
  <si>
    <t>AMANDA SACHEZ</t>
  </si>
  <si>
    <t>V19931109</t>
  </si>
  <si>
    <t>61</t>
  </si>
  <si>
    <t>09/03/2021</t>
  </si>
  <si>
    <t>00103365-00103388</t>
  </si>
  <si>
    <t>62</t>
  </si>
  <si>
    <t>00103389</t>
  </si>
  <si>
    <t>CEI MARIA DE LA ALMAS CONSAGRADA</t>
  </si>
  <si>
    <t xml:space="preserve">J314101382 </t>
  </si>
  <si>
    <t>63</t>
  </si>
  <si>
    <t>00103390-00103418</t>
  </si>
  <si>
    <t>64</t>
  </si>
  <si>
    <t>00284096-00284135</t>
  </si>
  <si>
    <t>65</t>
  </si>
  <si>
    <t>00248291-00248297</t>
  </si>
  <si>
    <t>66</t>
  </si>
  <si>
    <t>00248298</t>
  </si>
  <si>
    <t>DENYS BARBOZA</t>
  </si>
  <si>
    <t>V10547727</t>
  </si>
  <si>
    <t>67</t>
  </si>
  <si>
    <t>00248299-00248334</t>
  </si>
  <si>
    <t>68</t>
  </si>
  <si>
    <t>00108238-00108259</t>
  </si>
  <si>
    <t>69</t>
  </si>
  <si>
    <t>00108260</t>
  </si>
  <si>
    <t>UNIDAD DE PROTECCION DE ALIMENTOS</t>
  </si>
  <si>
    <t>J-500400284</t>
  </si>
  <si>
    <t>70</t>
  </si>
  <si>
    <t>00108261-00108271</t>
  </si>
  <si>
    <t>71</t>
  </si>
  <si>
    <t>10/03/2021</t>
  </si>
  <si>
    <t>72</t>
  </si>
  <si>
    <t>00103419-00103473</t>
  </si>
  <si>
    <t>73</t>
  </si>
  <si>
    <t>00000181</t>
  </si>
  <si>
    <t>00103446</t>
  </si>
  <si>
    <t>UTRERA HENRY</t>
  </si>
  <si>
    <t>V12881591</t>
  </si>
  <si>
    <t>74</t>
  </si>
  <si>
    <t>00284136-00284189</t>
  </si>
  <si>
    <t>75</t>
  </si>
  <si>
    <t>00248335-00248359</t>
  </si>
  <si>
    <t>76</t>
  </si>
  <si>
    <t>00248360</t>
  </si>
  <si>
    <t>INV MARIOMAN 38 C.A</t>
  </si>
  <si>
    <t>J-412267060</t>
  </si>
  <si>
    <t>77</t>
  </si>
  <si>
    <t>00248361-00248385</t>
  </si>
  <si>
    <t>78</t>
  </si>
  <si>
    <t>00108272-00108298</t>
  </si>
  <si>
    <t>79</t>
  </si>
  <si>
    <t>11/03/2021</t>
  </si>
  <si>
    <t>00103474</t>
  </si>
  <si>
    <t>TU TIENDITA LIDER</t>
  </si>
  <si>
    <t>J298251654</t>
  </si>
  <si>
    <t>80</t>
  </si>
  <si>
    <t>00103475-00103501</t>
  </si>
  <si>
    <t>81</t>
  </si>
  <si>
    <t>00103502</t>
  </si>
  <si>
    <t>DISRIBUIDORA LA MATERA C.A</t>
  </si>
  <si>
    <t xml:space="preserve">J409522342 </t>
  </si>
  <si>
    <t>82</t>
  </si>
  <si>
    <t>00103503-00103544</t>
  </si>
  <si>
    <t>83</t>
  </si>
  <si>
    <t>00284190-00284263</t>
  </si>
  <si>
    <t>84</t>
  </si>
  <si>
    <t>00000243</t>
  </si>
  <si>
    <t>00103433</t>
  </si>
  <si>
    <t>ENY MOLINA RAMIREZ</t>
  </si>
  <si>
    <t>V10500895</t>
  </si>
  <si>
    <t>85</t>
  </si>
  <si>
    <t>00248386-00248435</t>
  </si>
  <si>
    <t>86</t>
  </si>
  <si>
    <t>00108299-00108339</t>
  </si>
  <si>
    <t>87</t>
  </si>
  <si>
    <t>00108340</t>
  </si>
  <si>
    <t>INV GEKA C.A.</t>
  </si>
  <si>
    <t xml:space="preserve">J-298354623 </t>
  </si>
  <si>
    <t>88</t>
  </si>
  <si>
    <t>00108341-00108358</t>
  </si>
  <si>
    <t>89</t>
  </si>
  <si>
    <t>12/03/2021</t>
  </si>
  <si>
    <t>90</t>
  </si>
  <si>
    <t>00103545-00103664</t>
  </si>
  <si>
    <t>91</t>
  </si>
  <si>
    <t>00284264-00284315</t>
  </si>
  <si>
    <t>92</t>
  </si>
  <si>
    <t>00284316</t>
  </si>
  <si>
    <t>CRISTIAM GOMES</t>
  </si>
  <si>
    <t>V112022836</t>
  </si>
  <si>
    <t>93</t>
  </si>
  <si>
    <t>00284317-00284359</t>
  </si>
  <si>
    <t>94</t>
  </si>
  <si>
    <t>00248436-00248492</t>
  </si>
  <si>
    <t>95</t>
  </si>
  <si>
    <t>00248493</t>
  </si>
  <si>
    <t>HERMOS FRANCISCANOS</t>
  </si>
  <si>
    <t>J-07553680-0</t>
  </si>
  <si>
    <t>96</t>
  </si>
  <si>
    <t>00248494-00248502</t>
  </si>
  <si>
    <t>97</t>
  </si>
  <si>
    <t>00108359-00108445</t>
  </si>
  <si>
    <t>98</t>
  </si>
  <si>
    <t>13/03/2021</t>
  </si>
  <si>
    <t>00103665-00103822</t>
  </si>
  <si>
    <t>99</t>
  </si>
  <si>
    <t>00284360-00284505</t>
  </si>
  <si>
    <t>100</t>
  </si>
  <si>
    <t>00000245</t>
  </si>
  <si>
    <t>00284351</t>
  </si>
  <si>
    <t>FRANCISCO YANEZ</t>
  </si>
  <si>
    <t>V15715355</t>
  </si>
  <si>
    <t>101</t>
  </si>
  <si>
    <t>00248503-00248567</t>
  </si>
  <si>
    <t>102</t>
  </si>
  <si>
    <t>00248568</t>
  </si>
  <si>
    <t>INVERSIONES KEFLITROS Y TANQUES C.A</t>
  </si>
  <si>
    <t>V500476485</t>
  </si>
  <si>
    <t>103</t>
  </si>
  <si>
    <t>00248569-00248636</t>
  </si>
  <si>
    <t>104</t>
  </si>
  <si>
    <t>00108446-00108549</t>
  </si>
  <si>
    <t>105</t>
  </si>
  <si>
    <t>14/03/2021</t>
  </si>
  <si>
    <t>00103823-00103842</t>
  </si>
  <si>
    <t>106</t>
  </si>
  <si>
    <t>00103843</t>
  </si>
  <si>
    <t>CORPORACION K1308 C.A</t>
  </si>
  <si>
    <t>J317200632</t>
  </si>
  <si>
    <t>107</t>
  </si>
  <si>
    <t>00103844-00103907</t>
  </si>
  <si>
    <t>108</t>
  </si>
  <si>
    <t>00000182</t>
  </si>
  <si>
    <t>00103900</t>
  </si>
  <si>
    <t>JESUS CARRILLO</t>
  </si>
  <si>
    <t>V19931501</t>
  </si>
  <si>
    <t>109</t>
  </si>
  <si>
    <t>00284506-00284623</t>
  </si>
  <si>
    <t>110</t>
  </si>
  <si>
    <t>00248637-00248733</t>
  </si>
  <si>
    <t>111</t>
  </si>
  <si>
    <t>00000238</t>
  </si>
  <si>
    <t>00248649</t>
  </si>
  <si>
    <t>ALDRIN MARCANO</t>
  </si>
  <si>
    <t>V13998541</t>
  </si>
  <si>
    <t>112</t>
  </si>
  <si>
    <t>00108550-00108636</t>
  </si>
  <si>
    <t>113</t>
  </si>
  <si>
    <t>00000100</t>
  </si>
  <si>
    <t>00108552</t>
  </si>
  <si>
    <t>ROSA MENDEZ</t>
  </si>
  <si>
    <t>V12765928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</si>
  <si>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</si>
  <si>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</si>
  <si>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</si>
  <si>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</si>
  <si>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</si>
  <si>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</si>
  <si>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</si>
  <si>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</si>
  <si>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</si>
  <si>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0900</t>
  </si>
  <si>
    <t>0901</t>
  </si>
  <si>
    <t>0902</t>
  </si>
  <si>
    <t>0904</t>
  </si>
  <si>
    <t>0906</t>
  </si>
  <si>
    <t>0907</t>
  </si>
  <si>
    <t>0903</t>
  </si>
  <si>
    <t>0905</t>
  </si>
  <si>
    <t>0908</t>
  </si>
  <si>
    <t>0910</t>
  </si>
  <si>
    <t>0911</t>
  </si>
  <si>
    <t>0909</t>
  </si>
  <si>
    <t>0912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</si>
  <si>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</si>
  <si>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</si>
  <si>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</si>
  <si>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</si>
  <si>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</si>
  <si>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</si>
  <si>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</si>
  <si>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</si>
  <si>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</si>
  <si>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</si>
  <si>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</si>
  <si>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</si>
  <si>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1871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</si>
  <si>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</si>
  <si>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</si>
  <si>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</si>
  <si>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</si>
  <si>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</si>
  <si>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</si>
  <si>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</si>
  <si>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</si>
  <si>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</si>
  <si>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</si>
  <si>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</si>
  <si>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</si>
  <si>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</si>
  <si>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1749</t>
  </si>
  <si>
    <t>1750</t>
  </si>
  <si>
    <t>1751</t>
  </si>
  <si>
    <t>1752</t>
  </si>
  <si>
    <t>1753</t>
  </si>
  <si>
    <t>1754</t>
  </si>
  <si>
    <t>1756</t>
  </si>
  <si>
    <t>1757</t>
  </si>
  <si>
    <t>1762</t>
  </si>
  <si>
    <t>1758</t>
  </si>
  <si>
    <t>1759</t>
  </si>
  <si>
    <t>1760</t>
  </si>
  <si>
    <t>1761</t>
  </si>
  <si>
    <t>0913</t>
  </si>
  <si>
    <t>15/03/2021</t>
  </si>
  <si>
    <t>00103908-00103917</t>
  </si>
  <si>
    <t>00103918</t>
  </si>
  <si>
    <t>INVERSIONES SUVINCLA17 C.A</t>
  </si>
  <si>
    <t xml:space="preserve">J-40751912-3 </t>
  </si>
  <si>
    <t>00103919-00103986</t>
  </si>
  <si>
    <t>0914</t>
  </si>
  <si>
    <t>00284624-00284700</t>
  </si>
  <si>
    <t>1872</t>
  </si>
  <si>
    <t>1873</t>
  </si>
  <si>
    <t>00248784</t>
  </si>
  <si>
    <t>MIGUEL ALVAREZ</t>
  </si>
  <si>
    <t>V14772733</t>
  </si>
  <si>
    <t>00248785-00248787</t>
  </si>
  <si>
    <t>1992</t>
  </si>
  <si>
    <t>1993</t>
  </si>
  <si>
    <t>00248734-00248783</t>
  </si>
  <si>
    <t>00108637-00108680</t>
  </si>
  <si>
    <t>00000101</t>
  </si>
  <si>
    <t>00108486</t>
  </si>
  <si>
    <t>NELSON URBINA</t>
  </si>
  <si>
    <t>V5453804</t>
  </si>
  <si>
    <t>1763</t>
  </si>
  <si>
    <t>1764</t>
  </si>
  <si>
    <t>114</t>
  </si>
  <si>
    <t>LIBRO DE VENTAS DESDES 01-03-21 HASTA 15-03-21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</si>
</sst>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/>
    <xf numFmtId="0" fontId="0" fillId="0" borderId="0" xfId="0"/>
    <xf numFmtId="14" fontId="0" fillId="0" borderId="1" xfId="0" applyNumberFormat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34EA-24F1-49AA-BB39-8879F6A9B2B8}">
  <dimension ref="A2:AP137"/>
  <sheetViews>
    <sheetView tabSelected="1" topLeftCell="A79" zoomScaleNormal="100" workbookViewId="0">
      <selection activeCell="M137" sqref="M13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8554687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455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53</v>
      </c>
      <c r="E8" s="13" t="s">
        <v>54</v>
      </c>
      <c r="F8" s="13" t="s">
        <v>377</v>
      </c>
      <c r="G8" s="13" t="s">
        <v>49</v>
      </c>
      <c r="H8" s="13" t="s">
        <v>55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56</v>
      </c>
      <c r="P8" s="13" t="s">
        <v>48</v>
      </c>
      <c r="Q8" s="15">
        <f>SUM(S8:AP8)</f>
        <v>474324476.66719997</v>
      </c>
      <c r="R8" s="15">
        <v>0</v>
      </c>
      <c r="S8" s="15">
        <v>298053464.99999994</v>
      </c>
      <c r="T8" s="15">
        <v>0</v>
      </c>
      <c r="U8" s="13" t="s">
        <v>51</v>
      </c>
      <c r="V8" s="15">
        <v>0</v>
      </c>
      <c r="W8" s="15">
        <v>148508285.92000002</v>
      </c>
      <c r="X8" s="13" t="s">
        <v>50</v>
      </c>
      <c r="Y8" s="15">
        <v>23761325.747199997</v>
      </c>
      <c r="Z8" s="15">
        <v>0</v>
      </c>
      <c r="AA8" s="13" t="s">
        <v>51</v>
      </c>
      <c r="AB8" s="15">
        <v>0</v>
      </c>
      <c r="AC8" s="15">
        <v>3705000</v>
      </c>
      <c r="AD8" s="13" t="s">
        <v>57</v>
      </c>
      <c r="AE8" s="15">
        <v>296400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s="19" customFormat="1" x14ac:dyDescent="0.25">
      <c r="A9" s="13" t="s">
        <v>52</v>
      </c>
      <c r="B9" s="17" t="s">
        <v>46</v>
      </c>
      <c r="C9" s="16" t="s">
        <v>47</v>
      </c>
      <c r="D9" s="16" t="s">
        <v>59</v>
      </c>
      <c r="E9" s="16" t="s">
        <v>60</v>
      </c>
      <c r="F9" s="16" t="s">
        <v>390</v>
      </c>
      <c r="G9" s="16" t="s">
        <v>49</v>
      </c>
      <c r="H9" s="16" t="s">
        <v>61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56</v>
      </c>
      <c r="P9" s="16" t="s">
        <v>48</v>
      </c>
      <c r="Q9" s="18">
        <f>SUM(S9:AP9)</f>
        <v>416471543.48399997</v>
      </c>
      <c r="R9" s="18">
        <v>0</v>
      </c>
      <c r="S9" s="18">
        <v>264711675.49999997</v>
      </c>
      <c r="T9" s="18">
        <v>0</v>
      </c>
      <c r="U9" s="16" t="s">
        <v>51</v>
      </c>
      <c r="V9" s="18">
        <v>0</v>
      </c>
      <c r="W9" s="18">
        <v>130827472.40000001</v>
      </c>
      <c r="X9" s="16" t="s">
        <v>50</v>
      </c>
      <c r="Y9" s="18">
        <v>20932395.583999999</v>
      </c>
      <c r="Z9" s="18">
        <v>0</v>
      </c>
      <c r="AA9" s="16" t="s">
        <v>51</v>
      </c>
      <c r="AB9" s="18">
        <v>0</v>
      </c>
      <c r="AC9" s="18">
        <v>0</v>
      </c>
      <c r="AD9" s="16" t="s">
        <v>51</v>
      </c>
      <c r="AE9" s="18">
        <v>0</v>
      </c>
      <c r="AF9" s="16">
        <v>0</v>
      </c>
      <c r="AG9" s="16" t="s">
        <v>51</v>
      </c>
      <c r="AH9" s="18">
        <v>0</v>
      </c>
      <c r="AI9" s="18">
        <v>0</v>
      </c>
      <c r="AJ9" s="16" t="s">
        <v>51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13" t="s">
        <v>58</v>
      </c>
      <c r="B10" s="17" t="s">
        <v>46</v>
      </c>
      <c r="C10" s="16" t="s">
        <v>47</v>
      </c>
      <c r="D10" s="16" t="s">
        <v>59</v>
      </c>
      <c r="E10" s="16" t="s">
        <v>60</v>
      </c>
      <c r="F10" s="16" t="s">
        <v>390</v>
      </c>
      <c r="G10" s="16" t="s">
        <v>49</v>
      </c>
      <c r="H10" s="16" t="s">
        <v>63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64</v>
      </c>
      <c r="P10" s="16" t="s">
        <v>65</v>
      </c>
      <c r="Q10" s="18">
        <f>SUM(S10:AP10)</f>
        <v>6821000</v>
      </c>
      <c r="R10" s="18">
        <v>0</v>
      </c>
      <c r="S10" s="18">
        <v>6821000</v>
      </c>
      <c r="T10" s="18">
        <v>0</v>
      </c>
      <c r="U10" s="16" t="s">
        <v>51</v>
      </c>
      <c r="V10" s="18">
        <v>0</v>
      </c>
      <c r="W10" s="18">
        <v>0</v>
      </c>
      <c r="X10" s="16" t="s">
        <v>51</v>
      </c>
      <c r="Y10" s="18">
        <v>0</v>
      </c>
      <c r="Z10" s="18">
        <v>0</v>
      </c>
      <c r="AA10" s="16" t="s">
        <v>51</v>
      </c>
      <c r="AB10" s="18">
        <v>0</v>
      </c>
      <c r="AC10" s="18">
        <v>0</v>
      </c>
      <c r="AD10" s="16" t="s">
        <v>51</v>
      </c>
      <c r="AE10" s="18">
        <v>0</v>
      </c>
      <c r="AF10" s="16">
        <v>0</v>
      </c>
      <c r="AG10" s="16" t="s">
        <v>51</v>
      </c>
      <c r="AH10" s="18">
        <v>0</v>
      </c>
      <c r="AI10" s="18">
        <v>0</v>
      </c>
      <c r="AJ10" s="16" t="s">
        <v>51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13" t="s">
        <v>62</v>
      </c>
      <c r="B11" s="17" t="s">
        <v>46</v>
      </c>
      <c r="C11" s="16" t="s">
        <v>47</v>
      </c>
      <c r="D11" s="16" t="s">
        <v>59</v>
      </c>
      <c r="E11" s="16" t="s">
        <v>60</v>
      </c>
      <c r="F11" s="16" t="s">
        <v>390</v>
      </c>
      <c r="G11" s="16" t="s">
        <v>49</v>
      </c>
      <c r="H11" s="16" t="s">
        <v>67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56</v>
      </c>
      <c r="P11" s="16" t="s">
        <v>48</v>
      </c>
      <c r="Q11" s="18">
        <f>SUM(S11:AP11)</f>
        <v>12869840</v>
      </c>
      <c r="R11" s="18">
        <v>0</v>
      </c>
      <c r="S11" s="18">
        <v>10886240</v>
      </c>
      <c r="T11" s="18">
        <v>0</v>
      </c>
      <c r="U11" s="16" t="s">
        <v>51</v>
      </c>
      <c r="V11" s="18">
        <v>0</v>
      </c>
      <c r="W11" s="18">
        <v>1710000</v>
      </c>
      <c r="X11" s="16" t="s">
        <v>51</v>
      </c>
      <c r="Y11" s="18">
        <v>273600</v>
      </c>
      <c r="Z11" s="18">
        <v>0</v>
      </c>
      <c r="AA11" s="16" t="s">
        <v>51</v>
      </c>
      <c r="AB11" s="18">
        <v>0</v>
      </c>
      <c r="AC11" s="18">
        <v>0</v>
      </c>
      <c r="AD11" s="16" t="s">
        <v>51</v>
      </c>
      <c r="AE11" s="18">
        <v>0</v>
      </c>
      <c r="AF11" s="16">
        <v>0</v>
      </c>
      <c r="AG11" s="16" t="s">
        <v>51</v>
      </c>
      <c r="AH11" s="18">
        <v>0</v>
      </c>
      <c r="AI11" s="18">
        <v>0</v>
      </c>
      <c r="AJ11" s="16" t="s">
        <v>51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x14ac:dyDescent="0.25">
      <c r="A12" s="13" t="s">
        <v>66</v>
      </c>
      <c r="B12" s="14" t="s">
        <v>46</v>
      </c>
      <c r="C12" s="13" t="s">
        <v>47</v>
      </c>
      <c r="D12" s="13" t="s">
        <v>69</v>
      </c>
      <c r="E12" s="13" t="s">
        <v>70</v>
      </c>
      <c r="F12" s="13" t="s">
        <v>403</v>
      </c>
      <c r="G12" s="13" t="s">
        <v>49</v>
      </c>
      <c r="H12" s="13" t="s">
        <v>71</v>
      </c>
      <c r="I12" s="15" t="s">
        <v>48</v>
      </c>
      <c r="J12" s="15" t="s">
        <v>48</v>
      </c>
      <c r="K12" s="15" t="s">
        <v>48</v>
      </c>
      <c r="L12" s="15" t="s">
        <v>48</v>
      </c>
      <c r="M12" s="15">
        <v>0</v>
      </c>
      <c r="N12" s="13" t="s">
        <v>48</v>
      </c>
      <c r="O12" s="13" t="s">
        <v>56</v>
      </c>
      <c r="P12" s="13" t="s">
        <v>48</v>
      </c>
      <c r="Q12" s="15">
        <f>SUM(S12:AP12)</f>
        <v>677744424.44000006</v>
      </c>
      <c r="R12" s="15">
        <v>0</v>
      </c>
      <c r="S12" s="15">
        <v>564058222.5</v>
      </c>
      <c r="T12" s="15">
        <v>0</v>
      </c>
      <c r="U12" s="13" t="s">
        <v>51</v>
      </c>
      <c r="V12" s="15">
        <v>0</v>
      </c>
      <c r="W12" s="15">
        <v>98005346.5</v>
      </c>
      <c r="X12" s="13" t="s">
        <v>50</v>
      </c>
      <c r="Y12" s="15">
        <v>15680855.439999999</v>
      </c>
      <c r="Z12" s="15">
        <v>0</v>
      </c>
      <c r="AA12" s="13" t="s">
        <v>51</v>
      </c>
      <c r="AB12" s="15">
        <v>0</v>
      </c>
      <c r="AC12" s="15">
        <v>0</v>
      </c>
      <c r="AD12" s="13" t="s">
        <v>51</v>
      </c>
      <c r="AE12" s="15">
        <v>0</v>
      </c>
      <c r="AF12" s="13">
        <v>0</v>
      </c>
      <c r="AG12" s="13" t="s">
        <v>51</v>
      </c>
      <c r="AH12" s="15">
        <v>0</v>
      </c>
      <c r="AI12" s="15">
        <v>0</v>
      </c>
      <c r="AJ12" s="13" t="s">
        <v>51</v>
      </c>
      <c r="AK12" s="15">
        <v>0</v>
      </c>
      <c r="AL12" s="15">
        <v>0</v>
      </c>
      <c r="AM12" s="14" t="s">
        <v>48</v>
      </c>
      <c r="AN12" s="13" t="s">
        <v>48</v>
      </c>
      <c r="AO12" s="14" t="s">
        <v>48</v>
      </c>
      <c r="AP12" s="13" t="s">
        <v>48</v>
      </c>
    </row>
    <row r="13" spans="1:42" x14ac:dyDescent="0.25">
      <c r="A13" s="13" t="s">
        <v>68</v>
      </c>
      <c r="B13" s="14" t="s">
        <v>46</v>
      </c>
      <c r="C13" s="13" t="s">
        <v>47</v>
      </c>
      <c r="D13" s="13" t="s">
        <v>73</v>
      </c>
      <c r="E13" s="13" t="s">
        <v>74</v>
      </c>
      <c r="F13" s="13" t="s">
        <v>416</v>
      </c>
      <c r="G13" s="13" t="s">
        <v>49</v>
      </c>
      <c r="H13" s="13" t="s">
        <v>75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0</v>
      </c>
      <c r="N13" s="13" t="s">
        <v>48</v>
      </c>
      <c r="O13" s="13" t="s">
        <v>56</v>
      </c>
      <c r="P13" s="13" t="s">
        <v>48</v>
      </c>
      <c r="Q13" s="15">
        <f>SUM(S13:AP13)</f>
        <v>498669923.2536</v>
      </c>
      <c r="R13" s="15">
        <v>0</v>
      </c>
      <c r="S13" s="15">
        <v>376128112</v>
      </c>
      <c r="T13" s="15">
        <v>0</v>
      </c>
      <c r="U13" s="13" t="s">
        <v>51</v>
      </c>
      <c r="V13" s="15">
        <v>0</v>
      </c>
      <c r="W13" s="15">
        <v>105639492.45999999</v>
      </c>
      <c r="X13" s="13" t="s">
        <v>51</v>
      </c>
      <c r="Y13" s="15">
        <v>16902318.7936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x14ac:dyDescent="0.25">
      <c r="A14" s="13" t="s">
        <v>72</v>
      </c>
      <c r="B14" s="14" t="s">
        <v>46</v>
      </c>
      <c r="C14" s="13" t="s">
        <v>47</v>
      </c>
      <c r="D14" s="13" t="s">
        <v>76</v>
      </c>
      <c r="E14" s="13" t="s">
        <v>77</v>
      </c>
      <c r="F14" s="13" t="s">
        <v>381</v>
      </c>
      <c r="G14" s="13" t="s">
        <v>49</v>
      </c>
      <c r="H14" s="13" t="s">
        <v>78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0</v>
      </c>
      <c r="N14" s="13" t="s">
        <v>48</v>
      </c>
      <c r="O14" s="13" t="s">
        <v>56</v>
      </c>
      <c r="P14" s="13" t="s">
        <v>48</v>
      </c>
      <c r="Q14" s="15">
        <f>SUM(S14:AP14)</f>
        <v>343541720.30479997</v>
      </c>
      <c r="R14" s="15">
        <v>0</v>
      </c>
      <c r="S14" s="15">
        <v>254246323</v>
      </c>
      <c r="T14" s="15">
        <v>0</v>
      </c>
      <c r="U14" s="13" t="s">
        <v>51</v>
      </c>
      <c r="V14" s="15">
        <v>0</v>
      </c>
      <c r="W14" s="15">
        <v>76978790.780000001</v>
      </c>
      <c r="X14" s="13" t="s">
        <v>51</v>
      </c>
      <c r="Y14" s="15">
        <f>+W14*0.16</f>
        <v>12316606.524800001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42" s="19" customFormat="1" x14ac:dyDescent="0.25">
      <c r="A15" s="13" t="s">
        <v>57</v>
      </c>
      <c r="B15" s="17" t="s">
        <v>80</v>
      </c>
      <c r="C15" s="16" t="s">
        <v>47</v>
      </c>
      <c r="D15" s="16" t="s">
        <v>53</v>
      </c>
      <c r="E15" s="16" t="s">
        <v>54</v>
      </c>
      <c r="F15" s="16" t="s">
        <v>378</v>
      </c>
      <c r="G15" s="16" t="s">
        <v>49</v>
      </c>
      <c r="H15" s="16" t="s">
        <v>82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56</v>
      </c>
      <c r="P15" s="16" t="s">
        <v>48</v>
      </c>
      <c r="Q15" s="18">
        <f>SUM(S15:AP15)</f>
        <v>282903626.95999998</v>
      </c>
      <c r="R15" s="18">
        <v>0</v>
      </c>
      <c r="S15" s="18">
        <v>199266460</v>
      </c>
      <c r="T15" s="18">
        <v>0</v>
      </c>
      <c r="U15" s="16" t="s">
        <v>51</v>
      </c>
      <c r="V15" s="18">
        <v>0</v>
      </c>
      <c r="W15" s="18">
        <v>72101006</v>
      </c>
      <c r="X15" s="16" t="s">
        <v>51</v>
      </c>
      <c r="Y15" s="18">
        <v>11536160.960000001</v>
      </c>
      <c r="Z15" s="18">
        <v>0</v>
      </c>
      <c r="AA15" s="16" t="s">
        <v>51</v>
      </c>
      <c r="AB15" s="18">
        <v>0</v>
      </c>
      <c r="AC15" s="18">
        <v>0</v>
      </c>
      <c r="AD15" s="16" t="s">
        <v>51</v>
      </c>
      <c r="AE15" s="18">
        <v>0</v>
      </c>
      <c r="AF15" s="16">
        <v>0</v>
      </c>
      <c r="AG15" s="16" t="s">
        <v>51</v>
      </c>
      <c r="AH15" s="18">
        <v>0</v>
      </c>
      <c r="AI15" s="18">
        <v>0</v>
      </c>
      <c r="AJ15" s="16" t="s">
        <v>51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13" t="s">
        <v>79</v>
      </c>
      <c r="B16" s="17" t="s">
        <v>80</v>
      </c>
      <c r="C16" s="16" t="s">
        <v>47</v>
      </c>
      <c r="D16" s="16" t="s">
        <v>53</v>
      </c>
      <c r="E16" s="16" t="s">
        <v>54</v>
      </c>
      <c r="F16" s="16" t="s">
        <v>378</v>
      </c>
      <c r="G16" s="16" t="s">
        <v>49</v>
      </c>
      <c r="H16" s="16" t="s">
        <v>84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85</v>
      </c>
      <c r="P16" s="16" t="s">
        <v>86</v>
      </c>
      <c r="Q16" s="18">
        <f>SUM(S16:AP16)</f>
        <v>12495920</v>
      </c>
      <c r="R16" s="18">
        <v>0</v>
      </c>
      <c r="S16" s="18">
        <v>12429800</v>
      </c>
      <c r="T16" s="18">
        <v>57000</v>
      </c>
      <c r="U16" s="16" t="s">
        <v>50</v>
      </c>
      <c r="V16" s="18">
        <v>9120</v>
      </c>
      <c r="W16" s="18">
        <v>0</v>
      </c>
      <c r="X16" s="16" t="s">
        <v>51</v>
      </c>
      <c r="Y16" s="18">
        <v>0</v>
      </c>
      <c r="Z16" s="18">
        <v>0</v>
      </c>
      <c r="AA16" s="16" t="s">
        <v>51</v>
      </c>
      <c r="AB16" s="18">
        <v>0</v>
      </c>
      <c r="AC16" s="18">
        <v>0</v>
      </c>
      <c r="AD16" s="16" t="s">
        <v>51</v>
      </c>
      <c r="AE16" s="18">
        <v>0</v>
      </c>
      <c r="AF16" s="16">
        <v>0</v>
      </c>
      <c r="AG16" s="16" t="s">
        <v>51</v>
      </c>
      <c r="AH16" s="18">
        <v>0</v>
      </c>
      <c r="AI16" s="18">
        <v>0</v>
      </c>
      <c r="AJ16" s="16" t="s">
        <v>51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3" t="s">
        <v>81</v>
      </c>
      <c r="B17" s="17" t="s">
        <v>80</v>
      </c>
      <c r="C17" s="16" t="s">
        <v>47</v>
      </c>
      <c r="D17" s="16" t="s">
        <v>53</v>
      </c>
      <c r="E17" s="16" t="s">
        <v>54</v>
      </c>
      <c r="F17" s="16" t="s">
        <v>378</v>
      </c>
      <c r="G17" s="16" t="s">
        <v>49</v>
      </c>
      <c r="H17" s="16" t="s">
        <v>88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56</v>
      </c>
      <c r="P17" s="16" t="s">
        <v>48</v>
      </c>
      <c r="Q17" s="18">
        <f>SUM(S17:AP17)</f>
        <v>751101526.29999995</v>
      </c>
      <c r="R17" s="18">
        <v>0</v>
      </c>
      <c r="S17" s="18">
        <v>520292217</v>
      </c>
      <c r="T17" s="18">
        <v>0</v>
      </c>
      <c r="U17" s="16" t="s">
        <v>51</v>
      </c>
      <c r="V17" s="18">
        <v>0</v>
      </c>
      <c r="W17" s="18">
        <v>198973542.5</v>
      </c>
      <c r="X17" s="16" t="s">
        <v>50</v>
      </c>
      <c r="Y17" s="18">
        <v>31835766.800000004</v>
      </c>
      <c r="Z17" s="18">
        <v>0</v>
      </c>
      <c r="AA17" s="16" t="s">
        <v>51</v>
      </c>
      <c r="AB17" s="18">
        <v>0</v>
      </c>
      <c r="AC17" s="18">
        <v>0</v>
      </c>
      <c r="AD17" s="16" t="s">
        <v>51</v>
      </c>
      <c r="AE17" s="18">
        <v>0</v>
      </c>
      <c r="AF17" s="16">
        <v>0</v>
      </c>
      <c r="AG17" s="16" t="s">
        <v>51</v>
      </c>
      <c r="AH17" s="18">
        <v>0</v>
      </c>
      <c r="AI17" s="18">
        <v>0</v>
      </c>
      <c r="AJ17" s="16" t="s">
        <v>51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13" t="s">
        <v>83</v>
      </c>
      <c r="B18" s="17" t="s">
        <v>80</v>
      </c>
      <c r="C18" s="16" t="s">
        <v>47</v>
      </c>
      <c r="D18" s="16" t="s">
        <v>59</v>
      </c>
      <c r="E18" s="16" t="s">
        <v>60</v>
      </c>
      <c r="F18" s="16" t="s">
        <v>391</v>
      </c>
      <c r="G18" s="16" t="s">
        <v>49</v>
      </c>
      <c r="H18" s="16" t="s">
        <v>90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56</v>
      </c>
      <c r="P18" s="16" t="s">
        <v>48</v>
      </c>
      <c r="Q18" s="18">
        <f>SUM(S18:AP18)</f>
        <v>749411845.43360007</v>
      </c>
      <c r="R18" s="18">
        <v>0</v>
      </c>
      <c r="S18" s="18">
        <v>560018932</v>
      </c>
      <c r="T18" s="18">
        <v>0</v>
      </c>
      <c r="U18" s="16" t="s">
        <v>51</v>
      </c>
      <c r="V18" s="18">
        <v>0</v>
      </c>
      <c r="W18" s="18">
        <v>163269752.96000001</v>
      </c>
      <c r="X18" s="16" t="s">
        <v>51</v>
      </c>
      <c r="Y18" s="18">
        <v>26123160.4736</v>
      </c>
      <c r="Z18" s="18">
        <v>0</v>
      </c>
      <c r="AA18" s="16" t="s">
        <v>51</v>
      </c>
      <c r="AB18" s="18">
        <v>0</v>
      </c>
      <c r="AC18" s="18">
        <v>0</v>
      </c>
      <c r="AD18" s="16" t="s">
        <v>51</v>
      </c>
      <c r="AE18" s="18">
        <v>0</v>
      </c>
      <c r="AF18" s="16">
        <v>0</v>
      </c>
      <c r="AG18" s="16" t="s">
        <v>51</v>
      </c>
      <c r="AH18" s="18">
        <v>0</v>
      </c>
      <c r="AI18" s="18">
        <v>0</v>
      </c>
      <c r="AJ18" s="16" t="s">
        <v>51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x14ac:dyDescent="0.25">
      <c r="A19" s="13" t="s">
        <v>87</v>
      </c>
      <c r="B19" s="14" t="s">
        <v>80</v>
      </c>
      <c r="C19" s="13" t="s">
        <v>47</v>
      </c>
      <c r="D19" s="13" t="s">
        <v>69</v>
      </c>
      <c r="E19" s="13" t="s">
        <v>70</v>
      </c>
      <c r="F19" s="13" t="s">
        <v>404</v>
      </c>
      <c r="G19" s="13" t="s">
        <v>49</v>
      </c>
      <c r="H19" s="13" t="s">
        <v>92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0</v>
      </c>
      <c r="N19" s="13" t="s">
        <v>48</v>
      </c>
      <c r="O19" s="13" t="s">
        <v>56</v>
      </c>
      <c r="P19" s="13" t="s">
        <v>48</v>
      </c>
      <c r="Q19" s="15">
        <f>SUM(S19:AP19)</f>
        <v>740382316.43360007</v>
      </c>
      <c r="R19" s="15">
        <v>0</v>
      </c>
      <c r="S19" s="15">
        <v>540486052.5</v>
      </c>
      <c r="T19" s="15">
        <v>0</v>
      </c>
      <c r="U19" s="13" t="s">
        <v>51</v>
      </c>
      <c r="V19" s="15">
        <v>0</v>
      </c>
      <c r="W19" s="15">
        <v>172324365.45999998</v>
      </c>
      <c r="X19" s="13" t="s">
        <v>51</v>
      </c>
      <c r="Y19" s="15">
        <v>27571898.4736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x14ac:dyDescent="0.25">
      <c r="A20" s="13" t="s">
        <v>89</v>
      </c>
      <c r="B20" s="14" t="s">
        <v>80</v>
      </c>
      <c r="C20" s="13" t="s">
        <v>47</v>
      </c>
      <c r="D20" s="13" t="s">
        <v>73</v>
      </c>
      <c r="E20" s="13" t="s">
        <v>74</v>
      </c>
      <c r="F20" s="13" t="s">
        <v>417</v>
      </c>
      <c r="G20" s="13" t="s">
        <v>49</v>
      </c>
      <c r="H20" s="13" t="s">
        <v>94</v>
      </c>
      <c r="I20" s="15" t="s">
        <v>48</v>
      </c>
      <c r="J20" s="15" t="s">
        <v>48</v>
      </c>
      <c r="K20" s="15" t="s">
        <v>48</v>
      </c>
      <c r="L20" s="15" t="s">
        <v>48</v>
      </c>
      <c r="M20" s="15">
        <v>0</v>
      </c>
      <c r="N20" s="13" t="s">
        <v>48</v>
      </c>
      <c r="O20" s="13" t="s">
        <v>56</v>
      </c>
      <c r="P20" s="13" t="s">
        <v>48</v>
      </c>
      <c r="Q20" s="15">
        <f>SUM(S20:AP20)</f>
        <v>425248611.91360003</v>
      </c>
      <c r="R20" s="15">
        <v>0</v>
      </c>
      <c r="S20" s="15">
        <v>265713080.00000003</v>
      </c>
      <c r="T20" s="15">
        <v>0</v>
      </c>
      <c r="U20" s="13" t="s">
        <v>51</v>
      </c>
      <c r="V20" s="15">
        <v>0</v>
      </c>
      <c r="W20" s="15">
        <v>137530630.96000001</v>
      </c>
      <c r="X20" s="13" t="s">
        <v>50</v>
      </c>
      <c r="Y20" s="15">
        <v>22004900.953600004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4" t="s">
        <v>48</v>
      </c>
      <c r="AN20" s="13" t="s">
        <v>48</v>
      </c>
      <c r="AO20" s="14" t="s">
        <v>48</v>
      </c>
      <c r="AP20" s="13" t="s">
        <v>48</v>
      </c>
    </row>
    <row r="21" spans="1:42" s="19" customFormat="1" x14ac:dyDescent="0.25">
      <c r="A21" s="13" t="s">
        <v>91</v>
      </c>
      <c r="B21" s="17" t="s">
        <v>95</v>
      </c>
      <c r="C21" s="16" t="s">
        <v>47</v>
      </c>
      <c r="D21" s="16" t="s">
        <v>53</v>
      </c>
      <c r="E21" s="16" t="s">
        <v>54</v>
      </c>
      <c r="F21" s="16" t="s">
        <v>379</v>
      </c>
      <c r="G21" s="16" t="s">
        <v>49</v>
      </c>
      <c r="H21" s="16" t="s">
        <v>99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56</v>
      </c>
      <c r="P21" s="16" t="s">
        <v>48</v>
      </c>
      <c r="Q21" s="18">
        <f>SUM(S21:AP21)</f>
        <v>107486835</v>
      </c>
      <c r="R21" s="18">
        <v>0</v>
      </c>
      <c r="S21" s="18">
        <v>101139315</v>
      </c>
      <c r="T21" s="18">
        <v>0</v>
      </c>
      <c r="U21" s="16" t="s">
        <v>51</v>
      </c>
      <c r="V21" s="18">
        <v>0</v>
      </c>
      <c r="W21" s="18">
        <v>5472000</v>
      </c>
      <c r="X21" s="16" t="s">
        <v>51</v>
      </c>
      <c r="Y21" s="18">
        <v>875520</v>
      </c>
      <c r="Z21" s="18">
        <v>0</v>
      </c>
      <c r="AA21" s="16" t="s">
        <v>51</v>
      </c>
      <c r="AB21" s="18">
        <v>0</v>
      </c>
      <c r="AC21" s="18">
        <v>0</v>
      </c>
      <c r="AD21" s="16" t="s">
        <v>51</v>
      </c>
      <c r="AE21" s="18">
        <v>0</v>
      </c>
      <c r="AF21" s="16">
        <v>0</v>
      </c>
      <c r="AG21" s="16" t="s">
        <v>51</v>
      </c>
      <c r="AH21" s="18">
        <v>0</v>
      </c>
      <c r="AI21" s="18">
        <v>0</v>
      </c>
      <c r="AJ21" s="16" t="s">
        <v>51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13" t="s">
        <v>93</v>
      </c>
      <c r="B22" s="17" t="s">
        <v>95</v>
      </c>
      <c r="C22" s="16" t="s">
        <v>47</v>
      </c>
      <c r="D22" s="16" t="s">
        <v>53</v>
      </c>
      <c r="E22" s="16" t="s">
        <v>54</v>
      </c>
      <c r="F22" s="16" t="s">
        <v>379</v>
      </c>
      <c r="G22" s="16" t="s">
        <v>49</v>
      </c>
      <c r="H22" s="16" t="s">
        <v>101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102</v>
      </c>
      <c r="P22" s="16" t="s">
        <v>103</v>
      </c>
      <c r="Q22" s="18">
        <f>SUM(S22:AP22)</f>
        <v>13078650</v>
      </c>
      <c r="R22" s="18">
        <v>0</v>
      </c>
      <c r="S22" s="18">
        <v>13078650</v>
      </c>
      <c r="T22" s="18">
        <v>0</v>
      </c>
      <c r="U22" s="16" t="s">
        <v>51</v>
      </c>
      <c r="V22" s="18">
        <v>0</v>
      </c>
      <c r="W22" s="18">
        <v>0</v>
      </c>
      <c r="X22" s="16" t="s">
        <v>51</v>
      </c>
      <c r="Y22" s="18">
        <v>0</v>
      </c>
      <c r="Z22" s="18">
        <v>0</v>
      </c>
      <c r="AA22" s="16" t="s">
        <v>51</v>
      </c>
      <c r="AB22" s="18">
        <v>0</v>
      </c>
      <c r="AC22" s="18">
        <v>0</v>
      </c>
      <c r="AD22" s="16" t="s">
        <v>51</v>
      </c>
      <c r="AE22" s="18">
        <v>0</v>
      </c>
      <c r="AF22" s="16">
        <v>0</v>
      </c>
      <c r="AG22" s="16" t="s">
        <v>51</v>
      </c>
      <c r="AH22" s="18">
        <v>0</v>
      </c>
      <c r="AI22" s="18">
        <v>0</v>
      </c>
      <c r="AJ22" s="16" t="s">
        <v>51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13" t="s">
        <v>50</v>
      </c>
      <c r="B23" s="17" t="s">
        <v>95</v>
      </c>
      <c r="C23" s="16" t="s">
        <v>47</v>
      </c>
      <c r="D23" s="16" t="s">
        <v>53</v>
      </c>
      <c r="E23" s="16" t="s">
        <v>54</v>
      </c>
      <c r="F23" s="16" t="s">
        <v>379</v>
      </c>
      <c r="G23" s="16" t="s">
        <v>49</v>
      </c>
      <c r="H23" s="16" t="s">
        <v>105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56</v>
      </c>
      <c r="P23" s="16" t="s">
        <v>48</v>
      </c>
      <c r="Q23" s="18">
        <f>SUM(S23:AP23)</f>
        <v>199566241</v>
      </c>
      <c r="R23" s="18">
        <v>0</v>
      </c>
      <c r="S23" s="18">
        <v>167533305</v>
      </c>
      <c r="T23" s="18">
        <v>0</v>
      </c>
      <c r="U23" s="16" t="s">
        <v>51</v>
      </c>
      <c r="V23" s="18">
        <v>0</v>
      </c>
      <c r="W23" s="18">
        <v>27614600</v>
      </c>
      <c r="X23" s="16" t="s">
        <v>51</v>
      </c>
      <c r="Y23" s="18">
        <v>4418336</v>
      </c>
      <c r="Z23" s="18">
        <v>0</v>
      </c>
      <c r="AA23" s="16" t="s">
        <v>51</v>
      </c>
      <c r="AB23" s="18">
        <v>0</v>
      </c>
      <c r="AC23" s="18">
        <v>0</v>
      </c>
      <c r="AD23" s="16" t="s">
        <v>51</v>
      </c>
      <c r="AE23" s="18">
        <v>0</v>
      </c>
      <c r="AF23" s="16">
        <v>0</v>
      </c>
      <c r="AG23" s="16" t="s">
        <v>51</v>
      </c>
      <c r="AH23" s="18">
        <v>0</v>
      </c>
      <c r="AI23" s="18">
        <v>0</v>
      </c>
      <c r="AJ23" s="16" t="s">
        <v>51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13" t="s">
        <v>96</v>
      </c>
      <c r="B24" s="17" t="s">
        <v>95</v>
      </c>
      <c r="C24" s="16" t="s">
        <v>47</v>
      </c>
      <c r="D24" s="16" t="s">
        <v>53</v>
      </c>
      <c r="E24" s="16" t="s">
        <v>54</v>
      </c>
      <c r="F24" s="16" t="s">
        <v>379</v>
      </c>
      <c r="G24" s="16" t="s">
        <v>49</v>
      </c>
      <c r="H24" s="16" t="s">
        <v>107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108</v>
      </c>
      <c r="P24" s="16" t="s">
        <v>109</v>
      </c>
      <c r="Q24" s="18">
        <f>SUM(S24:AP24)</f>
        <v>17692800</v>
      </c>
      <c r="R24" s="18">
        <v>0</v>
      </c>
      <c r="S24" s="18">
        <v>17692800</v>
      </c>
      <c r="T24" s="18">
        <v>0</v>
      </c>
      <c r="U24" s="16" t="s">
        <v>51</v>
      </c>
      <c r="V24" s="18">
        <v>0</v>
      </c>
      <c r="W24" s="18">
        <v>0</v>
      </c>
      <c r="X24" s="16" t="s">
        <v>51</v>
      </c>
      <c r="Y24" s="18">
        <v>0</v>
      </c>
      <c r="Z24" s="18">
        <v>0</v>
      </c>
      <c r="AA24" s="16" t="s">
        <v>51</v>
      </c>
      <c r="AB24" s="18">
        <v>0</v>
      </c>
      <c r="AC24" s="18">
        <v>0</v>
      </c>
      <c r="AD24" s="16" t="s">
        <v>51</v>
      </c>
      <c r="AE24" s="18">
        <v>0</v>
      </c>
      <c r="AF24" s="16">
        <v>0</v>
      </c>
      <c r="AG24" s="16" t="s">
        <v>51</v>
      </c>
      <c r="AH24" s="18">
        <v>0</v>
      </c>
      <c r="AI24" s="18">
        <v>0</v>
      </c>
      <c r="AJ24" s="16" t="s">
        <v>51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s="19" customFormat="1" x14ac:dyDescent="0.25">
      <c r="A25" s="13" t="s">
        <v>97</v>
      </c>
      <c r="B25" s="17" t="s">
        <v>95</v>
      </c>
      <c r="C25" s="16" t="s">
        <v>47</v>
      </c>
      <c r="D25" s="16" t="s">
        <v>53</v>
      </c>
      <c r="E25" s="16" t="s">
        <v>54</v>
      </c>
      <c r="F25" s="16" t="s">
        <v>379</v>
      </c>
      <c r="G25" s="16" t="s">
        <v>49</v>
      </c>
      <c r="H25" s="16" t="s">
        <v>111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56</v>
      </c>
      <c r="P25" s="16" t="s">
        <v>48</v>
      </c>
      <c r="Q25" s="18">
        <f>SUM(S25:AP25)</f>
        <v>15019177</v>
      </c>
      <c r="R25" s="18">
        <v>0</v>
      </c>
      <c r="S25" s="18">
        <v>10505385</v>
      </c>
      <c r="T25" s="18">
        <v>0</v>
      </c>
      <c r="U25" s="16" t="s">
        <v>51</v>
      </c>
      <c r="V25" s="18">
        <v>0</v>
      </c>
      <c r="W25" s="18">
        <v>3891200</v>
      </c>
      <c r="X25" s="16" t="s">
        <v>51</v>
      </c>
      <c r="Y25" s="18">
        <v>622592</v>
      </c>
      <c r="Z25" s="18">
        <v>0</v>
      </c>
      <c r="AA25" s="16" t="s">
        <v>51</v>
      </c>
      <c r="AB25" s="18">
        <v>0</v>
      </c>
      <c r="AC25" s="18">
        <v>0</v>
      </c>
      <c r="AD25" s="16" t="s">
        <v>51</v>
      </c>
      <c r="AE25" s="18">
        <v>0</v>
      </c>
      <c r="AF25" s="16">
        <v>0</v>
      </c>
      <c r="AG25" s="16" t="s">
        <v>51</v>
      </c>
      <c r="AH25" s="18">
        <v>0</v>
      </c>
      <c r="AI25" s="18">
        <v>0</v>
      </c>
      <c r="AJ25" s="16" t="s">
        <v>51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3" t="s">
        <v>98</v>
      </c>
      <c r="B26" s="17" t="s">
        <v>95</v>
      </c>
      <c r="C26" s="16" t="s">
        <v>47</v>
      </c>
      <c r="D26" s="16" t="s">
        <v>53</v>
      </c>
      <c r="E26" s="16" t="s">
        <v>54</v>
      </c>
      <c r="F26" s="16" t="s">
        <v>379</v>
      </c>
      <c r="G26" s="16" t="s">
        <v>49</v>
      </c>
      <c r="H26" s="16" t="s">
        <v>113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114</v>
      </c>
      <c r="P26" s="16" t="s">
        <v>115</v>
      </c>
      <c r="Q26" s="18">
        <f>SUM(S26:AP26)</f>
        <v>3002000</v>
      </c>
      <c r="R26" s="18">
        <v>0</v>
      </c>
      <c r="S26" s="18">
        <v>3002000</v>
      </c>
      <c r="T26" s="18">
        <v>0</v>
      </c>
      <c r="U26" s="16" t="s">
        <v>51</v>
      </c>
      <c r="V26" s="18">
        <v>0</v>
      </c>
      <c r="W26" s="18">
        <v>0</v>
      </c>
      <c r="X26" s="16" t="s">
        <v>51</v>
      </c>
      <c r="Y26" s="18">
        <v>0</v>
      </c>
      <c r="Z26" s="18">
        <v>0</v>
      </c>
      <c r="AA26" s="16" t="s">
        <v>51</v>
      </c>
      <c r="AB26" s="18">
        <v>0</v>
      </c>
      <c r="AC26" s="18">
        <v>0</v>
      </c>
      <c r="AD26" s="16" t="s">
        <v>51</v>
      </c>
      <c r="AE26" s="18">
        <v>0</v>
      </c>
      <c r="AF26" s="16">
        <v>0</v>
      </c>
      <c r="AG26" s="16" t="s">
        <v>51</v>
      </c>
      <c r="AH26" s="18">
        <v>0</v>
      </c>
      <c r="AI26" s="18">
        <v>0</v>
      </c>
      <c r="AJ26" s="16" t="s">
        <v>51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13" t="s">
        <v>100</v>
      </c>
      <c r="B27" s="17" t="s">
        <v>95</v>
      </c>
      <c r="C27" s="16" t="s">
        <v>47</v>
      </c>
      <c r="D27" s="16" t="s">
        <v>53</v>
      </c>
      <c r="E27" s="16" t="s">
        <v>54</v>
      </c>
      <c r="F27" s="16" t="s">
        <v>379</v>
      </c>
      <c r="G27" s="16" t="s">
        <v>49</v>
      </c>
      <c r="H27" s="16" t="s">
        <v>117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56</v>
      </c>
      <c r="P27" s="16" t="s">
        <v>48</v>
      </c>
      <c r="Q27" s="18">
        <f>SUM(S27:AP27)</f>
        <v>569444196.78719997</v>
      </c>
      <c r="R27" s="18">
        <v>0</v>
      </c>
      <c r="S27" s="18">
        <v>421451608</v>
      </c>
      <c r="T27" s="18">
        <v>0</v>
      </c>
      <c r="U27" s="16" t="s">
        <v>51</v>
      </c>
      <c r="V27" s="18">
        <v>0</v>
      </c>
      <c r="W27" s="18">
        <v>127579817.91999999</v>
      </c>
      <c r="X27" s="16" t="s">
        <v>50</v>
      </c>
      <c r="Y27" s="18">
        <v>20412770.867200002</v>
      </c>
      <c r="Z27" s="18">
        <v>0</v>
      </c>
      <c r="AA27" s="16" t="s">
        <v>51</v>
      </c>
      <c r="AB27" s="18">
        <v>0</v>
      </c>
      <c r="AC27" s="18">
        <v>0</v>
      </c>
      <c r="AD27" s="16" t="s">
        <v>51</v>
      </c>
      <c r="AE27" s="18">
        <v>0</v>
      </c>
      <c r="AF27" s="16">
        <v>0</v>
      </c>
      <c r="AG27" s="16" t="s">
        <v>51</v>
      </c>
      <c r="AH27" s="18">
        <v>0</v>
      </c>
      <c r="AI27" s="18">
        <v>0</v>
      </c>
      <c r="AJ27" s="16" t="s">
        <v>51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13" t="s">
        <v>104</v>
      </c>
      <c r="B28" s="17" t="s">
        <v>95</v>
      </c>
      <c r="C28" s="16" t="s">
        <v>47</v>
      </c>
      <c r="D28" s="16" t="s">
        <v>59</v>
      </c>
      <c r="E28" s="16" t="s">
        <v>60</v>
      </c>
      <c r="F28" s="16" t="s">
        <v>392</v>
      </c>
      <c r="G28" s="16" t="s">
        <v>49</v>
      </c>
      <c r="H28" s="16" t="s">
        <v>119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56</v>
      </c>
      <c r="P28" s="16" t="s">
        <v>48</v>
      </c>
      <c r="Q28" s="18">
        <f>SUM(S28:AP28)</f>
        <v>737378377.06719995</v>
      </c>
      <c r="R28" s="18">
        <v>0</v>
      </c>
      <c r="S28" s="18">
        <v>586923215</v>
      </c>
      <c r="T28" s="18">
        <v>0</v>
      </c>
      <c r="U28" s="16" t="s">
        <v>51</v>
      </c>
      <c r="V28" s="18">
        <v>0</v>
      </c>
      <c r="W28" s="18">
        <v>129702725.92</v>
      </c>
      <c r="X28" s="16" t="s">
        <v>51</v>
      </c>
      <c r="Y28" s="18">
        <v>20752436.1472</v>
      </c>
      <c r="Z28" s="18">
        <v>0</v>
      </c>
      <c r="AA28" s="16" t="s">
        <v>51</v>
      </c>
      <c r="AB28" s="18">
        <v>0</v>
      </c>
      <c r="AC28" s="18">
        <v>0</v>
      </c>
      <c r="AD28" s="16" t="s">
        <v>51</v>
      </c>
      <c r="AE28" s="18">
        <v>0</v>
      </c>
      <c r="AF28" s="16">
        <v>0</v>
      </c>
      <c r="AG28" s="16" t="s">
        <v>51</v>
      </c>
      <c r="AH28" s="18">
        <v>0</v>
      </c>
      <c r="AI28" s="18">
        <v>0</v>
      </c>
      <c r="AJ28" s="16" t="s">
        <v>51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13" t="s">
        <v>106</v>
      </c>
      <c r="B29" s="17" t="s">
        <v>95</v>
      </c>
      <c r="C29" s="16" t="s">
        <v>47</v>
      </c>
      <c r="D29" s="16" t="s">
        <v>69</v>
      </c>
      <c r="E29" s="16" t="s">
        <v>70</v>
      </c>
      <c r="F29" s="16" t="s">
        <v>405</v>
      </c>
      <c r="G29" s="16" t="s">
        <v>49</v>
      </c>
      <c r="H29" s="16" t="s">
        <v>121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56</v>
      </c>
      <c r="P29" s="16" t="s">
        <v>48</v>
      </c>
      <c r="Q29" s="18">
        <f>SUM(S29:AP29)</f>
        <v>614511811.87360001</v>
      </c>
      <c r="R29" s="18">
        <v>0</v>
      </c>
      <c r="S29" s="18">
        <v>465365407</v>
      </c>
      <c r="T29" s="18">
        <v>0</v>
      </c>
      <c r="U29" s="16" t="s">
        <v>51</v>
      </c>
      <c r="V29" s="18">
        <v>0</v>
      </c>
      <c r="W29" s="18">
        <v>128574486.96000001</v>
      </c>
      <c r="X29" s="16" t="s">
        <v>50</v>
      </c>
      <c r="Y29" s="18">
        <v>20571917.913599998</v>
      </c>
      <c r="Z29" s="18">
        <v>0</v>
      </c>
      <c r="AA29" s="16" t="s">
        <v>51</v>
      </c>
      <c r="AB29" s="18">
        <v>0</v>
      </c>
      <c r="AC29" s="18">
        <v>0</v>
      </c>
      <c r="AD29" s="16" t="s">
        <v>51</v>
      </c>
      <c r="AE29" s="18">
        <v>0</v>
      </c>
      <c r="AF29" s="16">
        <v>0</v>
      </c>
      <c r="AG29" s="16" t="s">
        <v>51</v>
      </c>
      <c r="AH29" s="18">
        <v>0</v>
      </c>
      <c r="AI29" s="18">
        <v>0</v>
      </c>
      <c r="AJ29" s="16" t="s">
        <v>51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13" t="s">
        <v>110</v>
      </c>
      <c r="B30" s="17" t="s">
        <v>95</v>
      </c>
      <c r="C30" s="16" t="s">
        <v>47</v>
      </c>
      <c r="D30" s="16" t="s">
        <v>69</v>
      </c>
      <c r="E30" s="16" t="s">
        <v>70</v>
      </c>
      <c r="F30" s="16" t="s">
        <v>405</v>
      </c>
      <c r="G30" s="16" t="s">
        <v>123</v>
      </c>
      <c r="H30" s="16" t="s">
        <v>48</v>
      </c>
      <c r="I30" s="18" t="s">
        <v>124</v>
      </c>
      <c r="J30" s="18" t="s">
        <v>48</v>
      </c>
      <c r="K30" s="18" t="s">
        <v>125</v>
      </c>
      <c r="L30" s="18" t="s">
        <v>46</v>
      </c>
      <c r="M30" s="18">
        <v>10301800</v>
      </c>
      <c r="N30" s="16" t="s">
        <v>126</v>
      </c>
      <c r="O30" s="16" t="s">
        <v>127</v>
      </c>
      <c r="P30" s="16" t="s">
        <v>128</v>
      </c>
      <c r="Q30" s="18">
        <f>SUM(S30:AP30)</f>
        <v>-2470000</v>
      </c>
      <c r="R30" s="18">
        <v>0</v>
      </c>
      <c r="S30" s="18">
        <v>-2470000</v>
      </c>
      <c r="T30" s="18">
        <v>0</v>
      </c>
      <c r="U30" s="16" t="s">
        <v>51</v>
      </c>
      <c r="V30" s="18">
        <v>0</v>
      </c>
      <c r="W30" s="18">
        <v>0</v>
      </c>
      <c r="X30" s="16" t="s">
        <v>51</v>
      </c>
      <c r="Y30" s="18">
        <v>0</v>
      </c>
      <c r="Z30" s="18">
        <v>0</v>
      </c>
      <c r="AA30" s="16" t="s">
        <v>51</v>
      </c>
      <c r="AB30" s="18">
        <v>0</v>
      </c>
      <c r="AC30" s="18">
        <v>0</v>
      </c>
      <c r="AD30" s="16" t="s">
        <v>51</v>
      </c>
      <c r="AE30" s="18">
        <v>0</v>
      </c>
      <c r="AF30" s="16">
        <v>0</v>
      </c>
      <c r="AG30" s="16" t="s">
        <v>51</v>
      </c>
      <c r="AH30" s="18">
        <v>0</v>
      </c>
      <c r="AI30" s="18">
        <v>0</v>
      </c>
      <c r="AJ30" s="16" t="s">
        <v>51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x14ac:dyDescent="0.25">
      <c r="A31" s="13" t="s">
        <v>112</v>
      </c>
      <c r="B31" s="14" t="s">
        <v>95</v>
      </c>
      <c r="C31" s="13" t="s">
        <v>47</v>
      </c>
      <c r="D31" s="13" t="s">
        <v>73</v>
      </c>
      <c r="E31" s="13" t="s">
        <v>74</v>
      </c>
      <c r="F31" s="13" t="s">
        <v>418</v>
      </c>
      <c r="G31" s="13" t="s">
        <v>49</v>
      </c>
      <c r="H31" s="13" t="s">
        <v>130</v>
      </c>
      <c r="I31" s="15" t="s">
        <v>48</v>
      </c>
      <c r="J31" s="15" t="s">
        <v>48</v>
      </c>
      <c r="K31" s="15" t="s">
        <v>48</v>
      </c>
      <c r="L31" s="15" t="s">
        <v>48</v>
      </c>
      <c r="M31" s="15">
        <v>0</v>
      </c>
      <c r="N31" s="13" t="s">
        <v>48</v>
      </c>
      <c r="O31" s="13" t="s">
        <v>56</v>
      </c>
      <c r="P31" s="13" t="s">
        <v>48</v>
      </c>
      <c r="Q31" s="15">
        <f>SUM(S31:AP31)</f>
        <v>631575788.71360004</v>
      </c>
      <c r="R31" s="15">
        <v>0</v>
      </c>
      <c r="S31" s="15">
        <v>462761005.00000006</v>
      </c>
      <c r="T31" s="15">
        <v>0</v>
      </c>
      <c r="U31" s="13" t="s">
        <v>51</v>
      </c>
      <c r="V31" s="15">
        <v>0</v>
      </c>
      <c r="W31" s="15">
        <v>145529985.95999998</v>
      </c>
      <c r="X31" s="13" t="s">
        <v>51</v>
      </c>
      <c r="Y31" s="15">
        <v>23284797.753599998</v>
      </c>
      <c r="Z31" s="15">
        <v>0</v>
      </c>
      <c r="AA31" s="13" t="s">
        <v>51</v>
      </c>
      <c r="AB31" s="15">
        <v>0</v>
      </c>
      <c r="AC31" s="15">
        <v>0</v>
      </c>
      <c r="AD31" s="13" t="s">
        <v>51</v>
      </c>
      <c r="AE31" s="15">
        <v>0</v>
      </c>
      <c r="AF31" s="13">
        <v>0</v>
      </c>
      <c r="AG31" s="13" t="s">
        <v>51</v>
      </c>
      <c r="AH31" s="15">
        <v>0</v>
      </c>
      <c r="AI31" s="15">
        <v>0</v>
      </c>
      <c r="AJ31" s="13" t="s">
        <v>51</v>
      </c>
      <c r="AK31" s="15">
        <v>0</v>
      </c>
      <c r="AL31" s="15">
        <v>0</v>
      </c>
      <c r="AM31" s="14" t="s">
        <v>48</v>
      </c>
      <c r="AN31" s="13" t="s">
        <v>48</v>
      </c>
      <c r="AO31" s="14" t="s">
        <v>48</v>
      </c>
      <c r="AP31" s="13" t="s">
        <v>48</v>
      </c>
    </row>
    <row r="32" spans="1:42" s="19" customFormat="1" x14ac:dyDescent="0.25">
      <c r="A32" s="13" t="s">
        <v>116</v>
      </c>
      <c r="B32" s="17" t="s">
        <v>132</v>
      </c>
      <c r="C32" s="16" t="s">
        <v>47</v>
      </c>
      <c r="D32" s="16" t="s">
        <v>53</v>
      </c>
      <c r="E32" s="16" t="s">
        <v>54</v>
      </c>
      <c r="F32" s="16" t="s">
        <v>383</v>
      </c>
      <c r="G32" s="16" t="s">
        <v>49</v>
      </c>
      <c r="H32" s="16" t="s">
        <v>133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56</v>
      </c>
      <c r="P32" s="16" t="s">
        <v>48</v>
      </c>
      <c r="Q32" s="18">
        <f>SUM(S32:AP32)</f>
        <v>772274638.36000001</v>
      </c>
      <c r="R32" s="18">
        <v>0</v>
      </c>
      <c r="S32" s="18">
        <v>585990089</v>
      </c>
      <c r="T32" s="18">
        <v>0</v>
      </c>
      <c r="U32" s="16" t="s">
        <v>51</v>
      </c>
      <c r="V32" s="18">
        <v>0</v>
      </c>
      <c r="W32" s="18">
        <v>157140646</v>
      </c>
      <c r="X32" s="16" t="s">
        <v>50</v>
      </c>
      <c r="Y32" s="18">
        <v>25142503.359999999</v>
      </c>
      <c r="Z32" s="18">
        <v>0</v>
      </c>
      <c r="AA32" s="16" t="s">
        <v>51</v>
      </c>
      <c r="AB32" s="18">
        <v>0</v>
      </c>
      <c r="AC32" s="18">
        <v>3705000</v>
      </c>
      <c r="AD32" s="16" t="s">
        <v>57</v>
      </c>
      <c r="AE32" s="18">
        <v>296400</v>
      </c>
      <c r="AF32" s="16">
        <v>0</v>
      </c>
      <c r="AG32" s="16" t="s">
        <v>51</v>
      </c>
      <c r="AH32" s="18">
        <v>0</v>
      </c>
      <c r="AI32" s="18">
        <v>0</v>
      </c>
      <c r="AJ32" s="16" t="s">
        <v>51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13" t="s">
        <v>118</v>
      </c>
      <c r="B33" s="17" t="s">
        <v>132</v>
      </c>
      <c r="C33" s="16" t="s">
        <v>47</v>
      </c>
      <c r="D33" s="16" t="s">
        <v>59</v>
      </c>
      <c r="E33" s="16" t="s">
        <v>60</v>
      </c>
      <c r="F33" s="16" t="s">
        <v>393</v>
      </c>
      <c r="G33" s="16" t="s">
        <v>49</v>
      </c>
      <c r="H33" s="16" t="s">
        <v>135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56</v>
      </c>
      <c r="P33" s="16" t="s">
        <v>48</v>
      </c>
      <c r="Q33" s="18">
        <f>SUM(S33:AP33)</f>
        <v>796258598.35360003</v>
      </c>
      <c r="R33" s="18">
        <v>0</v>
      </c>
      <c r="S33" s="18">
        <v>536813804</v>
      </c>
      <c r="T33" s="18">
        <v>0</v>
      </c>
      <c r="U33" s="16" t="s">
        <v>51</v>
      </c>
      <c r="V33" s="18">
        <v>0</v>
      </c>
      <c r="W33" s="18">
        <v>216760339.96000001</v>
      </c>
      <c r="X33" s="16" t="s">
        <v>51</v>
      </c>
      <c r="Y33" s="18">
        <v>34681654.393600002</v>
      </c>
      <c r="Z33" s="18">
        <v>0</v>
      </c>
      <c r="AA33" s="16" t="s">
        <v>51</v>
      </c>
      <c r="AB33" s="18">
        <v>0</v>
      </c>
      <c r="AC33" s="18">
        <v>7410000</v>
      </c>
      <c r="AD33" s="16" t="s">
        <v>57</v>
      </c>
      <c r="AE33" s="18">
        <v>592800</v>
      </c>
      <c r="AF33" s="16">
        <v>0</v>
      </c>
      <c r="AG33" s="16" t="s">
        <v>51</v>
      </c>
      <c r="AH33" s="18">
        <v>0</v>
      </c>
      <c r="AI33" s="18">
        <v>0</v>
      </c>
      <c r="AJ33" s="16" t="s">
        <v>51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13" t="s">
        <v>120</v>
      </c>
      <c r="B34" s="17" t="s">
        <v>132</v>
      </c>
      <c r="C34" s="16" t="s">
        <v>47</v>
      </c>
      <c r="D34" s="16" t="s">
        <v>69</v>
      </c>
      <c r="E34" s="16" t="s">
        <v>70</v>
      </c>
      <c r="F34" s="16" t="s">
        <v>406</v>
      </c>
      <c r="G34" s="16" t="s">
        <v>49</v>
      </c>
      <c r="H34" s="16" t="s">
        <v>137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56</v>
      </c>
      <c r="P34" s="16" t="s">
        <v>48</v>
      </c>
      <c r="Q34" s="18">
        <f>SUM(S34:AP34)</f>
        <v>498139660.61360002</v>
      </c>
      <c r="R34" s="18">
        <v>0</v>
      </c>
      <c r="S34" s="18">
        <v>372815483.5</v>
      </c>
      <c r="T34" s="18">
        <v>0</v>
      </c>
      <c r="U34" s="16" t="s">
        <v>51</v>
      </c>
      <c r="V34" s="18">
        <v>0</v>
      </c>
      <c r="W34" s="18">
        <v>104588600.96000001</v>
      </c>
      <c r="X34" s="16" t="s">
        <v>50</v>
      </c>
      <c r="Y34" s="18">
        <v>16734176.1536</v>
      </c>
      <c r="Z34" s="18">
        <v>0</v>
      </c>
      <c r="AA34" s="16" t="s">
        <v>51</v>
      </c>
      <c r="AB34" s="18">
        <v>0</v>
      </c>
      <c r="AC34" s="18">
        <v>3705000</v>
      </c>
      <c r="AD34" s="16" t="s">
        <v>57</v>
      </c>
      <c r="AE34" s="18">
        <v>296400</v>
      </c>
      <c r="AF34" s="16">
        <v>0</v>
      </c>
      <c r="AG34" s="16" t="s">
        <v>51</v>
      </c>
      <c r="AH34" s="18">
        <v>0</v>
      </c>
      <c r="AI34" s="18">
        <v>0</v>
      </c>
      <c r="AJ34" s="16" t="s">
        <v>51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x14ac:dyDescent="0.25">
      <c r="A35" s="13" t="s">
        <v>122</v>
      </c>
      <c r="B35" s="14" t="s">
        <v>132</v>
      </c>
      <c r="C35" s="13" t="s">
        <v>47</v>
      </c>
      <c r="D35" s="13" t="s">
        <v>73</v>
      </c>
      <c r="E35" s="13" t="s">
        <v>74</v>
      </c>
      <c r="F35" s="13" t="s">
        <v>419</v>
      </c>
      <c r="G35" s="13" t="s">
        <v>49</v>
      </c>
      <c r="H35" s="13" t="s">
        <v>139</v>
      </c>
      <c r="I35" s="15" t="s">
        <v>48</v>
      </c>
      <c r="J35" s="15" t="s">
        <v>48</v>
      </c>
      <c r="K35" s="15" t="s">
        <v>48</v>
      </c>
      <c r="L35" s="15" t="s">
        <v>48</v>
      </c>
      <c r="M35" s="15">
        <v>0</v>
      </c>
      <c r="N35" s="13" t="s">
        <v>48</v>
      </c>
      <c r="O35" s="13" t="s">
        <v>56</v>
      </c>
      <c r="P35" s="13" t="s">
        <v>48</v>
      </c>
      <c r="Q35" s="15">
        <f>SUM(S35:AP35)</f>
        <v>427571174.13999999</v>
      </c>
      <c r="R35" s="15">
        <v>0</v>
      </c>
      <c r="S35" s="15">
        <v>321981038.5</v>
      </c>
      <c r="T35" s="15">
        <v>0</v>
      </c>
      <c r="U35" s="13" t="s">
        <v>51</v>
      </c>
      <c r="V35" s="15">
        <v>0</v>
      </c>
      <c r="W35" s="15">
        <v>91025979</v>
      </c>
      <c r="X35" s="13" t="s">
        <v>51</v>
      </c>
      <c r="Y35" s="15">
        <v>14564156.640000001</v>
      </c>
      <c r="Z35" s="15">
        <v>0</v>
      </c>
      <c r="AA35" s="13" t="s">
        <v>51</v>
      </c>
      <c r="AB35" s="15">
        <v>0</v>
      </c>
      <c r="AC35" s="15">
        <v>0</v>
      </c>
      <c r="AD35" s="13" t="s">
        <v>51</v>
      </c>
      <c r="AE35" s="15">
        <v>0</v>
      </c>
      <c r="AF35" s="13">
        <v>0</v>
      </c>
      <c r="AG35" s="13" t="s">
        <v>51</v>
      </c>
      <c r="AH35" s="15">
        <v>0</v>
      </c>
      <c r="AI35" s="15">
        <v>0</v>
      </c>
      <c r="AJ35" s="13" t="s">
        <v>51</v>
      </c>
      <c r="AK35" s="15">
        <v>0</v>
      </c>
      <c r="AL35" s="15">
        <v>0</v>
      </c>
      <c r="AM35" s="14" t="s">
        <v>48</v>
      </c>
      <c r="AN35" s="13" t="s">
        <v>48</v>
      </c>
      <c r="AO35" s="14" t="s">
        <v>48</v>
      </c>
      <c r="AP35" s="13" t="s">
        <v>48</v>
      </c>
    </row>
    <row r="36" spans="1:42" s="19" customFormat="1" x14ac:dyDescent="0.25">
      <c r="A36" s="13" t="s">
        <v>129</v>
      </c>
      <c r="B36" s="17" t="s">
        <v>141</v>
      </c>
      <c r="C36" s="16" t="s">
        <v>47</v>
      </c>
      <c r="D36" s="16" t="s">
        <v>53</v>
      </c>
      <c r="E36" s="16" t="s">
        <v>54</v>
      </c>
      <c r="F36" s="16" t="s">
        <v>380</v>
      </c>
      <c r="G36" s="16" t="s">
        <v>49</v>
      </c>
      <c r="H36" s="16" t="s">
        <v>143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56</v>
      </c>
      <c r="P36" s="16" t="s">
        <v>48</v>
      </c>
      <c r="Q36" s="18">
        <f>SUM(S36:AP36)</f>
        <v>714667868.5272001</v>
      </c>
      <c r="R36" s="18">
        <v>0</v>
      </c>
      <c r="S36" s="18">
        <v>481084431.50000006</v>
      </c>
      <c r="T36" s="18">
        <v>0</v>
      </c>
      <c r="U36" s="16" t="s">
        <v>51</v>
      </c>
      <c r="V36" s="18">
        <v>0</v>
      </c>
      <c r="W36" s="18">
        <v>201365031.92000002</v>
      </c>
      <c r="X36" s="16" t="s">
        <v>50</v>
      </c>
      <c r="Y36" s="18">
        <v>32218405.107200004</v>
      </c>
      <c r="Z36" s="18">
        <v>0</v>
      </c>
      <c r="AA36" s="16" t="s">
        <v>51</v>
      </c>
      <c r="AB36" s="18">
        <v>0</v>
      </c>
      <c r="AC36" s="18">
        <v>0</v>
      </c>
      <c r="AD36" s="16" t="s">
        <v>51</v>
      </c>
      <c r="AE36" s="18">
        <v>0</v>
      </c>
      <c r="AF36" s="16">
        <v>0</v>
      </c>
      <c r="AG36" s="16" t="s">
        <v>51</v>
      </c>
      <c r="AH36" s="18">
        <v>0</v>
      </c>
      <c r="AI36" s="18">
        <v>0</v>
      </c>
      <c r="AJ36" s="16" t="s">
        <v>51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13" t="s">
        <v>131</v>
      </c>
      <c r="B37" s="17" t="s">
        <v>141</v>
      </c>
      <c r="C37" s="16" t="s">
        <v>47</v>
      </c>
      <c r="D37" s="16" t="s">
        <v>59</v>
      </c>
      <c r="E37" s="16" t="s">
        <v>60</v>
      </c>
      <c r="F37" s="16" t="s">
        <v>394</v>
      </c>
      <c r="G37" s="16" t="s">
        <v>49</v>
      </c>
      <c r="H37" s="16" t="s">
        <v>145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56</v>
      </c>
      <c r="P37" s="16" t="s">
        <v>48</v>
      </c>
      <c r="Q37" s="18">
        <f>SUM(S37:AP37)</f>
        <v>907616499.58080006</v>
      </c>
      <c r="R37" s="18">
        <v>0</v>
      </c>
      <c r="S37" s="18">
        <v>651706023.5</v>
      </c>
      <c r="T37" s="18">
        <v>0</v>
      </c>
      <c r="U37" s="16" t="s">
        <v>51</v>
      </c>
      <c r="V37" s="18">
        <v>0</v>
      </c>
      <c r="W37" s="18">
        <v>220612479.38</v>
      </c>
      <c r="X37" s="16" t="s">
        <v>50</v>
      </c>
      <c r="Y37" s="18">
        <v>35297996.700800002</v>
      </c>
      <c r="Z37" s="18">
        <v>0</v>
      </c>
      <c r="AA37" s="16" t="s">
        <v>51</v>
      </c>
      <c r="AB37" s="18">
        <v>0</v>
      </c>
      <c r="AC37" s="18">
        <v>0</v>
      </c>
      <c r="AD37" s="16" t="s">
        <v>51</v>
      </c>
      <c r="AE37" s="18">
        <v>0</v>
      </c>
      <c r="AF37" s="16">
        <v>0</v>
      </c>
      <c r="AG37" s="16" t="s">
        <v>51</v>
      </c>
      <c r="AH37" s="18">
        <v>0</v>
      </c>
      <c r="AI37" s="18">
        <v>0</v>
      </c>
      <c r="AJ37" s="16" t="s">
        <v>51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19" customFormat="1" x14ac:dyDescent="0.25">
      <c r="A38" s="13" t="s">
        <v>134</v>
      </c>
      <c r="B38" s="17" t="s">
        <v>141</v>
      </c>
      <c r="C38" s="16" t="s">
        <v>47</v>
      </c>
      <c r="D38" s="16" t="s">
        <v>59</v>
      </c>
      <c r="E38" s="16" t="s">
        <v>60</v>
      </c>
      <c r="F38" s="16" t="s">
        <v>394</v>
      </c>
      <c r="G38" s="16" t="s">
        <v>123</v>
      </c>
      <c r="H38" s="16" t="s">
        <v>48</v>
      </c>
      <c r="I38" s="18" t="s">
        <v>147</v>
      </c>
      <c r="J38" s="18" t="s">
        <v>48</v>
      </c>
      <c r="K38" s="18" t="s">
        <v>148</v>
      </c>
      <c r="L38" s="18" t="s">
        <v>141</v>
      </c>
      <c r="M38" s="18">
        <v>11639400</v>
      </c>
      <c r="N38" s="16" t="s">
        <v>126</v>
      </c>
      <c r="O38" s="16" t="s">
        <v>149</v>
      </c>
      <c r="P38" s="16" t="s">
        <v>150</v>
      </c>
      <c r="Q38" s="18">
        <f>SUM(S38:AP38)</f>
        <v>-7898300</v>
      </c>
      <c r="R38" s="18">
        <v>0</v>
      </c>
      <c r="S38" s="18">
        <v>-7898300</v>
      </c>
      <c r="T38" s="18">
        <v>0</v>
      </c>
      <c r="U38" s="16" t="s">
        <v>51</v>
      </c>
      <c r="V38" s="18">
        <v>0</v>
      </c>
      <c r="W38" s="18">
        <v>0</v>
      </c>
      <c r="X38" s="16" t="s">
        <v>51</v>
      </c>
      <c r="Y38" s="18">
        <v>0</v>
      </c>
      <c r="Z38" s="18">
        <v>0</v>
      </c>
      <c r="AA38" s="16" t="s">
        <v>51</v>
      </c>
      <c r="AB38" s="18">
        <v>0</v>
      </c>
      <c r="AC38" s="18">
        <v>0</v>
      </c>
      <c r="AD38" s="16" t="s">
        <v>51</v>
      </c>
      <c r="AE38" s="18">
        <v>0</v>
      </c>
      <c r="AF38" s="16">
        <v>0</v>
      </c>
      <c r="AG38" s="16" t="s">
        <v>51</v>
      </c>
      <c r="AH38" s="18">
        <v>0</v>
      </c>
      <c r="AI38" s="18">
        <v>0</v>
      </c>
      <c r="AJ38" s="16" t="s">
        <v>51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13" t="s">
        <v>136</v>
      </c>
      <c r="B39" s="17" t="s">
        <v>141</v>
      </c>
      <c r="C39" s="16" t="s">
        <v>47</v>
      </c>
      <c r="D39" s="16" t="s">
        <v>69</v>
      </c>
      <c r="E39" s="16" t="s">
        <v>70</v>
      </c>
      <c r="F39" s="16" t="s">
        <v>407</v>
      </c>
      <c r="G39" s="16" t="s">
        <v>49</v>
      </c>
      <c r="H39" s="16" t="s">
        <v>152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56</v>
      </c>
      <c r="P39" s="16" t="s">
        <v>48</v>
      </c>
      <c r="Q39" s="18">
        <f>SUM(S39:AP39)</f>
        <v>1028565776.6444001</v>
      </c>
      <c r="R39" s="18">
        <v>0</v>
      </c>
      <c r="S39" s="18">
        <v>631025982.50000024</v>
      </c>
      <c r="T39" s="18">
        <v>0</v>
      </c>
      <c r="U39" s="16" t="s">
        <v>51</v>
      </c>
      <c r="V39" s="18">
        <v>0</v>
      </c>
      <c r="W39" s="18">
        <v>342706719.08999997</v>
      </c>
      <c r="X39" s="16" t="s">
        <v>50</v>
      </c>
      <c r="Y39" s="18">
        <v>54833075.054400004</v>
      </c>
      <c r="Z39" s="18">
        <v>0</v>
      </c>
      <c r="AA39" s="16" t="s">
        <v>51</v>
      </c>
      <c r="AB39" s="18">
        <v>0</v>
      </c>
      <c r="AC39" s="18">
        <v>0</v>
      </c>
      <c r="AD39" s="16" t="s">
        <v>51</v>
      </c>
      <c r="AE39" s="18">
        <v>0</v>
      </c>
      <c r="AF39" s="16">
        <v>0</v>
      </c>
      <c r="AG39" s="16" t="s">
        <v>51</v>
      </c>
      <c r="AH39" s="18">
        <v>0</v>
      </c>
      <c r="AI39" s="18">
        <v>0</v>
      </c>
      <c r="AJ39" s="16" t="s">
        <v>51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s="19" customFormat="1" x14ac:dyDescent="0.25">
      <c r="A40" s="13" t="s">
        <v>138</v>
      </c>
      <c r="B40" s="17" t="s">
        <v>141</v>
      </c>
      <c r="C40" s="16" t="s">
        <v>47</v>
      </c>
      <c r="D40" s="16" t="s">
        <v>69</v>
      </c>
      <c r="E40" s="16" t="s">
        <v>70</v>
      </c>
      <c r="F40" s="16" t="s">
        <v>407</v>
      </c>
      <c r="G40" s="16" t="s">
        <v>123</v>
      </c>
      <c r="H40" s="16" t="s">
        <v>48</v>
      </c>
      <c r="I40" s="18" t="s">
        <v>154</v>
      </c>
      <c r="J40" s="18" t="s">
        <v>48</v>
      </c>
      <c r="K40" s="18" t="s">
        <v>155</v>
      </c>
      <c r="L40" s="18" t="s">
        <v>141</v>
      </c>
      <c r="M40" s="18">
        <v>1710000</v>
      </c>
      <c r="N40" s="16" t="s">
        <v>126</v>
      </c>
      <c r="O40" s="16" t="s">
        <v>156</v>
      </c>
      <c r="P40" s="16" t="s">
        <v>157</v>
      </c>
      <c r="Q40" s="18">
        <f>SUM(S40:AP40)</f>
        <v>-1710000</v>
      </c>
      <c r="R40" s="18">
        <v>0</v>
      </c>
      <c r="S40" s="18">
        <v>-1710000</v>
      </c>
      <c r="T40" s="18">
        <v>0</v>
      </c>
      <c r="U40" s="16" t="s">
        <v>51</v>
      </c>
      <c r="V40" s="18">
        <v>0</v>
      </c>
      <c r="W40" s="18">
        <v>0</v>
      </c>
      <c r="X40" s="16" t="s">
        <v>51</v>
      </c>
      <c r="Y40" s="18">
        <v>0</v>
      </c>
      <c r="Z40" s="18">
        <v>0</v>
      </c>
      <c r="AA40" s="16" t="s">
        <v>51</v>
      </c>
      <c r="AB40" s="18">
        <v>0</v>
      </c>
      <c r="AC40" s="18">
        <v>0</v>
      </c>
      <c r="AD40" s="16" t="s">
        <v>51</v>
      </c>
      <c r="AE40" s="18">
        <v>0</v>
      </c>
      <c r="AF40" s="16">
        <v>0</v>
      </c>
      <c r="AG40" s="16" t="s">
        <v>51</v>
      </c>
      <c r="AH40" s="18">
        <v>0</v>
      </c>
      <c r="AI40" s="18">
        <v>0</v>
      </c>
      <c r="AJ40" s="16" t="s">
        <v>51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x14ac:dyDescent="0.25">
      <c r="A41" s="13" t="s">
        <v>140</v>
      </c>
      <c r="B41" s="14" t="s">
        <v>141</v>
      </c>
      <c r="C41" s="13" t="s">
        <v>47</v>
      </c>
      <c r="D41" s="13" t="s">
        <v>73</v>
      </c>
      <c r="E41" s="13" t="s">
        <v>74</v>
      </c>
      <c r="F41" s="13" t="s">
        <v>420</v>
      </c>
      <c r="G41" s="13" t="s">
        <v>49</v>
      </c>
      <c r="H41" s="13" t="s">
        <v>159</v>
      </c>
      <c r="I41" s="15" t="s">
        <v>48</v>
      </c>
      <c r="J41" s="15" t="s">
        <v>48</v>
      </c>
      <c r="K41" s="15" t="s">
        <v>48</v>
      </c>
      <c r="L41" s="15" t="s">
        <v>48</v>
      </c>
      <c r="M41" s="15">
        <v>0</v>
      </c>
      <c r="N41" s="13" t="s">
        <v>48</v>
      </c>
      <c r="O41" s="13" t="s">
        <v>56</v>
      </c>
      <c r="P41" s="13" t="s">
        <v>48</v>
      </c>
      <c r="Q41" s="15">
        <f>SUM(S41:AP41)</f>
        <v>579912860.41999996</v>
      </c>
      <c r="R41" s="15">
        <v>0</v>
      </c>
      <c r="S41" s="15">
        <v>426959654.5</v>
      </c>
      <c r="T41" s="15">
        <v>0</v>
      </c>
      <c r="U41" s="13" t="s">
        <v>51</v>
      </c>
      <c r="V41" s="15">
        <v>0</v>
      </c>
      <c r="W41" s="15">
        <v>131856212</v>
      </c>
      <c r="X41" s="13" t="s">
        <v>50</v>
      </c>
      <c r="Y41" s="15">
        <v>21096993.920000002</v>
      </c>
      <c r="Z41" s="15">
        <v>0</v>
      </c>
      <c r="AA41" s="13" t="s">
        <v>51</v>
      </c>
      <c r="AB41" s="15">
        <v>0</v>
      </c>
      <c r="AC41" s="15">
        <v>0</v>
      </c>
      <c r="AD41" s="13" t="s">
        <v>51</v>
      </c>
      <c r="AE41" s="15">
        <v>0</v>
      </c>
      <c r="AF41" s="13">
        <v>0</v>
      </c>
      <c r="AG41" s="13" t="s">
        <v>51</v>
      </c>
      <c r="AH41" s="15">
        <v>0</v>
      </c>
      <c r="AI41" s="15">
        <v>0</v>
      </c>
      <c r="AJ41" s="13" t="s">
        <v>51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s="19" customFormat="1" x14ac:dyDescent="0.25">
      <c r="A42" s="13" t="s">
        <v>142</v>
      </c>
      <c r="B42" s="17" t="s">
        <v>161</v>
      </c>
      <c r="C42" s="16" t="s">
        <v>47</v>
      </c>
      <c r="D42" s="16" t="s">
        <v>53</v>
      </c>
      <c r="E42" s="16" t="s">
        <v>54</v>
      </c>
      <c r="F42" s="16" t="s">
        <v>384</v>
      </c>
      <c r="G42" s="16" t="s">
        <v>49</v>
      </c>
      <c r="H42" s="16" t="s">
        <v>162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56</v>
      </c>
      <c r="P42" s="16" t="s">
        <v>48</v>
      </c>
      <c r="Q42" s="18">
        <f>SUM(S42:AP42)</f>
        <v>1276540972.4380002</v>
      </c>
      <c r="R42" s="18">
        <v>0</v>
      </c>
      <c r="S42" s="18">
        <v>901490462.00000024</v>
      </c>
      <c r="T42" s="18">
        <v>0</v>
      </c>
      <c r="U42" s="16" t="s">
        <v>51</v>
      </c>
      <c r="V42" s="18">
        <v>0</v>
      </c>
      <c r="W42" s="18">
        <v>323319405.54999995</v>
      </c>
      <c r="X42" s="16" t="s">
        <v>51</v>
      </c>
      <c r="Y42" s="18">
        <v>51731104.888000011</v>
      </c>
      <c r="Z42" s="18">
        <v>0</v>
      </c>
      <c r="AA42" s="16" t="s">
        <v>51</v>
      </c>
      <c r="AB42" s="18">
        <v>0</v>
      </c>
      <c r="AC42" s="18">
        <v>0</v>
      </c>
      <c r="AD42" s="16" t="s">
        <v>51</v>
      </c>
      <c r="AE42" s="18">
        <v>0</v>
      </c>
      <c r="AF42" s="16">
        <v>0</v>
      </c>
      <c r="AG42" s="16" t="s">
        <v>51</v>
      </c>
      <c r="AH42" s="18">
        <v>0</v>
      </c>
      <c r="AI42" s="18">
        <v>0</v>
      </c>
      <c r="AJ42" s="16" t="s">
        <v>51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s="19" customFormat="1" x14ac:dyDescent="0.25">
      <c r="A43" s="13" t="s">
        <v>144</v>
      </c>
      <c r="B43" s="17" t="s">
        <v>161</v>
      </c>
      <c r="C43" s="16" t="s">
        <v>47</v>
      </c>
      <c r="D43" s="16" t="s">
        <v>53</v>
      </c>
      <c r="E43" s="16" t="s">
        <v>54</v>
      </c>
      <c r="F43" s="16" t="s">
        <v>384</v>
      </c>
      <c r="G43" s="16" t="s">
        <v>49</v>
      </c>
      <c r="H43" s="16" t="s">
        <v>164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165</v>
      </c>
      <c r="P43" s="16" t="s">
        <v>166</v>
      </c>
      <c r="Q43" s="18">
        <f>SUM(S43:AP43)</f>
        <v>9291000</v>
      </c>
      <c r="R43" s="18">
        <v>0</v>
      </c>
      <c r="S43" s="18">
        <v>9291000</v>
      </c>
      <c r="T43" s="18">
        <v>0</v>
      </c>
      <c r="U43" s="16" t="s">
        <v>51</v>
      </c>
      <c r="V43" s="18">
        <v>0</v>
      </c>
      <c r="W43" s="18">
        <v>0</v>
      </c>
      <c r="X43" s="16" t="s">
        <v>51</v>
      </c>
      <c r="Y43" s="18">
        <v>0</v>
      </c>
      <c r="Z43" s="18">
        <v>0</v>
      </c>
      <c r="AA43" s="16" t="s">
        <v>51</v>
      </c>
      <c r="AB43" s="18">
        <v>0</v>
      </c>
      <c r="AC43" s="18">
        <v>0</v>
      </c>
      <c r="AD43" s="16" t="s">
        <v>51</v>
      </c>
      <c r="AE43" s="18">
        <v>0</v>
      </c>
      <c r="AF43" s="16">
        <v>0</v>
      </c>
      <c r="AG43" s="16" t="s">
        <v>51</v>
      </c>
      <c r="AH43" s="18">
        <v>0</v>
      </c>
      <c r="AI43" s="18">
        <v>0</v>
      </c>
      <c r="AJ43" s="16" t="s">
        <v>51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13" t="s">
        <v>146</v>
      </c>
      <c r="B44" s="17" t="s">
        <v>161</v>
      </c>
      <c r="C44" s="16" t="s">
        <v>47</v>
      </c>
      <c r="D44" s="16" t="s">
        <v>59</v>
      </c>
      <c r="E44" s="16" t="s">
        <v>60</v>
      </c>
      <c r="F44" s="16" t="s">
        <v>395</v>
      </c>
      <c r="G44" s="16" t="s">
        <v>49</v>
      </c>
      <c r="H44" s="16" t="s">
        <v>168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56</v>
      </c>
      <c r="P44" s="16" t="s">
        <v>48</v>
      </c>
      <c r="Q44" s="18">
        <f>SUM(S44:AP44)</f>
        <v>962354320.81799996</v>
      </c>
      <c r="R44" s="18">
        <v>0</v>
      </c>
      <c r="S44" s="18">
        <v>679940432.5</v>
      </c>
      <c r="T44" s="18">
        <v>0</v>
      </c>
      <c r="U44" s="16" t="s">
        <v>51</v>
      </c>
      <c r="V44" s="18">
        <v>0</v>
      </c>
      <c r="W44" s="18">
        <v>243460248.55000001</v>
      </c>
      <c r="X44" s="16" t="s">
        <v>51</v>
      </c>
      <c r="Y44" s="18">
        <v>38953639.768000007</v>
      </c>
      <c r="Z44" s="18">
        <v>0</v>
      </c>
      <c r="AA44" s="16" t="s">
        <v>51</v>
      </c>
      <c r="AB44" s="18">
        <v>0</v>
      </c>
      <c r="AC44" s="18">
        <v>0</v>
      </c>
      <c r="AD44" s="16" t="s">
        <v>51</v>
      </c>
      <c r="AE44" s="18">
        <v>0</v>
      </c>
      <c r="AF44" s="16">
        <v>0</v>
      </c>
      <c r="AG44" s="16" t="s">
        <v>51</v>
      </c>
      <c r="AH44" s="18">
        <v>0</v>
      </c>
      <c r="AI44" s="18">
        <v>0</v>
      </c>
      <c r="AJ44" s="16" t="s">
        <v>51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3" t="s">
        <v>151</v>
      </c>
      <c r="B45" s="17" t="s">
        <v>161</v>
      </c>
      <c r="C45" s="16" t="s">
        <v>47</v>
      </c>
      <c r="D45" s="16" t="s">
        <v>69</v>
      </c>
      <c r="E45" s="16" t="s">
        <v>70</v>
      </c>
      <c r="F45" s="16" t="s">
        <v>408</v>
      </c>
      <c r="G45" s="16" t="s">
        <v>49</v>
      </c>
      <c r="H45" s="16" t="s">
        <v>170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56</v>
      </c>
      <c r="P45" s="16" t="s">
        <v>48</v>
      </c>
      <c r="Q45" s="18">
        <f>SUM(S45:AP45)</f>
        <v>1262036271.7888002</v>
      </c>
      <c r="R45" s="18">
        <v>0</v>
      </c>
      <c r="S45" s="18">
        <v>873803750.00000024</v>
      </c>
      <c r="T45" s="18">
        <v>0</v>
      </c>
      <c r="U45" s="16" t="s">
        <v>51</v>
      </c>
      <c r="V45" s="18">
        <v>0</v>
      </c>
      <c r="W45" s="18">
        <v>331233725.68000001</v>
      </c>
      <c r="X45" s="16" t="s">
        <v>50</v>
      </c>
      <c r="Y45" s="18">
        <v>52997396.108800001</v>
      </c>
      <c r="Z45" s="18">
        <v>0</v>
      </c>
      <c r="AA45" s="16" t="s">
        <v>51</v>
      </c>
      <c r="AB45" s="18">
        <v>0</v>
      </c>
      <c r="AC45" s="18">
        <v>3705000</v>
      </c>
      <c r="AD45" s="16" t="s">
        <v>57</v>
      </c>
      <c r="AE45" s="18">
        <v>296400</v>
      </c>
      <c r="AF45" s="16">
        <v>0</v>
      </c>
      <c r="AG45" s="16" t="s">
        <v>51</v>
      </c>
      <c r="AH45" s="18">
        <v>0</v>
      </c>
      <c r="AI45" s="18">
        <v>0</v>
      </c>
      <c r="AJ45" s="16" t="s">
        <v>51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x14ac:dyDescent="0.25">
      <c r="A46" s="13" t="s">
        <v>153</v>
      </c>
      <c r="B46" s="14" t="s">
        <v>161</v>
      </c>
      <c r="C46" s="13" t="s">
        <v>47</v>
      </c>
      <c r="D46" s="13" t="s">
        <v>73</v>
      </c>
      <c r="E46" s="13" t="s">
        <v>74</v>
      </c>
      <c r="F46" s="13" t="s">
        <v>421</v>
      </c>
      <c r="G46" s="13" t="s">
        <v>49</v>
      </c>
      <c r="H46" s="13" t="s">
        <v>172</v>
      </c>
      <c r="I46" s="15" t="s">
        <v>48</v>
      </c>
      <c r="J46" s="15" t="s">
        <v>48</v>
      </c>
      <c r="K46" s="15" t="s">
        <v>48</v>
      </c>
      <c r="L46" s="15" t="s">
        <v>48</v>
      </c>
      <c r="M46" s="15">
        <v>0</v>
      </c>
      <c r="N46" s="13" t="s">
        <v>48</v>
      </c>
      <c r="O46" s="13" t="s">
        <v>56</v>
      </c>
      <c r="P46" s="13" t="s">
        <v>48</v>
      </c>
      <c r="Q46" s="15">
        <f>SUM(S46:AP46)</f>
        <v>1204298216.5552003</v>
      </c>
      <c r="R46" s="15">
        <v>0</v>
      </c>
      <c r="S46" s="15">
        <v>971362728.50000024</v>
      </c>
      <c r="T46" s="15">
        <v>0</v>
      </c>
      <c r="U46" s="13" t="s">
        <v>51</v>
      </c>
      <c r="V46" s="15">
        <v>0</v>
      </c>
      <c r="W46" s="15">
        <v>200806455.22000003</v>
      </c>
      <c r="X46" s="13" t="s">
        <v>50</v>
      </c>
      <c r="Y46" s="15">
        <v>32129032.835200001</v>
      </c>
      <c r="Z46" s="15">
        <v>0</v>
      </c>
      <c r="AA46" s="13" t="s">
        <v>51</v>
      </c>
      <c r="AB46" s="15">
        <v>0</v>
      </c>
      <c r="AC46" s="15">
        <v>0</v>
      </c>
      <c r="AD46" s="13" t="s">
        <v>51</v>
      </c>
      <c r="AE46" s="15">
        <v>0</v>
      </c>
      <c r="AF46" s="13">
        <v>0</v>
      </c>
      <c r="AG46" s="13" t="s">
        <v>51</v>
      </c>
      <c r="AH46" s="15">
        <v>0</v>
      </c>
      <c r="AI46" s="15">
        <v>0</v>
      </c>
      <c r="AJ46" s="13" t="s">
        <v>51</v>
      </c>
      <c r="AK46" s="15">
        <v>0</v>
      </c>
      <c r="AL46" s="15">
        <v>0</v>
      </c>
      <c r="AM46" s="14" t="s">
        <v>48</v>
      </c>
      <c r="AN46" s="13" t="s">
        <v>48</v>
      </c>
      <c r="AO46" s="14" t="s">
        <v>48</v>
      </c>
      <c r="AP46" s="13" t="s">
        <v>48</v>
      </c>
    </row>
    <row r="47" spans="1:42" s="19" customFormat="1" x14ac:dyDescent="0.25">
      <c r="A47" s="13" t="s">
        <v>158</v>
      </c>
      <c r="B47" s="17" t="s">
        <v>174</v>
      </c>
      <c r="C47" s="16" t="s">
        <v>47</v>
      </c>
      <c r="D47" s="16" t="s">
        <v>53</v>
      </c>
      <c r="E47" s="16" t="s">
        <v>54</v>
      </c>
      <c r="F47" s="16" t="s">
        <v>381</v>
      </c>
      <c r="G47" s="16" t="s">
        <v>49</v>
      </c>
      <c r="H47" s="16" t="s">
        <v>175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56</v>
      </c>
      <c r="P47" s="16" t="s">
        <v>48</v>
      </c>
      <c r="Q47" s="18">
        <f>SUM(S47:AP47)</f>
        <v>1243625047.9679999</v>
      </c>
      <c r="R47" s="18">
        <v>0</v>
      </c>
      <c r="S47" s="18">
        <v>803363453.5</v>
      </c>
      <c r="T47" s="18">
        <v>0</v>
      </c>
      <c r="U47" s="16" t="s">
        <v>51</v>
      </c>
      <c r="V47" s="18">
        <v>0</v>
      </c>
      <c r="W47" s="18">
        <v>379535857.29999995</v>
      </c>
      <c r="X47" s="16" t="s">
        <v>50</v>
      </c>
      <c r="Y47" s="18">
        <v>60725737.168000013</v>
      </c>
      <c r="Z47" s="18">
        <v>0</v>
      </c>
      <c r="AA47" s="16" t="s">
        <v>51</v>
      </c>
      <c r="AB47" s="18">
        <v>0</v>
      </c>
      <c r="AC47" s="18">
        <v>0</v>
      </c>
      <c r="AD47" s="16" t="s">
        <v>51</v>
      </c>
      <c r="AE47" s="18">
        <v>0</v>
      </c>
      <c r="AF47" s="16">
        <v>0</v>
      </c>
      <c r="AG47" s="16" t="s">
        <v>51</v>
      </c>
      <c r="AH47" s="18">
        <v>0</v>
      </c>
      <c r="AI47" s="18">
        <v>0</v>
      </c>
      <c r="AJ47" s="16" t="s">
        <v>51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13" t="s">
        <v>160</v>
      </c>
      <c r="B48" s="17" t="s">
        <v>174</v>
      </c>
      <c r="C48" s="16" t="s">
        <v>47</v>
      </c>
      <c r="D48" s="16" t="s">
        <v>53</v>
      </c>
      <c r="E48" s="16" t="s">
        <v>54</v>
      </c>
      <c r="F48" s="16" t="s">
        <v>381</v>
      </c>
      <c r="G48" s="16" t="s">
        <v>123</v>
      </c>
      <c r="H48" s="16" t="s">
        <v>48</v>
      </c>
      <c r="I48" s="18" t="s">
        <v>177</v>
      </c>
      <c r="J48" s="18" t="s">
        <v>48</v>
      </c>
      <c r="K48" s="18" t="s">
        <v>178</v>
      </c>
      <c r="L48" s="18" t="s">
        <v>174</v>
      </c>
      <c r="M48" s="18">
        <v>874000</v>
      </c>
      <c r="N48" s="16" t="s">
        <v>126</v>
      </c>
      <c r="O48" s="16" t="s">
        <v>179</v>
      </c>
      <c r="P48" s="16" t="s">
        <v>180</v>
      </c>
      <c r="Q48" s="18">
        <f>SUM(S48:AP48)</f>
        <v>-874000</v>
      </c>
      <c r="R48" s="18">
        <v>0</v>
      </c>
      <c r="S48" s="18">
        <v>-874000</v>
      </c>
      <c r="T48" s="18">
        <v>0</v>
      </c>
      <c r="U48" s="16" t="s">
        <v>51</v>
      </c>
      <c r="V48" s="18">
        <v>0</v>
      </c>
      <c r="W48" s="18">
        <v>0</v>
      </c>
      <c r="X48" s="16" t="s">
        <v>51</v>
      </c>
      <c r="Y48" s="18">
        <v>0</v>
      </c>
      <c r="Z48" s="18">
        <v>0</v>
      </c>
      <c r="AA48" s="16" t="s">
        <v>51</v>
      </c>
      <c r="AB48" s="18">
        <v>0</v>
      </c>
      <c r="AC48" s="18">
        <v>0</v>
      </c>
      <c r="AD48" s="16" t="s">
        <v>51</v>
      </c>
      <c r="AE48" s="18">
        <v>0</v>
      </c>
      <c r="AF48" s="16">
        <v>0</v>
      </c>
      <c r="AG48" s="16" t="s">
        <v>51</v>
      </c>
      <c r="AH48" s="18">
        <v>0</v>
      </c>
      <c r="AI48" s="18">
        <v>0</v>
      </c>
      <c r="AJ48" s="16" t="s">
        <v>51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13" t="s">
        <v>163</v>
      </c>
      <c r="B49" s="17" t="s">
        <v>174</v>
      </c>
      <c r="C49" s="16" t="s">
        <v>47</v>
      </c>
      <c r="D49" s="16" t="s">
        <v>59</v>
      </c>
      <c r="E49" s="16" t="s">
        <v>60</v>
      </c>
      <c r="F49" s="16" t="s">
        <v>396</v>
      </c>
      <c r="G49" s="16" t="s">
        <v>49</v>
      </c>
      <c r="H49" s="16" t="s">
        <v>182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56</v>
      </c>
      <c r="P49" s="16" t="s">
        <v>48</v>
      </c>
      <c r="Q49" s="18">
        <f>SUM(S49:AP49)</f>
        <v>341023944.5072</v>
      </c>
      <c r="R49" s="18">
        <v>0</v>
      </c>
      <c r="S49" s="18">
        <v>262369248.5</v>
      </c>
      <c r="T49" s="18">
        <v>0</v>
      </c>
      <c r="U49" s="16" t="s">
        <v>51</v>
      </c>
      <c r="V49" s="18">
        <v>0</v>
      </c>
      <c r="W49" s="18">
        <v>67805772.420000002</v>
      </c>
      <c r="X49" s="16" t="s">
        <v>51</v>
      </c>
      <c r="Y49" s="18">
        <v>10848923.587200001</v>
      </c>
      <c r="Z49" s="18">
        <v>0</v>
      </c>
      <c r="AA49" s="16" t="s">
        <v>51</v>
      </c>
      <c r="AB49" s="18">
        <v>0</v>
      </c>
      <c r="AC49" s="18">
        <v>0</v>
      </c>
      <c r="AD49" s="16" t="s">
        <v>51</v>
      </c>
      <c r="AE49" s="18">
        <v>0</v>
      </c>
      <c r="AF49" s="16">
        <v>0</v>
      </c>
      <c r="AG49" s="16" t="s">
        <v>51</v>
      </c>
      <c r="AH49" s="18">
        <v>0</v>
      </c>
      <c r="AI49" s="18">
        <v>0</v>
      </c>
      <c r="AJ49" s="16" t="s">
        <v>51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13" t="s">
        <v>167</v>
      </c>
      <c r="B50" s="17" t="s">
        <v>174</v>
      </c>
      <c r="C50" s="16" t="s">
        <v>47</v>
      </c>
      <c r="D50" s="16" t="s">
        <v>59</v>
      </c>
      <c r="E50" s="16" t="s">
        <v>60</v>
      </c>
      <c r="F50" s="16" t="s">
        <v>396</v>
      </c>
      <c r="G50" s="16" t="s">
        <v>49</v>
      </c>
      <c r="H50" s="16" t="s">
        <v>184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185</v>
      </c>
      <c r="P50" s="16" t="s">
        <v>186</v>
      </c>
      <c r="Q50" s="18">
        <f>SUM(S50:AP50)</f>
        <v>2247225</v>
      </c>
      <c r="R50" s="18">
        <v>0</v>
      </c>
      <c r="S50" s="18">
        <v>2247225</v>
      </c>
      <c r="T50" s="18">
        <v>0</v>
      </c>
      <c r="U50" s="16" t="s">
        <v>51</v>
      </c>
      <c r="V50" s="18">
        <v>0</v>
      </c>
      <c r="W50" s="18">
        <v>0</v>
      </c>
      <c r="X50" s="16" t="s">
        <v>51</v>
      </c>
      <c r="Y50" s="18">
        <v>0</v>
      </c>
      <c r="Z50" s="18">
        <v>0</v>
      </c>
      <c r="AA50" s="16" t="s">
        <v>51</v>
      </c>
      <c r="AB50" s="18">
        <v>0</v>
      </c>
      <c r="AC50" s="18">
        <v>0</v>
      </c>
      <c r="AD50" s="16" t="s">
        <v>51</v>
      </c>
      <c r="AE50" s="18">
        <v>0</v>
      </c>
      <c r="AF50" s="16">
        <v>0</v>
      </c>
      <c r="AG50" s="16" t="s">
        <v>51</v>
      </c>
      <c r="AH50" s="18">
        <v>0</v>
      </c>
      <c r="AI50" s="18">
        <v>0</v>
      </c>
      <c r="AJ50" s="16" t="s">
        <v>51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13" t="s">
        <v>169</v>
      </c>
      <c r="B51" s="17" t="s">
        <v>174</v>
      </c>
      <c r="C51" s="16" t="s">
        <v>47</v>
      </c>
      <c r="D51" s="16" t="s">
        <v>59</v>
      </c>
      <c r="E51" s="16" t="s">
        <v>60</v>
      </c>
      <c r="F51" s="16" t="s">
        <v>396</v>
      </c>
      <c r="G51" s="16" t="s">
        <v>49</v>
      </c>
      <c r="H51" s="16" t="s">
        <v>188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56</v>
      </c>
      <c r="P51" s="16" t="s">
        <v>48</v>
      </c>
      <c r="Q51" s="18">
        <f>SUM(S51:AP51)</f>
        <v>510358502.00360006</v>
      </c>
      <c r="R51" s="18">
        <v>0</v>
      </c>
      <c r="S51" s="18">
        <v>422483646</v>
      </c>
      <c r="T51" s="18">
        <v>0</v>
      </c>
      <c r="U51" s="16" t="s">
        <v>51</v>
      </c>
      <c r="V51" s="18">
        <v>0</v>
      </c>
      <c r="W51" s="18">
        <v>75754186.210000008</v>
      </c>
      <c r="X51" s="16" t="s">
        <v>50</v>
      </c>
      <c r="Y51" s="18">
        <v>12120669.7936</v>
      </c>
      <c r="Z51" s="18">
        <v>0</v>
      </c>
      <c r="AA51" s="16" t="s">
        <v>51</v>
      </c>
      <c r="AB51" s="18">
        <v>0</v>
      </c>
      <c r="AC51" s="18">
        <v>0</v>
      </c>
      <c r="AD51" s="16" t="s">
        <v>51</v>
      </c>
      <c r="AE51" s="18">
        <v>0</v>
      </c>
      <c r="AF51" s="16">
        <v>0</v>
      </c>
      <c r="AG51" s="16" t="s">
        <v>51</v>
      </c>
      <c r="AH51" s="18">
        <v>0</v>
      </c>
      <c r="AI51" s="18">
        <v>0</v>
      </c>
      <c r="AJ51" s="16" t="s">
        <v>51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13" t="s">
        <v>171</v>
      </c>
      <c r="B52" s="17" t="s">
        <v>174</v>
      </c>
      <c r="C52" s="16" t="s">
        <v>47</v>
      </c>
      <c r="D52" s="16" t="s">
        <v>59</v>
      </c>
      <c r="E52" s="16" t="s">
        <v>60</v>
      </c>
      <c r="F52" s="16" t="s">
        <v>396</v>
      </c>
      <c r="G52" s="16" t="s">
        <v>49</v>
      </c>
      <c r="H52" s="16" t="s">
        <v>190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191</v>
      </c>
      <c r="P52" s="16" t="s">
        <v>192</v>
      </c>
      <c r="Q52" s="18">
        <f>SUM(S52:AP52)</f>
        <v>11599500</v>
      </c>
      <c r="R52" s="18">
        <v>0</v>
      </c>
      <c r="S52" s="18">
        <v>11599500</v>
      </c>
      <c r="T52" s="18">
        <v>0</v>
      </c>
      <c r="U52" s="16" t="s">
        <v>51</v>
      </c>
      <c r="V52" s="18">
        <v>0</v>
      </c>
      <c r="W52" s="18">
        <v>0</v>
      </c>
      <c r="X52" s="16" t="s">
        <v>51</v>
      </c>
      <c r="Y52" s="18">
        <v>0</v>
      </c>
      <c r="Z52" s="18">
        <v>0</v>
      </c>
      <c r="AA52" s="16" t="s">
        <v>51</v>
      </c>
      <c r="AB52" s="18">
        <v>0</v>
      </c>
      <c r="AC52" s="18">
        <v>0</v>
      </c>
      <c r="AD52" s="16" t="s">
        <v>51</v>
      </c>
      <c r="AE52" s="18">
        <v>0</v>
      </c>
      <c r="AF52" s="16">
        <v>0</v>
      </c>
      <c r="AG52" s="16" t="s">
        <v>51</v>
      </c>
      <c r="AH52" s="18">
        <v>0</v>
      </c>
      <c r="AI52" s="18">
        <v>0</v>
      </c>
      <c r="AJ52" s="16" t="s">
        <v>51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13" t="s">
        <v>173</v>
      </c>
      <c r="B53" s="17" t="s">
        <v>174</v>
      </c>
      <c r="C53" s="16" t="s">
        <v>47</v>
      </c>
      <c r="D53" s="16" t="s">
        <v>59</v>
      </c>
      <c r="E53" s="16" t="s">
        <v>60</v>
      </c>
      <c r="F53" s="16" t="s">
        <v>396</v>
      </c>
      <c r="G53" s="16" t="s">
        <v>49</v>
      </c>
      <c r="H53" s="16" t="s">
        <v>194</v>
      </c>
      <c r="I53" s="18" t="s">
        <v>48</v>
      </c>
      <c r="J53" s="18" t="s">
        <v>48</v>
      </c>
      <c r="K53" s="18" t="s">
        <v>48</v>
      </c>
      <c r="L53" s="18" t="s">
        <v>48</v>
      </c>
      <c r="M53" s="18">
        <v>0</v>
      </c>
      <c r="N53" s="16" t="s">
        <v>48</v>
      </c>
      <c r="O53" s="16" t="s">
        <v>56</v>
      </c>
      <c r="P53" s="16" t="s">
        <v>48</v>
      </c>
      <c r="Q53" s="18">
        <f>SUM(S53:AP53)</f>
        <v>245678334.96360001</v>
      </c>
      <c r="R53" s="18">
        <v>0</v>
      </c>
      <c r="S53" s="18">
        <v>171034084</v>
      </c>
      <c r="T53" s="18">
        <v>0</v>
      </c>
      <c r="U53" s="16" t="s">
        <v>51</v>
      </c>
      <c r="V53" s="18">
        <v>0</v>
      </c>
      <c r="W53" s="18">
        <v>64348492.210000001</v>
      </c>
      <c r="X53" s="16" t="s">
        <v>51</v>
      </c>
      <c r="Y53" s="18">
        <v>10295758.753600001</v>
      </c>
      <c r="Z53" s="18">
        <v>0</v>
      </c>
      <c r="AA53" s="16" t="s">
        <v>51</v>
      </c>
      <c r="AB53" s="18">
        <v>0</v>
      </c>
      <c r="AC53" s="18">
        <v>0</v>
      </c>
      <c r="AD53" s="16" t="s">
        <v>51</v>
      </c>
      <c r="AE53" s="18">
        <v>0</v>
      </c>
      <c r="AF53" s="16">
        <v>0</v>
      </c>
      <c r="AG53" s="16" t="s">
        <v>51</v>
      </c>
      <c r="AH53" s="18">
        <v>0</v>
      </c>
      <c r="AI53" s="18">
        <v>0</v>
      </c>
      <c r="AJ53" s="16" t="s">
        <v>51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13" t="s">
        <v>176</v>
      </c>
      <c r="B54" s="17" t="s">
        <v>174</v>
      </c>
      <c r="C54" s="16" t="s">
        <v>47</v>
      </c>
      <c r="D54" s="16" t="s">
        <v>69</v>
      </c>
      <c r="E54" s="16" t="s">
        <v>70</v>
      </c>
      <c r="F54" s="16" t="s">
        <v>409</v>
      </c>
      <c r="G54" s="16" t="s">
        <v>49</v>
      </c>
      <c r="H54" s="16" t="s">
        <v>196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56</v>
      </c>
      <c r="P54" s="16" t="s">
        <v>48</v>
      </c>
      <c r="Q54" s="18">
        <f>SUM(S54:AP54)</f>
        <v>982764586.80799997</v>
      </c>
      <c r="R54" s="18">
        <v>0</v>
      </c>
      <c r="S54" s="18">
        <v>749582380</v>
      </c>
      <c r="T54" s="18">
        <v>0</v>
      </c>
      <c r="U54" s="16" t="s">
        <v>51</v>
      </c>
      <c r="V54" s="18">
        <v>0</v>
      </c>
      <c r="W54" s="18">
        <v>201019143.79999998</v>
      </c>
      <c r="X54" s="16" t="s">
        <v>50</v>
      </c>
      <c r="Y54" s="18">
        <v>32163063.008000001</v>
      </c>
      <c r="Z54" s="18">
        <v>0</v>
      </c>
      <c r="AA54" s="16" t="s">
        <v>51</v>
      </c>
      <c r="AB54" s="18">
        <v>0</v>
      </c>
      <c r="AC54" s="18">
        <v>0</v>
      </c>
      <c r="AD54" s="16" t="s">
        <v>51</v>
      </c>
      <c r="AE54" s="18">
        <v>0</v>
      </c>
      <c r="AF54" s="16">
        <v>0</v>
      </c>
      <c r="AG54" s="16" t="s">
        <v>51</v>
      </c>
      <c r="AH54" s="18">
        <v>0</v>
      </c>
      <c r="AI54" s="18">
        <v>0</v>
      </c>
      <c r="AJ54" s="16" t="s">
        <v>51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x14ac:dyDescent="0.25">
      <c r="A55" s="13" t="s">
        <v>181</v>
      </c>
      <c r="B55" s="14" t="s">
        <v>174</v>
      </c>
      <c r="C55" s="13" t="s">
        <v>47</v>
      </c>
      <c r="D55" s="13" t="s">
        <v>73</v>
      </c>
      <c r="E55" s="13" t="s">
        <v>74</v>
      </c>
      <c r="F55" s="13" t="s">
        <v>422</v>
      </c>
      <c r="G55" s="13" t="s">
        <v>49</v>
      </c>
      <c r="H55" s="13" t="s">
        <v>198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56</v>
      </c>
      <c r="P55" s="13" t="s">
        <v>48</v>
      </c>
      <c r="Q55" s="15">
        <f>SUM(S55:AP55)</f>
        <v>946872279.4424001</v>
      </c>
      <c r="R55" s="15">
        <v>0</v>
      </c>
      <c r="S55" s="15">
        <v>806064423.00000012</v>
      </c>
      <c r="T55" s="15">
        <v>0</v>
      </c>
      <c r="U55" s="13" t="s">
        <v>51</v>
      </c>
      <c r="V55" s="15">
        <v>0</v>
      </c>
      <c r="W55" s="15">
        <v>121386083.13999999</v>
      </c>
      <c r="X55" s="13" t="s">
        <v>51</v>
      </c>
      <c r="Y55" s="15">
        <v>19421773.3024</v>
      </c>
      <c r="Z55" s="15">
        <v>0</v>
      </c>
      <c r="AA55" s="13" t="s">
        <v>51</v>
      </c>
      <c r="AB55" s="15">
        <v>0</v>
      </c>
      <c r="AC55" s="15">
        <v>0</v>
      </c>
      <c r="AD55" s="13" t="s">
        <v>51</v>
      </c>
      <c r="AE55" s="15">
        <v>0</v>
      </c>
      <c r="AF55" s="13">
        <v>0</v>
      </c>
      <c r="AG55" s="13" t="s">
        <v>51</v>
      </c>
      <c r="AH55" s="15">
        <v>0</v>
      </c>
      <c r="AI55" s="15">
        <v>0</v>
      </c>
      <c r="AJ55" s="13" t="s">
        <v>51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s="19" customFormat="1" x14ac:dyDescent="0.25">
      <c r="A56" s="13" t="s">
        <v>183</v>
      </c>
      <c r="B56" s="17" t="s">
        <v>200</v>
      </c>
      <c r="C56" s="16" t="s">
        <v>47</v>
      </c>
      <c r="D56" s="16" t="s">
        <v>53</v>
      </c>
      <c r="E56" s="16" t="s">
        <v>54</v>
      </c>
      <c r="F56" s="16" t="s">
        <v>382</v>
      </c>
      <c r="G56" s="16" t="s">
        <v>49</v>
      </c>
      <c r="H56" s="16" t="s">
        <v>201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56</v>
      </c>
      <c r="P56" s="16" t="s">
        <v>48</v>
      </c>
      <c r="Q56" s="18">
        <f>SUM(S56:AP56)</f>
        <v>443602940.98000002</v>
      </c>
      <c r="R56" s="18">
        <v>0</v>
      </c>
      <c r="S56" s="18">
        <v>307912256.5</v>
      </c>
      <c r="T56" s="18">
        <v>0</v>
      </c>
      <c r="U56" s="16" t="s">
        <v>51</v>
      </c>
      <c r="V56" s="18">
        <v>0</v>
      </c>
      <c r="W56" s="18">
        <v>116974728</v>
      </c>
      <c r="X56" s="16" t="s">
        <v>50</v>
      </c>
      <c r="Y56" s="18">
        <v>18715956.479999997</v>
      </c>
      <c r="Z56" s="18">
        <v>0</v>
      </c>
      <c r="AA56" s="16" t="s">
        <v>51</v>
      </c>
      <c r="AB56" s="18">
        <v>0</v>
      </c>
      <c r="AC56" s="18">
        <v>0</v>
      </c>
      <c r="AD56" s="16" t="s">
        <v>51</v>
      </c>
      <c r="AE56" s="18">
        <v>0</v>
      </c>
      <c r="AF56" s="16">
        <v>0</v>
      </c>
      <c r="AG56" s="16" t="s">
        <v>51</v>
      </c>
      <c r="AH56" s="18">
        <v>0</v>
      </c>
      <c r="AI56" s="18">
        <v>0</v>
      </c>
      <c r="AJ56" s="16" t="s">
        <v>51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13" t="s">
        <v>187</v>
      </c>
      <c r="B57" s="17" t="s">
        <v>200</v>
      </c>
      <c r="C57" s="16" t="s">
        <v>47</v>
      </c>
      <c r="D57" s="16" t="s">
        <v>59</v>
      </c>
      <c r="E57" s="16" t="s">
        <v>60</v>
      </c>
      <c r="F57" s="16" t="s">
        <v>397</v>
      </c>
      <c r="G57" s="16" t="s">
        <v>49</v>
      </c>
      <c r="H57" s="16" t="s">
        <v>203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56</v>
      </c>
      <c r="P57" s="16" t="s">
        <v>48</v>
      </c>
      <c r="Q57" s="18">
        <f>SUM(S57:AP57)</f>
        <v>347311505.24000001</v>
      </c>
      <c r="R57" s="18">
        <v>0</v>
      </c>
      <c r="S57" s="18">
        <v>302513637.5</v>
      </c>
      <c r="T57" s="18">
        <v>0</v>
      </c>
      <c r="U57" s="16" t="s">
        <v>51</v>
      </c>
      <c r="V57" s="18">
        <v>0</v>
      </c>
      <c r="W57" s="18">
        <v>38618851.5</v>
      </c>
      <c r="X57" s="16" t="s">
        <v>50</v>
      </c>
      <c r="Y57" s="18">
        <v>6179016.2399999993</v>
      </c>
      <c r="Z57" s="18">
        <v>0</v>
      </c>
      <c r="AA57" s="16" t="s">
        <v>51</v>
      </c>
      <c r="AB57" s="18">
        <v>0</v>
      </c>
      <c r="AC57" s="18">
        <v>0</v>
      </c>
      <c r="AD57" s="16" t="s">
        <v>51</v>
      </c>
      <c r="AE57" s="18">
        <v>0</v>
      </c>
      <c r="AF57" s="16">
        <v>0</v>
      </c>
      <c r="AG57" s="16" t="s">
        <v>51</v>
      </c>
      <c r="AH57" s="18">
        <v>0</v>
      </c>
      <c r="AI57" s="18">
        <v>0</v>
      </c>
      <c r="AJ57" s="16" t="s">
        <v>51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13" t="s">
        <v>189</v>
      </c>
      <c r="B58" s="17" t="s">
        <v>200</v>
      </c>
      <c r="C58" s="16" t="s">
        <v>47</v>
      </c>
      <c r="D58" s="16" t="s">
        <v>59</v>
      </c>
      <c r="E58" s="16" t="s">
        <v>60</v>
      </c>
      <c r="F58" s="16" t="s">
        <v>397</v>
      </c>
      <c r="G58" s="16" t="s">
        <v>123</v>
      </c>
      <c r="H58" s="16" t="s">
        <v>48</v>
      </c>
      <c r="I58" s="18" t="s">
        <v>205</v>
      </c>
      <c r="J58" s="18" t="s">
        <v>48</v>
      </c>
      <c r="K58" s="18" t="s">
        <v>206</v>
      </c>
      <c r="L58" s="18" t="s">
        <v>200</v>
      </c>
      <c r="M58" s="18">
        <v>5694300</v>
      </c>
      <c r="N58" s="16" t="s">
        <v>126</v>
      </c>
      <c r="O58" s="16" t="s">
        <v>207</v>
      </c>
      <c r="P58" s="16" t="s">
        <v>208</v>
      </c>
      <c r="Q58" s="18">
        <f>SUM(S58:AP58)</f>
        <v>-1898100</v>
      </c>
      <c r="R58" s="18">
        <v>0</v>
      </c>
      <c r="S58" s="18">
        <v>-1898100</v>
      </c>
      <c r="T58" s="18">
        <v>0</v>
      </c>
      <c r="U58" s="16" t="s">
        <v>51</v>
      </c>
      <c r="V58" s="18">
        <v>0</v>
      </c>
      <c r="W58" s="18">
        <v>0</v>
      </c>
      <c r="X58" s="16" t="s">
        <v>51</v>
      </c>
      <c r="Y58" s="18">
        <v>0</v>
      </c>
      <c r="Z58" s="18">
        <v>0</v>
      </c>
      <c r="AA58" s="16" t="s">
        <v>51</v>
      </c>
      <c r="AB58" s="18">
        <v>0</v>
      </c>
      <c r="AC58" s="18">
        <v>0</v>
      </c>
      <c r="AD58" s="16" t="s">
        <v>51</v>
      </c>
      <c r="AE58" s="18">
        <v>0</v>
      </c>
      <c r="AF58" s="16">
        <v>0</v>
      </c>
      <c r="AG58" s="16" t="s">
        <v>51</v>
      </c>
      <c r="AH58" s="18">
        <v>0</v>
      </c>
      <c r="AI58" s="18">
        <v>0</v>
      </c>
      <c r="AJ58" s="16" t="s">
        <v>51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13" t="s">
        <v>193</v>
      </c>
      <c r="B59" s="17" t="s">
        <v>200</v>
      </c>
      <c r="C59" s="16" t="s">
        <v>47</v>
      </c>
      <c r="D59" s="16" t="s">
        <v>69</v>
      </c>
      <c r="E59" s="16" t="s">
        <v>70</v>
      </c>
      <c r="F59" s="16" t="s">
        <v>410</v>
      </c>
      <c r="G59" s="16" t="s">
        <v>49</v>
      </c>
      <c r="H59" s="16" t="s">
        <v>210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56</v>
      </c>
      <c r="P59" s="16" t="s">
        <v>48</v>
      </c>
      <c r="Q59" s="18">
        <f>SUM(S59:AP59)</f>
        <v>262195036.4472</v>
      </c>
      <c r="R59" s="18">
        <v>0</v>
      </c>
      <c r="S59" s="18">
        <v>195424689.5</v>
      </c>
      <c r="T59" s="18">
        <v>0</v>
      </c>
      <c r="U59" s="16" t="s">
        <v>51</v>
      </c>
      <c r="V59" s="18">
        <v>0</v>
      </c>
      <c r="W59" s="18">
        <v>57560643.920000002</v>
      </c>
      <c r="X59" s="16" t="s">
        <v>51</v>
      </c>
      <c r="Y59" s="18">
        <v>9209703.0271999985</v>
      </c>
      <c r="Z59" s="18">
        <v>0</v>
      </c>
      <c r="AA59" s="16" t="s">
        <v>51</v>
      </c>
      <c r="AB59" s="18">
        <v>0</v>
      </c>
      <c r="AC59" s="18">
        <v>0</v>
      </c>
      <c r="AD59" s="16" t="s">
        <v>51</v>
      </c>
      <c r="AE59" s="18">
        <v>0</v>
      </c>
      <c r="AF59" s="16">
        <v>0</v>
      </c>
      <c r="AG59" s="16" t="s">
        <v>51</v>
      </c>
      <c r="AH59" s="18">
        <v>0</v>
      </c>
      <c r="AI59" s="18">
        <v>0</v>
      </c>
      <c r="AJ59" s="16" t="s">
        <v>51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13" t="s">
        <v>195</v>
      </c>
      <c r="B60" s="17" t="s">
        <v>200</v>
      </c>
      <c r="C60" s="16" t="s">
        <v>47</v>
      </c>
      <c r="D60" s="16" t="s">
        <v>73</v>
      </c>
      <c r="E60" s="16" t="s">
        <v>74</v>
      </c>
      <c r="F60" s="16" t="s">
        <v>423</v>
      </c>
      <c r="G60" s="16" t="s">
        <v>49</v>
      </c>
      <c r="H60" s="16" t="s">
        <v>212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56</v>
      </c>
      <c r="P60" s="16" t="s">
        <v>48</v>
      </c>
      <c r="Q60" s="18">
        <f>SUM(S60:AP60)</f>
        <v>215562790.25999999</v>
      </c>
      <c r="R60" s="18">
        <v>0</v>
      </c>
      <c r="S60" s="18">
        <v>187562204.5</v>
      </c>
      <c r="T60" s="18">
        <v>0</v>
      </c>
      <c r="U60" s="16" t="s">
        <v>51</v>
      </c>
      <c r="V60" s="18">
        <v>0</v>
      </c>
      <c r="W60" s="18">
        <v>24138436</v>
      </c>
      <c r="X60" s="16" t="s">
        <v>50</v>
      </c>
      <c r="Y60" s="18">
        <v>3862149.76</v>
      </c>
      <c r="Z60" s="18">
        <v>0</v>
      </c>
      <c r="AA60" s="16" t="s">
        <v>51</v>
      </c>
      <c r="AB60" s="18">
        <v>0</v>
      </c>
      <c r="AC60" s="18">
        <v>0</v>
      </c>
      <c r="AD60" s="16" t="s">
        <v>51</v>
      </c>
      <c r="AE60" s="18">
        <v>0</v>
      </c>
      <c r="AF60" s="16">
        <v>0</v>
      </c>
      <c r="AG60" s="16" t="s">
        <v>51</v>
      </c>
      <c r="AH60" s="18">
        <v>0</v>
      </c>
      <c r="AI60" s="18">
        <v>0</v>
      </c>
      <c r="AJ60" s="16" t="s">
        <v>51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13" t="s">
        <v>197</v>
      </c>
      <c r="B61" s="17" t="s">
        <v>200</v>
      </c>
      <c r="C61" s="16" t="s">
        <v>47</v>
      </c>
      <c r="D61" s="16" t="s">
        <v>73</v>
      </c>
      <c r="E61" s="16" t="s">
        <v>74</v>
      </c>
      <c r="F61" s="16" t="s">
        <v>423</v>
      </c>
      <c r="G61" s="16" t="s">
        <v>123</v>
      </c>
      <c r="H61" s="16" t="s">
        <v>48</v>
      </c>
      <c r="I61" s="18" t="s">
        <v>214</v>
      </c>
      <c r="J61" s="18" t="s">
        <v>48</v>
      </c>
      <c r="K61" s="18" t="s">
        <v>215</v>
      </c>
      <c r="L61" s="18" t="s">
        <v>161</v>
      </c>
      <c r="M61" s="18">
        <v>18805668</v>
      </c>
      <c r="N61" s="16" t="s">
        <v>126</v>
      </c>
      <c r="O61" s="16" t="s">
        <v>216</v>
      </c>
      <c r="P61" s="16" t="s">
        <v>217</v>
      </c>
      <c r="Q61" s="18">
        <f>SUM(S61:AP61)</f>
        <v>-8676768</v>
      </c>
      <c r="R61" s="18">
        <v>0</v>
      </c>
      <c r="S61" s="18">
        <v>-8676768</v>
      </c>
      <c r="T61" s="18">
        <v>0</v>
      </c>
      <c r="U61" s="16" t="s">
        <v>51</v>
      </c>
      <c r="V61" s="18">
        <v>0</v>
      </c>
      <c r="W61" s="18">
        <v>0</v>
      </c>
      <c r="X61" s="16" t="s">
        <v>51</v>
      </c>
      <c r="Y61" s="18">
        <v>0</v>
      </c>
      <c r="Z61" s="18">
        <v>0</v>
      </c>
      <c r="AA61" s="16" t="s">
        <v>51</v>
      </c>
      <c r="AB61" s="18">
        <v>0</v>
      </c>
      <c r="AC61" s="18">
        <v>0</v>
      </c>
      <c r="AD61" s="16" t="s">
        <v>51</v>
      </c>
      <c r="AE61" s="18">
        <v>0</v>
      </c>
      <c r="AF61" s="16">
        <v>0</v>
      </c>
      <c r="AG61" s="16" t="s">
        <v>51</v>
      </c>
      <c r="AH61" s="18">
        <v>0</v>
      </c>
      <c r="AI61" s="18">
        <v>0</v>
      </c>
      <c r="AJ61" s="16" t="s">
        <v>51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13" t="s">
        <v>199</v>
      </c>
      <c r="B62" s="17" t="s">
        <v>219</v>
      </c>
      <c r="C62" s="16" t="s">
        <v>47</v>
      </c>
      <c r="D62" s="16" t="s">
        <v>53</v>
      </c>
      <c r="E62" s="16" t="s">
        <v>54</v>
      </c>
      <c r="F62" s="16" t="s">
        <v>385</v>
      </c>
      <c r="G62" s="16" t="s">
        <v>49</v>
      </c>
      <c r="H62" s="16" t="s">
        <v>220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56</v>
      </c>
      <c r="P62" s="16" t="s">
        <v>48</v>
      </c>
      <c r="Q62" s="18">
        <f>SUM(S62:AP62)</f>
        <v>172292975.5</v>
      </c>
      <c r="R62" s="18">
        <v>0</v>
      </c>
      <c r="S62" s="18">
        <v>129048291.5</v>
      </c>
      <c r="T62" s="18">
        <v>0</v>
      </c>
      <c r="U62" s="16" t="s">
        <v>51</v>
      </c>
      <c r="V62" s="18">
        <v>0</v>
      </c>
      <c r="W62" s="18">
        <v>37279900</v>
      </c>
      <c r="X62" s="16" t="s">
        <v>51</v>
      </c>
      <c r="Y62" s="18">
        <v>5964784</v>
      </c>
      <c r="Z62" s="18">
        <v>0</v>
      </c>
      <c r="AA62" s="16" t="s">
        <v>51</v>
      </c>
      <c r="AB62" s="18">
        <v>0</v>
      </c>
      <c r="AC62" s="18">
        <v>0</v>
      </c>
      <c r="AD62" s="16" t="s">
        <v>51</v>
      </c>
      <c r="AE62" s="18">
        <v>0</v>
      </c>
      <c r="AF62" s="16">
        <v>0</v>
      </c>
      <c r="AG62" s="16" t="s">
        <v>51</v>
      </c>
      <c r="AH62" s="18">
        <v>0</v>
      </c>
      <c r="AI62" s="18">
        <v>0</v>
      </c>
      <c r="AJ62" s="16" t="s">
        <v>51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s="19" customFormat="1" x14ac:dyDescent="0.25">
      <c r="A63" s="13" t="s">
        <v>202</v>
      </c>
      <c r="B63" s="17" t="s">
        <v>219</v>
      </c>
      <c r="C63" s="16" t="s">
        <v>47</v>
      </c>
      <c r="D63" s="16" t="s">
        <v>53</v>
      </c>
      <c r="E63" s="16" t="s">
        <v>54</v>
      </c>
      <c r="F63" s="16" t="s">
        <v>385</v>
      </c>
      <c r="G63" s="16" t="s">
        <v>49</v>
      </c>
      <c r="H63" s="16" t="s">
        <v>222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223</v>
      </c>
      <c r="P63" s="16" t="s">
        <v>224</v>
      </c>
      <c r="Q63" s="18">
        <f>SUM(S63:AP63)</f>
        <v>30691012</v>
      </c>
      <c r="R63" s="18">
        <v>0</v>
      </c>
      <c r="S63" s="18">
        <v>28260000</v>
      </c>
      <c r="T63" s="18">
        <v>2095700</v>
      </c>
      <c r="U63" s="16" t="s">
        <v>50</v>
      </c>
      <c r="V63" s="18">
        <v>335312</v>
      </c>
      <c r="W63" s="18">
        <v>0</v>
      </c>
      <c r="X63" s="16" t="s">
        <v>51</v>
      </c>
      <c r="Y63" s="18">
        <v>0</v>
      </c>
      <c r="Z63" s="18">
        <v>0</v>
      </c>
      <c r="AA63" s="16" t="s">
        <v>51</v>
      </c>
      <c r="AB63" s="18">
        <v>0</v>
      </c>
      <c r="AC63" s="18">
        <v>0</v>
      </c>
      <c r="AD63" s="16" t="s">
        <v>51</v>
      </c>
      <c r="AE63" s="18">
        <v>0</v>
      </c>
      <c r="AF63" s="16">
        <v>0</v>
      </c>
      <c r="AG63" s="16" t="s">
        <v>51</v>
      </c>
      <c r="AH63" s="18">
        <v>0</v>
      </c>
      <c r="AI63" s="18">
        <v>0</v>
      </c>
      <c r="AJ63" s="16" t="s">
        <v>51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s="19" customFormat="1" x14ac:dyDescent="0.25">
      <c r="A64" s="13" t="s">
        <v>204</v>
      </c>
      <c r="B64" s="17" t="s">
        <v>219</v>
      </c>
      <c r="C64" s="16" t="s">
        <v>47</v>
      </c>
      <c r="D64" s="16" t="s">
        <v>53</v>
      </c>
      <c r="E64" s="16" t="s">
        <v>54</v>
      </c>
      <c r="F64" s="16" t="s">
        <v>385</v>
      </c>
      <c r="G64" s="16" t="s">
        <v>49</v>
      </c>
      <c r="H64" s="16" t="s">
        <v>226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56</v>
      </c>
      <c r="P64" s="16" t="s">
        <v>48</v>
      </c>
      <c r="Q64" s="18">
        <f>SUM(S64:AP64)</f>
        <v>338714798.45999998</v>
      </c>
      <c r="R64" s="18">
        <v>0</v>
      </c>
      <c r="S64" s="18">
        <v>231135347.5</v>
      </c>
      <c r="T64" s="18">
        <v>0</v>
      </c>
      <c r="U64" s="16" t="s">
        <v>51</v>
      </c>
      <c r="V64" s="18">
        <v>0</v>
      </c>
      <c r="W64" s="18">
        <v>92740906</v>
      </c>
      <c r="X64" s="16" t="s">
        <v>50</v>
      </c>
      <c r="Y64" s="18">
        <v>14838544.960000001</v>
      </c>
      <c r="Z64" s="18">
        <v>0</v>
      </c>
      <c r="AA64" s="16" t="s">
        <v>51</v>
      </c>
      <c r="AB64" s="18">
        <v>0</v>
      </c>
      <c r="AC64" s="18">
        <v>0</v>
      </c>
      <c r="AD64" s="16" t="s">
        <v>51</v>
      </c>
      <c r="AE64" s="18">
        <v>0</v>
      </c>
      <c r="AF64" s="16">
        <v>0</v>
      </c>
      <c r="AG64" s="16" t="s">
        <v>51</v>
      </c>
      <c r="AH64" s="18">
        <v>0</v>
      </c>
      <c r="AI64" s="18">
        <v>0</v>
      </c>
      <c r="AJ64" s="16" t="s">
        <v>51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19" customFormat="1" x14ac:dyDescent="0.25">
      <c r="A65" s="13" t="s">
        <v>209</v>
      </c>
      <c r="B65" s="17" t="s">
        <v>219</v>
      </c>
      <c r="C65" s="16" t="s">
        <v>47</v>
      </c>
      <c r="D65" s="16" t="s">
        <v>59</v>
      </c>
      <c r="E65" s="16" t="s">
        <v>60</v>
      </c>
      <c r="F65" s="16" t="s">
        <v>398</v>
      </c>
      <c r="G65" s="16" t="s">
        <v>49</v>
      </c>
      <c r="H65" s="16" t="s">
        <v>228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56</v>
      </c>
      <c r="P65" s="16" t="s">
        <v>48</v>
      </c>
      <c r="Q65" s="18">
        <f>SUM(S65:AP65)</f>
        <v>232107626</v>
      </c>
      <c r="R65" s="18">
        <v>0</v>
      </c>
      <c r="S65" s="18">
        <v>174096142</v>
      </c>
      <c r="T65" s="18">
        <v>0</v>
      </c>
      <c r="U65" s="16" t="s">
        <v>51</v>
      </c>
      <c r="V65" s="18">
        <v>0</v>
      </c>
      <c r="W65" s="18">
        <v>50009900</v>
      </c>
      <c r="X65" s="16" t="s">
        <v>50</v>
      </c>
      <c r="Y65" s="18">
        <v>8001584</v>
      </c>
      <c r="Z65" s="18">
        <v>0</v>
      </c>
      <c r="AA65" s="16" t="s">
        <v>51</v>
      </c>
      <c r="AB65" s="18">
        <v>0</v>
      </c>
      <c r="AC65" s="18">
        <v>0</v>
      </c>
      <c r="AD65" s="16" t="s">
        <v>51</v>
      </c>
      <c r="AE65" s="18">
        <v>0</v>
      </c>
      <c r="AF65" s="16">
        <v>0</v>
      </c>
      <c r="AG65" s="16" t="s">
        <v>51</v>
      </c>
      <c r="AH65" s="18">
        <v>0</v>
      </c>
      <c r="AI65" s="18">
        <v>0</v>
      </c>
      <c r="AJ65" s="16" t="s">
        <v>51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13" t="s">
        <v>211</v>
      </c>
      <c r="B66" s="17" t="s">
        <v>219</v>
      </c>
      <c r="C66" s="16" t="s">
        <v>47</v>
      </c>
      <c r="D66" s="16" t="s">
        <v>69</v>
      </c>
      <c r="E66" s="16" t="s">
        <v>70</v>
      </c>
      <c r="F66" s="16" t="s">
        <v>411</v>
      </c>
      <c r="G66" s="16" t="s">
        <v>49</v>
      </c>
      <c r="H66" s="16" t="s">
        <v>230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56</v>
      </c>
      <c r="P66" s="16" t="s">
        <v>48</v>
      </c>
      <c r="Q66" s="18">
        <f>SUM(S66:AP66)</f>
        <v>68373711.219999999</v>
      </c>
      <c r="R66" s="18">
        <v>0</v>
      </c>
      <c r="S66" s="18">
        <v>41366049.5</v>
      </c>
      <c r="T66" s="18">
        <v>0</v>
      </c>
      <c r="U66" s="16" t="s">
        <v>51</v>
      </c>
      <c r="V66" s="18">
        <v>0</v>
      </c>
      <c r="W66" s="18">
        <v>23282467</v>
      </c>
      <c r="X66" s="16" t="s">
        <v>50</v>
      </c>
      <c r="Y66" s="18">
        <v>3725194.7199999997</v>
      </c>
      <c r="Z66" s="18">
        <v>0</v>
      </c>
      <c r="AA66" s="16" t="s">
        <v>51</v>
      </c>
      <c r="AB66" s="18">
        <v>0</v>
      </c>
      <c r="AC66" s="18">
        <v>0</v>
      </c>
      <c r="AD66" s="16" t="s">
        <v>51</v>
      </c>
      <c r="AE66" s="18">
        <v>0</v>
      </c>
      <c r="AF66" s="16">
        <v>0</v>
      </c>
      <c r="AG66" s="16" t="s">
        <v>51</v>
      </c>
      <c r="AH66" s="18">
        <v>0</v>
      </c>
      <c r="AI66" s="18">
        <v>0</v>
      </c>
      <c r="AJ66" s="16" t="s">
        <v>51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13" t="s">
        <v>213</v>
      </c>
      <c r="B67" s="17" t="s">
        <v>219</v>
      </c>
      <c r="C67" s="16" t="s">
        <v>47</v>
      </c>
      <c r="D67" s="16" t="s">
        <v>69</v>
      </c>
      <c r="E67" s="16" t="s">
        <v>70</v>
      </c>
      <c r="F67" s="16" t="s">
        <v>411</v>
      </c>
      <c r="G67" s="16" t="s">
        <v>49</v>
      </c>
      <c r="H67" s="16" t="s">
        <v>232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233</v>
      </c>
      <c r="P67" s="16" t="s">
        <v>234</v>
      </c>
      <c r="Q67" s="18">
        <f>SUM(S67:AP67)</f>
        <v>24510000</v>
      </c>
      <c r="R67" s="18">
        <v>0</v>
      </c>
      <c r="S67" s="18">
        <v>24510000</v>
      </c>
      <c r="T67" s="18">
        <v>0</v>
      </c>
      <c r="U67" s="16" t="s">
        <v>51</v>
      </c>
      <c r="V67" s="18">
        <v>0</v>
      </c>
      <c r="W67" s="18">
        <v>0</v>
      </c>
      <c r="X67" s="16" t="s">
        <v>51</v>
      </c>
      <c r="Y67" s="18">
        <v>0</v>
      </c>
      <c r="Z67" s="18">
        <v>0</v>
      </c>
      <c r="AA67" s="16" t="s">
        <v>51</v>
      </c>
      <c r="AB67" s="18">
        <v>0</v>
      </c>
      <c r="AC67" s="18">
        <v>0</v>
      </c>
      <c r="AD67" s="16" t="s">
        <v>51</v>
      </c>
      <c r="AE67" s="18">
        <v>0</v>
      </c>
      <c r="AF67" s="16">
        <v>0</v>
      </c>
      <c r="AG67" s="16" t="s">
        <v>51</v>
      </c>
      <c r="AH67" s="18">
        <v>0</v>
      </c>
      <c r="AI67" s="18">
        <v>0</v>
      </c>
      <c r="AJ67" s="16" t="s">
        <v>51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13" t="s">
        <v>218</v>
      </c>
      <c r="B68" s="17" t="s">
        <v>219</v>
      </c>
      <c r="C68" s="16" t="s">
        <v>47</v>
      </c>
      <c r="D68" s="16" t="s">
        <v>69</v>
      </c>
      <c r="E68" s="16" t="s">
        <v>70</v>
      </c>
      <c r="F68" s="16" t="s">
        <v>411</v>
      </c>
      <c r="G68" s="16" t="s">
        <v>49</v>
      </c>
      <c r="H68" s="16" t="s">
        <v>236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56</v>
      </c>
      <c r="P68" s="16" t="s">
        <v>48</v>
      </c>
      <c r="Q68" s="18">
        <f>SUM(S68:AP68)</f>
        <v>345593600</v>
      </c>
      <c r="R68" s="18">
        <v>0</v>
      </c>
      <c r="S68" s="18">
        <v>263737040</v>
      </c>
      <c r="T68" s="18">
        <v>0</v>
      </c>
      <c r="U68" s="16" t="s">
        <v>51</v>
      </c>
      <c r="V68" s="18">
        <v>0</v>
      </c>
      <c r="W68" s="18">
        <v>70566000</v>
      </c>
      <c r="X68" s="16" t="s">
        <v>51</v>
      </c>
      <c r="Y68" s="18">
        <v>11290560</v>
      </c>
      <c r="Z68" s="18">
        <v>0</v>
      </c>
      <c r="AA68" s="16" t="s">
        <v>51</v>
      </c>
      <c r="AB68" s="18">
        <v>0</v>
      </c>
      <c r="AC68" s="18">
        <v>0</v>
      </c>
      <c r="AD68" s="16" t="s">
        <v>51</v>
      </c>
      <c r="AE68" s="18">
        <v>0</v>
      </c>
      <c r="AF68" s="16">
        <v>0</v>
      </c>
      <c r="AG68" s="16" t="s">
        <v>51</v>
      </c>
      <c r="AH68" s="18">
        <v>0</v>
      </c>
      <c r="AI68" s="18">
        <v>0</v>
      </c>
      <c r="AJ68" s="16" t="s">
        <v>51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13" t="s">
        <v>221</v>
      </c>
      <c r="B69" s="17" t="s">
        <v>219</v>
      </c>
      <c r="C69" s="16" t="s">
        <v>47</v>
      </c>
      <c r="D69" s="16" t="s">
        <v>73</v>
      </c>
      <c r="E69" s="16" t="s">
        <v>74</v>
      </c>
      <c r="F69" s="16" t="s">
        <v>425</v>
      </c>
      <c r="G69" s="16" t="s">
        <v>49</v>
      </c>
      <c r="H69" s="16" t="s">
        <v>238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56</v>
      </c>
      <c r="P69" s="16" t="s">
        <v>48</v>
      </c>
      <c r="Q69" s="18">
        <f>SUM(S69:AP69)</f>
        <v>260032860.41999999</v>
      </c>
      <c r="R69" s="18">
        <v>0</v>
      </c>
      <c r="S69" s="18">
        <v>180816954</v>
      </c>
      <c r="T69" s="18">
        <v>0</v>
      </c>
      <c r="U69" s="16" t="s">
        <v>51</v>
      </c>
      <c r="V69" s="18">
        <v>0</v>
      </c>
      <c r="W69" s="18">
        <v>68289574.5</v>
      </c>
      <c r="X69" s="16" t="s">
        <v>50</v>
      </c>
      <c r="Y69" s="18">
        <v>10926331.92</v>
      </c>
      <c r="Z69" s="18">
        <v>0</v>
      </c>
      <c r="AA69" s="16" t="s">
        <v>51</v>
      </c>
      <c r="AB69" s="18">
        <v>0</v>
      </c>
      <c r="AC69" s="18">
        <v>0</v>
      </c>
      <c r="AD69" s="16" t="s">
        <v>51</v>
      </c>
      <c r="AE69" s="18">
        <v>0</v>
      </c>
      <c r="AF69" s="16">
        <v>0</v>
      </c>
      <c r="AG69" s="16" t="s">
        <v>51</v>
      </c>
      <c r="AH69" s="18">
        <v>0</v>
      </c>
      <c r="AI69" s="18">
        <v>0</v>
      </c>
      <c r="AJ69" s="16" t="s">
        <v>51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13" t="s">
        <v>225</v>
      </c>
      <c r="B70" s="17" t="s">
        <v>219</v>
      </c>
      <c r="C70" s="16" t="s">
        <v>47</v>
      </c>
      <c r="D70" s="16" t="s">
        <v>73</v>
      </c>
      <c r="E70" s="16" t="s">
        <v>74</v>
      </c>
      <c r="F70" s="16" t="s">
        <v>425</v>
      </c>
      <c r="G70" s="16" t="s">
        <v>49</v>
      </c>
      <c r="H70" s="16" t="s">
        <v>240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6" t="s">
        <v>48</v>
      </c>
      <c r="O70" s="16" t="s">
        <v>241</v>
      </c>
      <c r="P70" s="16" t="s">
        <v>242</v>
      </c>
      <c r="Q70" s="18">
        <f>SUM(S70:AP70)</f>
        <v>5249776</v>
      </c>
      <c r="R70" s="18">
        <v>0</v>
      </c>
      <c r="S70" s="18">
        <v>5249776</v>
      </c>
      <c r="T70" s="18">
        <v>0</v>
      </c>
      <c r="U70" s="16" t="s">
        <v>51</v>
      </c>
      <c r="V70" s="18">
        <v>0</v>
      </c>
      <c r="W70" s="18">
        <v>0</v>
      </c>
      <c r="X70" s="16" t="s">
        <v>51</v>
      </c>
      <c r="Y70" s="18">
        <v>0</v>
      </c>
      <c r="Z70" s="18">
        <v>0</v>
      </c>
      <c r="AA70" s="16" t="s">
        <v>51</v>
      </c>
      <c r="AB70" s="18">
        <v>0</v>
      </c>
      <c r="AC70" s="18">
        <v>0</v>
      </c>
      <c r="AD70" s="16" t="s">
        <v>51</v>
      </c>
      <c r="AE70" s="18">
        <v>0</v>
      </c>
      <c r="AF70" s="16">
        <v>0</v>
      </c>
      <c r="AG70" s="16" t="s">
        <v>51</v>
      </c>
      <c r="AH70" s="18">
        <v>0</v>
      </c>
      <c r="AI70" s="18">
        <v>0</v>
      </c>
      <c r="AJ70" s="16" t="s">
        <v>51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13" t="s">
        <v>227</v>
      </c>
      <c r="B71" s="17" t="s">
        <v>219</v>
      </c>
      <c r="C71" s="16" t="s">
        <v>47</v>
      </c>
      <c r="D71" s="16" t="s">
        <v>73</v>
      </c>
      <c r="E71" s="16" t="s">
        <v>74</v>
      </c>
      <c r="F71" s="16" t="s">
        <v>425</v>
      </c>
      <c r="G71" s="16" t="s">
        <v>49</v>
      </c>
      <c r="H71" s="16" t="s">
        <v>244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6" t="s">
        <v>48</v>
      </c>
      <c r="O71" s="16" t="s">
        <v>56</v>
      </c>
      <c r="P71" s="16" t="s">
        <v>48</v>
      </c>
      <c r="Q71" s="18">
        <f>SUM(S71:AP71)</f>
        <v>63445994.460000001</v>
      </c>
      <c r="R71" s="18">
        <v>0</v>
      </c>
      <c r="S71" s="18">
        <v>44566523.5</v>
      </c>
      <c r="T71" s="18">
        <v>0</v>
      </c>
      <c r="U71" s="16" t="s">
        <v>51</v>
      </c>
      <c r="V71" s="18">
        <v>0</v>
      </c>
      <c r="W71" s="18">
        <v>16275406</v>
      </c>
      <c r="X71" s="16" t="s">
        <v>50</v>
      </c>
      <c r="Y71" s="18">
        <v>2604064.96</v>
      </c>
      <c r="Z71" s="18">
        <v>0</v>
      </c>
      <c r="AA71" s="16" t="s">
        <v>51</v>
      </c>
      <c r="AB71" s="18">
        <v>0</v>
      </c>
      <c r="AC71" s="18">
        <v>0</v>
      </c>
      <c r="AD71" s="16" t="s">
        <v>51</v>
      </c>
      <c r="AE71" s="18">
        <v>0</v>
      </c>
      <c r="AF71" s="16">
        <v>0</v>
      </c>
      <c r="AG71" s="16" t="s">
        <v>51</v>
      </c>
      <c r="AH71" s="18">
        <v>0</v>
      </c>
      <c r="AI71" s="18">
        <v>0</v>
      </c>
      <c r="AJ71" s="16" t="s">
        <v>51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s="19" customFormat="1" x14ac:dyDescent="0.25">
      <c r="A72" s="13" t="s">
        <v>229</v>
      </c>
      <c r="B72" s="17" t="s">
        <v>246</v>
      </c>
      <c r="C72" s="16" t="s">
        <v>47</v>
      </c>
      <c r="D72" s="16" t="s">
        <v>53</v>
      </c>
      <c r="E72" s="16" t="s">
        <v>54</v>
      </c>
      <c r="F72" s="16" t="s">
        <v>388</v>
      </c>
      <c r="G72" s="16" t="s">
        <v>49</v>
      </c>
      <c r="H72" s="16" t="s">
        <v>248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56</v>
      </c>
      <c r="P72" s="16" t="s">
        <v>48</v>
      </c>
      <c r="Q72" s="18">
        <f>SUM(S72:AP72)</f>
        <v>630613346.92080009</v>
      </c>
      <c r="R72" s="18">
        <v>0</v>
      </c>
      <c r="S72" s="18">
        <v>452224932.50000012</v>
      </c>
      <c r="T72" s="18">
        <v>0</v>
      </c>
      <c r="U72" s="16" t="s">
        <v>51</v>
      </c>
      <c r="V72" s="18">
        <v>0</v>
      </c>
      <c r="W72" s="18">
        <v>153783115.88000003</v>
      </c>
      <c r="X72" s="16" t="s">
        <v>50</v>
      </c>
      <c r="Y72" s="18">
        <v>24605298.540799998</v>
      </c>
      <c r="Z72" s="18">
        <v>0</v>
      </c>
      <c r="AA72" s="16" t="s">
        <v>51</v>
      </c>
      <c r="AB72" s="18">
        <v>0</v>
      </c>
      <c r="AC72" s="18">
        <v>0</v>
      </c>
      <c r="AD72" s="16" t="s">
        <v>51</v>
      </c>
      <c r="AE72" s="18">
        <v>0</v>
      </c>
      <c r="AF72" s="16">
        <v>0</v>
      </c>
      <c r="AG72" s="16" t="s">
        <v>51</v>
      </c>
      <c r="AH72" s="18">
        <v>0</v>
      </c>
      <c r="AI72" s="18">
        <v>0</v>
      </c>
      <c r="AJ72" s="16" t="s">
        <v>51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s="19" customFormat="1" x14ac:dyDescent="0.25">
      <c r="A73" s="13" t="s">
        <v>231</v>
      </c>
      <c r="B73" s="17" t="s">
        <v>246</v>
      </c>
      <c r="C73" s="16" t="s">
        <v>47</v>
      </c>
      <c r="D73" s="16" t="s">
        <v>53</v>
      </c>
      <c r="E73" s="16" t="s">
        <v>54</v>
      </c>
      <c r="F73" s="16" t="s">
        <v>388</v>
      </c>
      <c r="G73" s="16" t="s">
        <v>123</v>
      </c>
      <c r="H73" s="16" t="s">
        <v>48</v>
      </c>
      <c r="I73" s="18" t="s">
        <v>250</v>
      </c>
      <c r="J73" s="18" t="s">
        <v>48</v>
      </c>
      <c r="K73" s="18" t="s">
        <v>251</v>
      </c>
      <c r="L73" s="18" t="s">
        <v>246</v>
      </c>
      <c r="M73" s="18">
        <v>1250000</v>
      </c>
      <c r="N73" s="16" t="s">
        <v>126</v>
      </c>
      <c r="O73" s="16" t="s">
        <v>252</v>
      </c>
      <c r="P73" s="16" t="s">
        <v>253</v>
      </c>
      <c r="Q73" s="18">
        <f>SUM(S73:AP73)</f>
        <v>-1250000</v>
      </c>
      <c r="R73" s="18">
        <v>0</v>
      </c>
      <c r="S73" s="18">
        <v>-1250000</v>
      </c>
      <c r="T73" s="18">
        <v>0</v>
      </c>
      <c r="U73" s="16" t="s">
        <v>51</v>
      </c>
      <c r="V73" s="18">
        <v>0</v>
      </c>
      <c r="W73" s="18">
        <v>0</v>
      </c>
      <c r="X73" s="16" t="s">
        <v>51</v>
      </c>
      <c r="Y73" s="18">
        <v>0</v>
      </c>
      <c r="Z73" s="18">
        <v>0</v>
      </c>
      <c r="AA73" s="16" t="s">
        <v>51</v>
      </c>
      <c r="AB73" s="18">
        <v>0</v>
      </c>
      <c r="AC73" s="18">
        <v>0</v>
      </c>
      <c r="AD73" s="16" t="s">
        <v>51</v>
      </c>
      <c r="AE73" s="18">
        <v>0</v>
      </c>
      <c r="AF73" s="16">
        <v>0</v>
      </c>
      <c r="AG73" s="16" t="s">
        <v>51</v>
      </c>
      <c r="AH73" s="18">
        <v>0</v>
      </c>
      <c r="AI73" s="18">
        <v>0</v>
      </c>
      <c r="AJ73" s="16" t="s">
        <v>51</v>
      </c>
      <c r="AK73" s="18">
        <v>0</v>
      </c>
      <c r="AL73" s="18">
        <v>0</v>
      </c>
      <c r="AM73" s="17" t="s">
        <v>48</v>
      </c>
      <c r="AN73" s="16" t="s">
        <v>48</v>
      </c>
      <c r="AO73" s="17" t="s">
        <v>48</v>
      </c>
      <c r="AP73" s="16" t="s">
        <v>48</v>
      </c>
    </row>
    <row r="74" spans="1:42" s="19" customFormat="1" x14ac:dyDescent="0.25">
      <c r="A74" s="13" t="s">
        <v>235</v>
      </c>
      <c r="B74" s="17" t="s">
        <v>246</v>
      </c>
      <c r="C74" s="16" t="s">
        <v>47</v>
      </c>
      <c r="D74" s="16" t="s">
        <v>59</v>
      </c>
      <c r="E74" s="16" t="s">
        <v>60</v>
      </c>
      <c r="F74" s="16" t="s">
        <v>399</v>
      </c>
      <c r="G74" s="16" t="s">
        <v>49</v>
      </c>
      <c r="H74" s="16" t="s">
        <v>255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56</v>
      </c>
      <c r="P74" s="16" t="s">
        <v>48</v>
      </c>
      <c r="Q74" s="18">
        <f>SUM(S74:AP74)</f>
        <v>563689526.22000003</v>
      </c>
      <c r="R74" s="18">
        <v>0</v>
      </c>
      <c r="S74" s="18">
        <v>410240008.5</v>
      </c>
      <c r="T74" s="18">
        <v>0</v>
      </c>
      <c r="U74" s="16" t="s">
        <v>51</v>
      </c>
      <c r="V74" s="18">
        <v>0</v>
      </c>
      <c r="W74" s="18">
        <v>132284067</v>
      </c>
      <c r="X74" s="16" t="s">
        <v>51</v>
      </c>
      <c r="Y74" s="18">
        <v>21165450.719999999</v>
      </c>
      <c r="Z74" s="18">
        <v>0</v>
      </c>
      <c r="AA74" s="16" t="s">
        <v>51</v>
      </c>
      <c r="AB74" s="18">
        <v>0</v>
      </c>
      <c r="AC74" s="18">
        <v>0</v>
      </c>
      <c r="AD74" s="16" t="s">
        <v>51</v>
      </c>
      <c r="AE74" s="18">
        <v>0</v>
      </c>
      <c r="AF74" s="16">
        <v>0</v>
      </c>
      <c r="AG74" s="16" t="s">
        <v>51</v>
      </c>
      <c r="AH74" s="18">
        <v>0</v>
      </c>
      <c r="AI74" s="18">
        <v>0</v>
      </c>
      <c r="AJ74" s="16" t="s">
        <v>51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13" t="s">
        <v>237</v>
      </c>
      <c r="B75" s="17" t="s">
        <v>246</v>
      </c>
      <c r="C75" s="16" t="s">
        <v>47</v>
      </c>
      <c r="D75" s="16" t="s">
        <v>69</v>
      </c>
      <c r="E75" s="16" t="s">
        <v>70</v>
      </c>
      <c r="F75" s="16" t="s">
        <v>412</v>
      </c>
      <c r="G75" s="16" t="s">
        <v>49</v>
      </c>
      <c r="H75" s="16" t="s">
        <v>257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56</v>
      </c>
      <c r="P75" s="16" t="s">
        <v>48</v>
      </c>
      <c r="Q75" s="18">
        <f>SUM(S75:AP75)</f>
        <v>198483925.24000001</v>
      </c>
      <c r="R75" s="18">
        <v>0</v>
      </c>
      <c r="S75" s="18">
        <v>159324223</v>
      </c>
      <c r="T75" s="18">
        <v>0</v>
      </c>
      <c r="U75" s="16" t="s">
        <v>51</v>
      </c>
      <c r="V75" s="18">
        <v>0</v>
      </c>
      <c r="W75" s="18">
        <v>33758364</v>
      </c>
      <c r="X75" s="16" t="s">
        <v>51</v>
      </c>
      <c r="Y75" s="18">
        <v>5401338.2400000002</v>
      </c>
      <c r="Z75" s="18">
        <v>0</v>
      </c>
      <c r="AA75" s="16" t="s">
        <v>51</v>
      </c>
      <c r="AB75" s="18">
        <v>0</v>
      </c>
      <c r="AC75" s="18">
        <v>0</v>
      </c>
      <c r="AD75" s="16" t="s">
        <v>51</v>
      </c>
      <c r="AE75" s="18">
        <v>0</v>
      </c>
      <c r="AF75" s="16">
        <v>0</v>
      </c>
      <c r="AG75" s="16" t="s">
        <v>51</v>
      </c>
      <c r="AH75" s="18">
        <v>0</v>
      </c>
      <c r="AI75" s="18">
        <v>0</v>
      </c>
      <c r="AJ75" s="16" t="s">
        <v>51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13" t="s">
        <v>239</v>
      </c>
      <c r="B76" s="17" t="s">
        <v>246</v>
      </c>
      <c r="C76" s="16" t="s">
        <v>47</v>
      </c>
      <c r="D76" s="16" t="s">
        <v>69</v>
      </c>
      <c r="E76" s="16" t="s">
        <v>70</v>
      </c>
      <c r="F76" s="16" t="s">
        <v>412</v>
      </c>
      <c r="G76" s="16" t="s">
        <v>49</v>
      </c>
      <c r="H76" s="16" t="s">
        <v>259</v>
      </c>
      <c r="I76" s="18" t="s">
        <v>48</v>
      </c>
      <c r="J76" s="18" t="s">
        <v>48</v>
      </c>
      <c r="K76" s="18" t="s">
        <v>48</v>
      </c>
      <c r="L76" s="18" t="s">
        <v>48</v>
      </c>
      <c r="M76" s="18">
        <v>0</v>
      </c>
      <c r="N76" s="16" t="s">
        <v>48</v>
      </c>
      <c r="O76" s="16" t="s">
        <v>260</v>
      </c>
      <c r="P76" s="16" t="s">
        <v>261</v>
      </c>
      <c r="Q76" s="18">
        <f>SUM(S76:AP76)</f>
        <v>106430400</v>
      </c>
      <c r="R76" s="18">
        <v>0</v>
      </c>
      <c r="S76" s="18">
        <v>106430400</v>
      </c>
      <c r="T76" s="18">
        <v>0</v>
      </c>
      <c r="U76" s="16" t="s">
        <v>51</v>
      </c>
      <c r="V76" s="18">
        <v>0</v>
      </c>
      <c r="W76" s="18">
        <v>0</v>
      </c>
      <c r="X76" s="16" t="s">
        <v>51</v>
      </c>
      <c r="Y76" s="18">
        <v>0</v>
      </c>
      <c r="Z76" s="18">
        <v>0</v>
      </c>
      <c r="AA76" s="16" t="s">
        <v>51</v>
      </c>
      <c r="AB76" s="18">
        <v>0</v>
      </c>
      <c r="AC76" s="18">
        <v>0</v>
      </c>
      <c r="AD76" s="16" t="s">
        <v>51</v>
      </c>
      <c r="AE76" s="18">
        <v>0</v>
      </c>
      <c r="AF76" s="16">
        <v>0</v>
      </c>
      <c r="AG76" s="16" t="s">
        <v>51</v>
      </c>
      <c r="AH76" s="18">
        <v>0</v>
      </c>
      <c r="AI76" s="18">
        <v>0</v>
      </c>
      <c r="AJ76" s="16" t="s">
        <v>51</v>
      </c>
      <c r="AK76" s="18">
        <v>0</v>
      </c>
      <c r="AL76" s="18">
        <v>0</v>
      </c>
      <c r="AM76" s="17" t="s">
        <v>48</v>
      </c>
      <c r="AN76" s="16" t="s">
        <v>48</v>
      </c>
      <c r="AO76" s="17" t="s">
        <v>48</v>
      </c>
      <c r="AP76" s="16" t="s">
        <v>48</v>
      </c>
    </row>
    <row r="77" spans="1:42" s="19" customFormat="1" x14ac:dyDescent="0.25">
      <c r="A77" s="13" t="s">
        <v>243</v>
      </c>
      <c r="B77" s="17" t="s">
        <v>246</v>
      </c>
      <c r="C77" s="16" t="s">
        <v>47</v>
      </c>
      <c r="D77" s="16" t="s">
        <v>69</v>
      </c>
      <c r="E77" s="16" t="s">
        <v>70</v>
      </c>
      <c r="F77" s="16" t="s">
        <v>412</v>
      </c>
      <c r="G77" s="16" t="s">
        <v>49</v>
      </c>
      <c r="H77" s="16" t="s">
        <v>263</v>
      </c>
      <c r="I77" s="18" t="s">
        <v>48</v>
      </c>
      <c r="J77" s="18" t="s">
        <v>48</v>
      </c>
      <c r="K77" s="18" t="s">
        <v>48</v>
      </c>
      <c r="L77" s="18" t="s">
        <v>48</v>
      </c>
      <c r="M77" s="18">
        <v>0</v>
      </c>
      <c r="N77" s="16" t="s">
        <v>48</v>
      </c>
      <c r="O77" s="16" t="s">
        <v>56</v>
      </c>
      <c r="P77" s="16" t="s">
        <v>48</v>
      </c>
      <c r="Q77" s="18">
        <f>SUM(S77:AP77)</f>
        <v>270445939.95999998</v>
      </c>
      <c r="R77" s="18">
        <v>0</v>
      </c>
      <c r="S77" s="18">
        <v>208892621</v>
      </c>
      <c r="T77" s="18">
        <v>0</v>
      </c>
      <c r="U77" s="16" t="s">
        <v>51</v>
      </c>
      <c r="V77" s="18">
        <v>0</v>
      </c>
      <c r="W77" s="18">
        <v>53063206</v>
      </c>
      <c r="X77" s="16" t="s">
        <v>51</v>
      </c>
      <c r="Y77" s="18">
        <v>8490112.9600000009</v>
      </c>
      <c r="Z77" s="18">
        <v>0</v>
      </c>
      <c r="AA77" s="16" t="s">
        <v>51</v>
      </c>
      <c r="AB77" s="18">
        <v>0</v>
      </c>
      <c r="AC77" s="18">
        <v>0</v>
      </c>
      <c r="AD77" s="16" t="s">
        <v>51</v>
      </c>
      <c r="AE77" s="18">
        <v>0</v>
      </c>
      <c r="AF77" s="16">
        <v>0</v>
      </c>
      <c r="AG77" s="16" t="s">
        <v>51</v>
      </c>
      <c r="AH77" s="18">
        <v>0</v>
      </c>
      <c r="AI77" s="18">
        <v>0</v>
      </c>
      <c r="AJ77" s="16" t="s">
        <v>51</v>
      </c>
      <c r="AK77" s="18">
        <v>0</v>
      </c>
      <c r="AL77" s="18">
        <v>0</v>
      </c>
      <c r="AM77" s="17" t="s">
        <v>48</v>
      </c>
      <c r="AN77" s="16" t="s">
        <v>48</v>
      </c>
      <c r="AO77" s="17" t="s">
        <v>48</v>
      </c>
      <c r="AP77" s="16" t="s">
        <v>48</v>
      </c>
    </row>
    <row r="78" spans="1:42" s="19" customFormat="1" x14ac:dyDescent="0.25">
      <c r="A78" s="13" t="s">
        <v>245</v>
      </c>
      <c r="B78" s="17" t="s">
        <v>246</v>
      </c>
      <c r="C78" s="16" t="s">
        <v>47</v>
      </c>
      <c r="D78" s="16" t="s">
        <v>73</v>
      </c>
      <c r="E78" s="16" t="s">
        <v>74</v>
      </c>
      <c r="F78" s="16" t="s">
        <v>426</v>
      </c>
      <c r="G78" s="16" t="s">
        <v>49</v>
      </c>
      <c r="H78" s="16" t="s">
        <v>265</v>
      </c>
      <c r="I78" s="18" t="s">
        <v>48</v>
      </c>
      <c r="J78" s="18" t="s">
        <v>48</v>
      </c>
      <c r="K78" s="18" t="s">
        <v>48</v>
      </c>
      <c r="L78" s="18" t="s">
        <v>48</v>
      </c>
      <c r="M78" s="18">
        <v>0</v>
      </c>
      <c r="N78" s="16" t="s">
        <v>48</v>
      </c>
      <c r="O78" s="16" t="s">
        <v>56</v>
      </c>
      <c r="P78" s="16" t="s">
        <v>48</v>
      </c>
      <c r="Q78" s="18">
        <f>SUM(S78:AP78)</f>
        <v>163301955.46000001</v>
      </c>
      <c r="R78" s="18">
        <v>0</v>
      </c>
      <c r="S78" s="18">
        <v>109943108.5</v>
      </c>
      <c r="T78" s="18">
        <v>0</v>
      </c>
      <c r="U78" s="16" t="s">
        <v>51</v>
      </c>
      <c r="V78" s="18">
        <v>0</v>
      </c>
      <c r="W78" s="18">
        <v>45999006</v>
      </c>
      <c r="X78" s="16" t="s">
        <v>50</v>
      </c>
      <c r="Y78" s="18">
        <v>7359840.96</v>
      </c>
      <c r="Z78" s="18">
        <v>0</v>
      </c>
      <c r="AA78" s="16" t="s">
        <v>51</v>
      </c>
      <c r="AB78" s="18">
        <v>0</v>
      </c>
      <c r="AC78" s="18">
        <v>0</v>
      </c>
      <c r="AD78" s="16" t="s">
        <v>51</v>
      </c>
      <c r="AE78" s="18">
        <v>0</v>
      </c>
      <c r="AF78" s="16">
        <v>0</v>
      </c>
      <c r="AG78" s="16" t="s">
        <v>51</v>
      </c>
      <c r="AH78" s="18">
        <v>0</v>
      </c>
      <c r="AI78" s="18">
        <v>0</v>
      </c>
      <c r="AJ78" s="16" t="s">
        <v>51</v>
      </c>
      <c r="AK78" s="18">
        <v>0</v>
      </c>
      <c r="AL78" s="18">
        <v>0</v>
      </c>
      <c r="AM78" s="17" t="s">
        <v>48</v>
      </c>
      <c r="AN78" s="16" t="s">
        <v>48</v>
      </c>
      <c r="AO78" s="17" t="s">
        <v>48</v>
      </c>
      <c r="AP78" s="16" t="s">
        <v>48</v>
      </c>
    </row>
    <row r="79" spans="1:42" s="19" customFormat="1" x14ac:dyDescent="0.25">
      <c r="A79" s="13" t="s">
        <v>247</v>
      </c>
      <c r="B79" s="17" t="s">
        <v>267</v>
      </c>
      <c r="C79" s="16" t="s">
        <v>47</v>
      </c>
      <c r="D79" s="16" t="s">
        <v>53</v>
      </c>
      <c r="E79" s="16" t="s">
        <v>54</v>
      </c>
      <c r="F79" s="16" t="s">
        <v>386</v>
      </c>
      <c r="G79" s="16" t="s">
        <v>49</v>
      </c>
      <c r="H79" s="16" t="s">
        <v>268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6" t="s">
        <v>48</v>
      </c>
      <c r="O79" s="16" t="s">
        <v>269</v>
      </c>
      <c r="P79" s="16" t="s">
        <v>270</v>
      </c>
      <c r="Q79" s="18">
        <f>SUM(S79:AP79)</f>
        <v>24510000</v>
      </c>
      <c r="R79" s="18">
        <v>0</v>
      </c>
      <c r="S79" s="18">
        <v>24510000</v>
      </c>
      <c r="T79" s="18">
        <v>0</v>
      </c>
      <c r="U79" s="16" t="s">
        <v>51</v>
      </c>
      <c r="V79" s="18">
        <v>0</v>
      </c>
      <c r="W79" s="18">
        <v>0</v>
      </c>
      <c r="X79" s="16" t="s">
        <v>51</v>
      </c>
      <c r="Y79" s="18">
        <v>0</v>
      </c>
      <c r="Z79" s="18">
        <v>0</v>
      </c>
      <c r="AA79" s="16" t="s">
        <v>51</v>
      </c>
      <c r="AB79" s="18">
        <v>0</v>
      </c>
      <c r="AC79" s="18">
        <v>0</v>
      </c>
      <c r="AD79" s="16" t="s">
        <v>51</v>
      </c>
      <c r="AE79" s="18">
        <v>0</v>
      </c>
      <c r="AF79" s="16">
        <v>0</v>
      </c>
      <c r="AG79" s="16" t="s">
        <v>51</v>
      </c>
      <c r="AH79" s="18">
        <v>0</v>
      </c>
      <c r="AI79" s="18">
        <v>0</v>
      </c>
      <c r="AJ79" s="16" t="s">
        <v>51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s="19" customFormat="1" x14ac:dyDescent="0.25">
      <c r="A80" s="13" t="s">
        <v>249</v>
      </c>
      <c r="B80" s="17" t="s">
        <v>267</v>
      </c>
      <c r="C80" s="16" t="s">
        <v>47</v>
      </c>
      <c r="D80" s="16" t="s">
        <v>53</v>
      </c>
      <c r="E80" s="16" t="s">
        <v>54</v>
      </c>
      <c r="F80" s="16" t="s">
        <v>386</v>
      </c>
      <c r="G80" s="16" t="s">
        <v>49</v>
      </c>
      <c r="H80" s="16" t="s">
        <v>272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56</v>
      </c>
      <c r="P80" s="16" t="s">
        <v>48</v>
      </c>
      <c r="Q80" s="18">
        <f>SUM(S80:AP80)</f>
        <v>261409771</v>
      </c>
      <c r="R80" s="18">
        <v>0</v>
      </c>
      <c r="S80" s="18">
        <v>216042635</v>
      </c>
      <c r="T80" s="18">
        <v>0</v>
      </c>
      <c r="U80" s="16" t="s">
        <v>51</v>
      </c>
      <c r="V80" s="18">
        <v>0</v>
      </c>
      <c r="W80" s="18">
        <v>39109600</v>
      </c>
      <c r="X80" s="16" t="s">
        <v>50</v>
      </c>
      <c r="Y80" s="18">
        <v>6257536</v>
      </c>
      <c r="Z80" s="18">
        <v>0</v>
      </c>
      <c r="AA80" s="16" t="s">
        <v>51</v>
      </c>
      <c r="AB80" s="18">
        <v>0</v>
      </c>
      <c r="AC80" s="18">
        <v>0</v>
      </c>
      <c r="AD80" s="16" t="s">
        <v>51</v>
      </c>
      <c r="AE80" s="18">
        <v>0</v>
      </c>
      <c r="AF80" s="16">
        <v>0</v>
      </c>
      <c r="AG80" s="16" t="s">
        <v>51</v>
      </c>
      <c r="AH80" s="18">
        <v>0</v>
      </c>
      <c r="AI80" s="18">
        <v>0</v>
      </c>
      <c r="AJ80" s="16" t="s">
        <v>51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13" t="s">
        <v>254</v>
      </c>
      <c r="B81" s="17" t="s">
        <v>267</v>
      </c>
      <c r="C81" s="16" t="s">
        <v>47</v>
      </c>
      <c r="D81" s="16" t="s">
        <v>53</v>
      </c>
      <c r="E81" s="16" t="s">
        <v>54</v>
      </c>
      <c r="F81" s="16" t="s">
        <v>386</v>
      </c>
      <c r="G81" s="16" t="s">
        <v>49</v>
      </c>
      <c r="H81" s="16" t="s">
        <v>274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6" t="s">
        <v>48</v>
      </c>
      <c r="O81" s="16" t="s">
        <v>275</v>
      </c>
      <c r="P81" s="16" t="s">
        <v>276</v>
      </c>
      <c r="Q81" s="18">
        <f>SUM(S81:AP81)</f>
        <v>9915796</v>
      </c>
      <c r="R81" s="18">
        <v>0</v>
      </c>
      <c r="S81" s="18">
        <v>0</v>
      </c>
      <c r="T81" s="18">
        <v>8548100</v>
      </c>
      <c r="U81" s="16" t="s">
        <v>50</v>
      </c>
      <c r="V81" s="18">
        <v>1367696</v>
      </c>
      <c r="W81" s="18">
        <v>0</v>
      </c>
      <c r="X81" s="16" t="s">
        <v>51</v>
      </c>
      <c r="Y81" s="18">
        <v>0</v>
      </c>
      <c r="Z81" s="18">
        <v>0</v>
      </c>
      <c r="AA81" s="16" t="s">
        <v>51</v>
      </c>
      <c r="AB81" s="18">
        <v>0</v>
      </c>
      <c r="AC81" s="18">
        <v>0</v>
      </c>
      <c r="AD81" s="16" t="s">
        <v>51</v>
      </c>
      <c r="AE81" s="18">
        <v>0</v>
      </c>
      <c r="AF81" s="16">
        <v>0</v>
      </c>
      <c r="AG81" s="16" t="s">
        <v>51</v>
      </c>
      <c r="AH81" s="18">
        <v>0</v>
      </c>
      <c r="AI81" s="18">
        <v>0</v>
      </c>
      <c r="AJ81" s="16" t="s">
        <v>51</v>
      </c>
      <c r="AK81" s="18">
        <v>0</v>
      </c>
      <c r="AL81" s="18">
        <v>0</v>
      </c>
      <c r="AM81" s="17" t="s">
        <v>48</v>
      </c>
      <c r="AN81" s="16" t="s">
        <v>48</v>
      </c>
      <c r="AO81" s="17" t="s">
        <v>48</v>
      </c>
      <c r="AP81" s="16" t="s">
        <v>48</v>
      </c>
    </row>
    <row r="82" spans="1:42" s="19" customFormat="1" x14ac:dyDescent="0.25">
      <c r="A82" s="13" t="s">
        <v>256</v>
      </c>
      <c r="B82" s="17" t="s">
        <v>267</v>
      </c>
      <c r="C82" s="16" t="s">
        <v>47</v>
      </c>
      <c r="D82" s="16" t="s">
        <v>53</v>
      </c>
      <c r="E82" s="16" t="s">
        <v>54</v>
      </c>
      <c r="F82" s="16" t="s">
        <v>386</v>
      </c>
      <c r="G82" s="16" t="s">
        <v>49</v>
      </c>
      <c r="H82" s="16" t="s">
        <v>278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56</v>
      </c>
      <c r="P82" s="16" t="s">
        <v>48</v>
      </c>
      <c r="Q82" s="18">
        <f>SUM(S82:AP82)</f>
        <v>447516925.31360006</v>
      </c>
      <c r="R82" s="18">
        <v>0</v>
      </c>
      <c r="S82" s="18">
        <v>313761932</v>
      </c>
      <c r="T82" s="18">
        <v>0</v>
      </c>
      <c r="U82" s="16" t="s">
        <v>51</v>
      </c>
      <c r="V82" s="18">
        <v>0</v>
      </c>
      <c r="W82" s="18">
        <v>111856545.96000001</v>
      </c>
      <c r="X82" s="16" t="s">
        <v>50</v>
      </c>
      <c r="Y82" s="18">
        <v>17897047.353599999</v>
      </c>
      <c r="Z82" s="18">
        <v>0</v>
      </c>
      <c r="AA82" s="16" t="s">
        <v>51</v>
      </c>
      <c r="AB82" s="18">
        <v>0</v>
      </c>
      <c r="AC82" s="18">
        <v>3705000</v>
      </c>
      <c r="AD82" s="16" t="s">
        <v>57</v>
      </c>
      <c r="AE82" s="18">
        <v>296400</v>
      </c>
      <c r="AF82" s="16">
        <v>0</v>
      </c>
      <c r="AG82" s="16" t="s">
        <v>51</v>
      </c>
      <c r="AH82" s="18">
        <v>0</v>
      </c>
      <c r="AI82" s="18">
        <v>0</v>
      </c>
      <c r="AJ82" s="16" t="s">
        <v>51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13" t="s">
        <v>258</v>
      </c>
      <c r="B83" s="17" t="s">
        <v>267</v>
      </c>
      <c r="C83" s="16" t="s">
        <v>47</v>
      </c>
      <c r="D83" s="16" t="s">
        <v>59</v>
      </c>
      <c r="E83" s="16" t="s">
        <v>60</v>
      </c>
      <c r="F83" s="16" t="s">
        <v>400</v>
      </c>
      <c r="G83" s="16" t="s">
        <v>49</v>
      </c>
      <c r="H83" s="16" t="s">
        <v>280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56</v>
      </c>
      <c r="P83" s="16" t="s">
        <v>48</v>
      </c>
      <c r="Q83" s="18">
        <f>SUM(S83:AP83)</f>
        <v>586940304.60000002</v>
      </c>
      <c r="R83" s="18">
        <v>0</v>
      </c>
      <c r="S83" s="18">
        <v>453525735</v>
      </c>
      <c r="T83" s="18">
        <v>0</v>
      </c>
      <c r="U83" s="16" t="s">
        <v>51</v>
      </c>
      <c r="V83" s="18">
        <v>0</v>
      </c>
      <c r="W83" s="18">
        <v>115012560</v>
      </c>
      <c r="X83" s="16" t="s">
        <v>50</v>
      </c>
      <c r="Y83" s="18">
        <v>18402009.600000001</v>
      </c>
      <c r="Z83" s="18">
        <v>0</v>
      </c>
      <c r="AA83" s="16" t="s">
        <v>51</v>
      </c>
      <c r="AB83" s="18">
        <v>0</v>
      </c>
      <c r="AC83" s="18">
        <v>0</v>
      </c>
      <c r="AD83" s="16" t="s">
        <v>51</v>
      </c>
      <c r="AE83" s="18">
        <v>0</v>
      </c>
      <c r="AF83" s="16">
        <v>0</v>
      </c>
      <c r="AG83" s="16" t="s">
        <v>51</v>
      </c>
      <c r="AH83" s="18">
        <v>0</v>
      </c>
      <c r="AI83" s="18">
        <v>0</v>
      </c>
      <c r="AJ83" s="16" t="s">
        <v>51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13" t="s">
        <v>262</v>
      </c>
      <c r="B84" s="17" t="s">
        <v>267</v>
      </c>
      <c r="C84" s="16" t="s">
        <v>47</v>
      </c>
      <c r="D84" s="16" t="s">
        <v>59</v>
      </c>
      <c r="E84" s="16" t="s">
        <v>60</v>
      </c>
      <c r="F84" s="16" t="s">
        <v>400</v>
      </c>
      <c r="G84" s="16" t="s">
        <v>123</v>
      </c>
      <c r="H84" s="16" t="s">
        <v>48</v>
      </c>
      <c r="I84" s="18" t="s">
        <v>282</v>
      </c>
      <c r="J84" s="18" t="s">
        <v>48</v>
      </c>
      <c r="K84" s="18" t="s">
        <v>283</v>
      </c>
      <c r="L84" s="18" t="s">
        <v>246</v>
      </c>
      <c r="M84" s="18">
        <v>13084986.5</v>
      </c>
      <c r="N84" s="16" t="s">
        <v>126</v>
      </c>
      <c r="O84" s="16" t="s">
        <v>284</v>
      </c>
      <c r="P84" s="16" t="s">
        <v>285</v>
      </c>
      <c r="Q84" s="18">
        <f>SUM(S84:AP84)</f>
        <v>-1608920</v>
      </c>
      <c r="R84" s="18">
        <v>0</v>
      </c>
      <c r="S84" s="18">
        <v>0</v>
      </c>
      <c r="T84" s="18">
        <v>0</v>
      </c>
      <c r="U84" s="16" t="s">
        <v>51</v>
      </c>
      <c r="V84" s="18">
        <v>0</v>
      </c>
      <c r="W84" s="18">
        <v>-1387000</v>
      </c>
      <c r="X84" s="16" t="s">
        <v>50</v>
      </c>
      <c r="Y84" s="18">
        <v>-221920</v>
      </c>
      <c r="Z84" s="18">
        <v>0</v>
      </c>
      <c r="AA84" s="16" t="s">
        <v>51</v>
      </c>
      <c r="AB84" s="18">
        <v>0</v>
      </c>
      <c r="AC84" s="18">
        <v>0</v>
      </c>
      <c r="AD84" s="16" t="s">
        <v>51</v>
      </c>
      <c r="AE84" s="18">
        <v>0</v>
      </c>
      <c r="AF84" s="16">
        <v>0</v>
      </c>
      <c r="AG84" s="16" t="s">
        <v>51</v>
      </c>
      <c r="AH84" s="18">
        <v>0</v>
      </c>
      <c r="AI84" s="18">
        <v>0</v>
      </c>
      <c r="AJ84" s="16" t="s">
        <v>51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13" t="s">
        <v>264</v>
      </c>
      <c r="B85" s="17" t="s">
        <v>267</v>
      </c>
      <c r="C85" s="16" t="s">
        <v>47</v>
      </c>
      <c r="D85" s="16" t="s">
        <v>69</v>
      </c>
      <c r="E85" s="16" t="s">
        <v>70</v>
      </c>
      <c r="F85" s="16" t="s">
        <v>413</v>
      </c>
      <c r="G85" s="16" t="s">
        <v>49</v>
      </c>
      <c r="H85" s="16" t="s">
        <v>287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56</v>
      </c>
      <c r="P85" s="16" t="s">
        <v>48</v>
      </c>
      <c r="Q85" s="18">
        <f>SUM(S85:AP85)</f>
        <v>444143667.89999998</v>
      </c>
      <c r="R85" s="18">
        <v>0</v>
      </c>
      <c r="S85" s="18">
        <v>373035157.5</v>
      </c>
      <c r="T85" s="18">
        <v>0</v>
      </c>
      <c r="U85" s="16" t="s">
        <v>51</v>
      </c>
      <c r="V85" s="18">
        <v>0</v>
      </c>
      <c r="W85" s="18">
        <v>61300440</v>
      </c>
      <c r="X85" s="16" t="s">
        <v>50</v>
      </c>
      <c r="Y85" s="18">
        <v>9808070.4000000022</v>
      </c>
      <c r="Z85" s="18">
        <v>0</v>
      </c>
      <c r="AA85" s="16" t="s">
        <v>51</v>
      </c>
      <c r="AB85" s="18">
        <v>0</v>
      </c>
      <c r="AC85" s="18">
        <v>0</v>
      </c>
      <c r="AD85" s="16" t="s">
        <v>51</v>
      </c>
      <c r="AE85" s="18">
        <v>0</v>
      </c>
      <c r="AF85" s="16">
        <v>0</v>
      </c>
      <c r="AG85" s="16" t="s">
        <v>51</v>
      </c>
      <c r="AH85" s="18">
        <v>0</v>
      </c>
      <c r="AI85" s="18">
        <v>0</v>
      </c>
      <c r="AJ85" s="16" t="s">
        <v>51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13" t="s">
        <v>266</v>
      </c>
      <c r="B86" s="17" t="s">
        <v>267</v>
      </c>
      <c r="C86" s="16" t="s">
        <v>47</v>
      </c>
      <c r="D86" s="16" t="s">
        <v>73</v>
      </c>
      <c r="E86" s="16" t="s">
        <v>74</v>
      </c>
      <c r="F86" s="16" t="s">
        <v>427</v>
      </c>
      <c r="G86" s="16" t="s">
        <v>49</v>
      </c>
      <c r="H86" s="16" t="s">
        <v>289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56</v>
      </c>
      <c r="P86" s="16" t="s">
        <v>48</v>
      </c>
      <c r="Q86" s="18">
        <f>SUM(S86:AP86)</f>
        <v>488395338.22000003</v>
      </c>
      <c r="R86" s="18">
        <v>0</v>
      </c>
      <c r="S86" s="18">
        <v>322040849.5</v>
      </c>
      <c r="T86" s="18">
        <v>0</v>
      </c>
      <c r="U86" s="16" t="s">
        <v>51</v>
      </c>
      <c r="V86" s="18">
        <v>0</v>
      </c>
      <c r="W86" s="18">
        <v>143409042</v>
      </c>
      <c r="X86" s="16" t="s">
        <v>51</v>
      </c>
      <c r="Y86" s="18">
        <v>22945446.719999999</v>
      </c>
      <c r="Z86" s="18">
        <v>0</v>
      </c>
      <c r="AA86" s="16" t="s">
        <v>51</v>
      </c>
      <c r="AB86" s="18">
        <v>0</v>
      </c>
      <c r="AC86" s="18">
        <v>0</v>
      </c>
      <c r="AD86" s="16" t="s">
        <v>51</v>
      </c>
      <c r="AE86" s="18">
        <v>0</v>
      </c>
      <c r="AF86" s="16">
        <v>0</v>
      </c>
      <c r="AG86" s="16" t="s">
        <v>51</v>
      </c>
      <c r="AH86" s="18">
        <v>0</v>
      </c>
      <c r="AI86" s="18">
        <v>0</v>
      </c>
      <c r="AJ86" s="16" t="s">
        <v>51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13" t="s">
        <v>271</v>
      </c>
      <c r="B87" s="17" t="s">
        <v>267</v>
      </c>
      <c r="C87" s="16" t="s">
        <v>47</v>
      </c>
      <c r="D87" s="16" t="s">
        <v>73</v>
      </c>
      <c r="E87" s="16" t="s">
        <v>74</v>
      </c>
      <c r="F87" s="16" t="s">
        <v>427</v>
      </c>
      <c r="G87" s="16" t="s">
        <v>49</v>
      </c>
      <c r="H87" s="16" t="s">
        <v>291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292</v>
      </c>
      <c r="P87" s="16" t="s">
        <v>293</v>
      </c>
      <c r="Q87" s="18">
        <f>SUM(S87:AP87)</f>
        <v>40908064</v>
      </c>
      <c r="R87" s="18">
        <v>0</v>
      </c>
      <c r="S87" s="18">
        <v>32938400</v>
      </c>
      <c r="T87" s="18">
        <v>6870400</v>
      </c>
      <c r="U87" s="16" t="s">
        <v>50</v>
      </c>
      <c r="V87" s="18">
        <v>1099264</v>
      </c>
      <c r="W87" s="18">
        <v>0</v>
      </c>
      <c r="X87" s="16" t="s">
        <v>51</v>
      </c>
      <c r="Y87" s="18">
        <v>0</v>
      </c>
      <c r="Z87" s="18">
        <v>0</v>
      </c>
      <c r="AA87" s="16" t="s">
        <v>51</v>
      </c>
      <c r="AB87" s="18">
        <v>0</v>
      </c>
      <c r="AC87" s="18">
        <v>0</v>
      </c>
      <c r="AD87" s="16" t="s">
        <v>51</v>
      </c>
      <c r="AE87" s="18">
        <v>0</v>
      </c>
      <c r="AF87" s="16">
        <v>0</v>
      </c>
      <c r="AG87" s="16" t="s">
        <v>51</v>
      </c>
      <c r="AH87" s="18">
        <v>0</v>
      </c>
      <c r="AI87" s="18">
        <v>0</v>
      </c>
      <c r="AJ87" s="16" t="s">
        <v>51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13" t="s">
        <v>273</v>
      </c>
      <c r="B88" s="17" t="s">
        <v>267</v>
      </c>
      <c r="C88" s="16" t="s">
        <v>47</v>
      </c>
      <c r="D88" s="16" t="s">
        <v>73</v>
      </c>
      <c r="E88" s="16" t="s">
        <v>74</v>
      </c>
      <c r="F88" s="16" t="s">
        <v>427</v>
      </c>
      <c r="G88" s="16" t="s">
        <v>49</v>
      </c>
      <c r="H88" s="16" t="s">
        <v>295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56</v>
      </c>
      <c r="P88" s="16" t="s">
        <v>48</v>
      </c>
      <c r="Q88" s="18">
        <f>SUM(S88:AP88)</f>
        <v>118946479.38</v>
      </c>
      <c r="R88" s="18">
        <v>0</v>
      </c>
      <c r="S88" s="18">
        <v>82778572</v>
      </c>
      <c r="T88" s="18">
        <v>0</v>
      </c>
      <c r="U88" s="16" t="s">
        <v>51</v>
      </c>
      <c r="V88" s="18">
        <v>0</v>
      </c>
      <c r="W88" s="18">
        <v>31179230.5</v>
      </c>
      <c r="X88" s="16" t="s">
        <v>50</v>
      </c>
      <c r="Y88" s="18">
        <v>4988676.88</v>
      </c>
      <c r="Z88" s="18">
        <v>0</v>
      </c>
      <c r="AA88" s="16" t="s">
        <v>51</v>
      </c>
      <c r="AB88" s="18">
        <v>0</v>
      </c>
      <c r="AC88" s="18">
        <v>0</v>
      </c>
      <c r="AD88" s="16" t="s">
        <v>51</v>
      </c>
      <c r="AE88" s="18">
        <v>0</v>
      </c>
      <c r="AF88" s="16">
        <v>0</v>
      </c>
      <c r="AG88" s="16" t="s">
        <v>51</v>
      </c>
      <c r="AH88" s="18">
        <v>0</v>
      </c>
      <c r="AI88" s="18">
        <v>0</v>
      </c>
      <c r="AJ88" s="16" t="s">
        <v>51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x14ac:dyDescent="0.25">
      <c r="A89" s="13" t="s">
        <v>277</v>
      </c>
      <c r="B89" s="14" t="s">
        <v>297</v>
      </c>
      <c r="C89" s="13" t="s">
        <v>47</v>
      </c>
      <c r="D89" s="13" t="s">
        <v>53</v>
      </c>
      <c r="E89" s="13" t="s">
        <v>54</v>
      </c>
      <c r="F89" s="13" t="s">
        <v>387</v>
      </c>
      <c r="G89" s="13" t="s">
        <v>49</v>
      </c>
      <c r="H89" s="13" t="s">
        <v>299</v>
      </c>
      <c r="I89" s="15" t="s">
        <v>48</v>
      </c>
      <c r="J89" s="15" t="s">
        <v>48</v>
      </c>
      <c r="K89" s="15" t="s">
        <v>48</v>
      </c>
      <c r="L89" s="15" t="s">
        <v>48</v>
      </c>
      <c r="M89" s="15">
        <v>0</v>
      </c>
      <c r="N89" s="13" t="s">
        <v>48</v>
      </c>
      <c r="O89" s="13" t="s">
        <v>56</v>
      </c>
      <c r="P89" s="13" t="s">
        <v>48</v>
      </c>
      <c r="Q89" s="15">
        <f>SUM(S89:AP89)</f>
        <v>1578418698.4472001</v>
      </c>
      <c r="R89" s="15">
        <v>0</v>
      </c>
      <c r="S89" s="15">
        <v>1211182541.5</v>
      </c>
      <c r="T89" s="15">
        <v>0</v>
      </c>
      <c r="U89" s="13" t="s">
        <v>51</v>
      </c>
      <c r="V89" s="15">
        <v>0</v>
      </c>
      <c r="W89" s="15">
        <v>316582893.92000002</v>
      </c>
      <c r="X89" s="13" t="s">
        <v>51</v>
      </c>
      <c r="Y89" s="15">
        <v>50653263.027199998</v>
      </c>
      <c r="Z89" s="15">
        <v>0</v>
      </c>
      <c r="AA89" s="13" t="s">
        <v>51</v>
      </c>
      <c r="AB89" s="15">
        <v>0</v>
      </c>
      <c r="AC89" s="15">
        <v>0</v>
      </c>
      <c r="AD89" s="13" t="s">
        <v>51</v>
      </c>
      <c r="AE89" s="15">
        <v>0</v>
      </c>
      <c r="AF89" s="13">
        <v>0</v>
      </c>
      <c r="AG89" s="13" t="s">
        <v>51</v>
      </c>
      <c r="AH89" s="15">
        <v>0</v>
      </c>
      <c r="AI89" s="15">
        <v>0</v>
      </c>
      <c r="AJ89" s="13" t="s">
        <v>51</v>
      </c>
      <c r="AK89" s="15">
        <v>0</v>
      </c>
      <c r="AL89" s="15">
        <v>0</v>
      </c>
      <c r="AM89" s="14" t="s">
        <v>48</v>
      </c>
      <c r="AN89" s="13" t="s">
        <v>48</v>
      </c>
      <c r="AO89" s="14" t="s">
        <v>48</v>
      </c>
      <c r="AP89" s="13" t="s">
        <v>48</v>
      </c>
    </row>
    <row r="90" spans="1:42" s="19" customFormat="1" x14ac:dyDescent="0.25">
      <c r="A90" s="13" t="s">
        <v>279</v>
      </c>
      <c r="B90" s="17" t="s">
        <v>297</v>
      </c>
      <c r="C90" s="16" t="s">
        <v>47</v>
      </c>
      <c r="D90" s="16" t="s">
        <v>59</v>
      </c>
      <c r="E90" s="16" t="s">
        <v>60</v>
      </c>
      <c r="F90" s="16" t="s">
        <v>401</v>
      </c>
      <c r="G90" s="16" t="s">
        <v>49</v>
      </c>
      <c r="H90" s="16" t="s">
        <v>301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56</v>
      </c>
      <c r="P90" s="16" t="s">
        <v>48</v>
      </c>
      <c r="Q90" s="18">
        <f>SUM(S90:AP90)</f>
        <v>615191670.27999997</v>
      </c>
      <c r="R90" s="18">
        <v>0</v>
      </c>
      <c r="S90" s="18">
        <v>473870949</v>
      </c>
      <c r="T90" s="18">
        <v>0</v>
      </c>
      <c r="U90" s="16" t="s">
        <v>51</v>
      </c>
      <c r="V90" s="18">
        <v>0</v>
      </c>
      <c r="W90" s="18">
        <v>121828208</v>
      </c>
      <c r="X90" s="16" t="s">
        <v>50</v>
      </c>
      <c r="Y90" s="18">
        <v>19492513.280000001</v>
      </c>
      <c r="Z90" s="18">
        <v>0</v>
      </c>
      <c r="AA90" s="16" t="s">
        <v>51</v>
      </c>
      <c r="AB90" s="18">
        <v>0</v>
      </c>
      <c r="AC90" s="18">
        <v>0</v>
      </c>
      <c r="AD90" s="16" t="s">
        <v>51</v>
      </c>
      <c r="AE90" s="18">
        <v>0</v>
      </c>
      <c r="AF90" s="16">
        <v>0</v>
      </c>
      <c r="AG90" s="16" t="s">
        <v>51</v>
      </c>
      <c r="AH90" s="18">
        <v>0</v>
      </c>
      <c r="AI90" s="18">
        <v>0</v>
      </c>
      <c r="AJ90" s="16" t="s">
        <v>51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13" t="s">
        <v>281</v>
      </c>
      <c r="B91" s="17" t="s">
        <v>297</v>
      </c>
      <c r="C91" s="16" t="s">
        <v>47</v>
      </c>
      <c r="D91" s="16" t="s">
        <v>59</v>
      </c>
      <c r="E91" s="16" t="s">
        <v>60</v>
      </c>
      <c r="F91" s="16" t="s">
        <v>401</v>
      </c>
      <c r="G91" s="16" t="s">
        <v>49</v>
      </c>
      <c r="H91" s="16" t="s">
        <v>303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304</v>
      </c>
      <c r="P91" s="16" t="s">
        <v>305</v>
      </c>
      <c r="Q91" s="18">
        <f>SUM(S91:AP91)</f>
        <v>12582636</v>
      </c>
      <c r="R91" s="18">
        <v>0</v>
      </c>
      <c r="S91" s="18">
        <v>0</v>
      </c>
      <c r="T91" s="18">
        <v>10847100</v>
      </c>
      <c r="U91" s="16" t="s">
        <v>50</v>
      </c>
      <c r="V91" s="18">
        <v>1735536</v>
      </c>
      <c r="W91" s="18">
        <v>0</v>
      </c>
      <c r="X91" s="16" t="s">
        <v>51</v>
      </c>
      <c r="Y91" s="18">
        <v>0</v>
      </c>
      <c r="Z91" s="18">
        <v>0</v>
      </c>
      <c r="AA91" s="16" t="s">
        <v>51</v>
      </c>
      <c r="AB91" s="18">
        <v>0</v>
      </c>
      <c r="AC91" s="18">
        <v>0</v>
      </c>
      <c r="AD91" s="16" t="s">
        <v>51</v>
      </c>
      <c r="AE91" s="18">
        <v>0</v>
      </c>
      <c r="AF91" s="16">
        <v>0</v>
      </c>
      <c r="AG91" s="16" t="s">
        <v>51</v>
      </c>
      <c r="AH91" s="18">
        <v>0</v>
      </c>
      <c r="AI91" s="18">
        <v>0</v>
      </c>
      <c r="AJ91" s="16" t="s">
        <v>51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13" t="s">
        <v>286</v>
      </c>
      <c r="B92" s="17" t="s">
        <v>297</v>
      </c>
      <c r="C92" s="16" t="s">
        <v>47</v>
      </c>
      <c r="D92" s="16" t="s">
        <v>59</v>
      </c>
      <c r="E92" s="16" t="s">
        <v>60</v>
      </c>
      <c r="F92" s="16" t="s">
        <v>401</v>
      </c>
      <c r="G92" s="16" t="s">
        <v>49</v>
      </c>
      <c r="H92" s="16" t="s">
        <v>307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56</v>
      </c>
      <c r="P92" s="16" t="s">
        <v>48</v>
      </c>
      <c r="Q92" s="18">
        <f>SUM(S92:AP92)</f>
        <v>614464713.71360004</v>
      </c>
      <c r="R92" s="18">
        <v>0</v>
      </c>
      <c r="S92" s="18">
        <v>448243762.5</v>
      </c>
      <c r="T92" s="18">
        <v>0</v>
      </c>
      <c r="U92" s="16" t="s">
        <v>51</v>
      </c>
      <c r="V92" s="18">
        <v>0</v>
      </c>
      <c r="W92" s="18">
        <v>143293923.46000001</v>
      </c>
      <c r="X92" s="16" t="s">
        <v>50</v>
      </c>
      <c r="Y92" s="18">
        <v>22927027.753600001</v>
      </c>
      <c r="Z92" s="18">
        <v>0</v>
      </c>
      <c r="AA92" s="16" t="s">
        <v>51</v>
      </c>
      <c r="AB92" s="18">
        <v>0</v>
      </c>
      <c r="AC92" s="18">
        <v>0</v>
      </c>
      <c r="AD92" s="16" t="s">
        <v>51</v>
      </c>
      <c r="AE92" s="18">
        <v>0</v>
      </c>
      <c r="AF92" s="16">
        <v>0</v>
      </c>
      <c r="AG92" s="16" t="s">
        <v>51</v>
      </c>
      <c r="AH92" s="18">
        <v>0</v>
      </c>
      <c r="AI92" s="18">
        <v>0</v>
      </c>
      <c r="AJ92" s="16" t="s">
        <v>51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13" t="s">
        <v>288</v>
      </c>
      <c r="B93" s="17" t="s">
        <v>297</v>
      </c>
      <c r="C93" s="16" t="s">
        <v>47</v>
      </c>
      <c r="D93" s="16" t="s">
        <v>69</v>
      </c>
      <c r="E93" s="16" t="s">
        <v>70</v>
      </c>
      <c r="F93" s="16" t="s">
        <v>414</v>
      </c>
      <c r="G93" s="16" t="s">
        <v>49</v>
      </c>
      <c r="H93" s="16" t="s">
        <v>309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56</v>
      </c>
      <c r="P93" s="16" t="s">
        <v>48</v>
      </c>
      <c r="Q93" s="18">
        <f>SUM(S93:AP93)</f>
        <v>830216460.10000002</v>
      </c>
      <c r="R93" s="18">
        <v>0</v>
      </c>
      <c r="S93" s="18">
        <v>649854240</v>
      </c>
      <c r="T93" s="18">
        <v>0</v>
      </c>
      <c r="U93" s="16" t="s">
        <v>51</v>
      </c>
      <c r="V93" s="18">
        <v>0</v>
      </c>
      <c r="W93" s="18">
        <v>155484672.5</v>
      </c>
      <c r="X93" s="16" t="s">
        <v>51</v>
      </c>
      <c r="Y93" s="18">
        <v>24877547.600000005</v>
      </c>
      <c r="Z93" s="18">
        <v>0</v>
      </c>
      <c r="AA93" s="16" t="s">
        <v>51</v>
      </c>
      <c r="AB93" s="18">
        <v>0</v>
      </c>
      <c r="AC93" s="18">
        <v>0</v>
      </c>
      <c r="AD93" s="16" t="s">
        <v>51</v>
      </c>
      <c r="AE93" s="18">
        <v>0</v>
      </c>
      <c r="AF93" s="16">
        <v>0</v>
      </c>
      <c r="AG93" s="16" t="s">
        <v>51</v>
      </c>
      <c r="AH93" s="18">
        <v>0</v>
      </c>
      <c r="AI93" s="18">
        <v>0</v>
      </c>
      <c r="AJ93" s="16" t="s">
        <v>51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13" t="s">
        <v>290</v>
      </c>
      <c r="B94" s="17" t="s">
        <v>297</v>
      </c>
      <c r="C94" s="16" t="s">
        <v>47</v>
      </c>
      <c r="D94" s="16" t="s">
        <v>69</v>
      </c>
      <c r="E94" s="16" t="s">
        <v>70</v>
      </c>
      <c r="F94" s="16" t="s">
        <v>414</v>
      </c>
      <c r="G94" s="16" t="s">
        <v>49</v>
      </c>
      <c r="H94" s="16" t="s">
        <v>311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312</v>
      </c>
      <c r="P94" s="16" t="s">
        <v>313</v>
      </c>
      <c r="Q94" s="18">
        <f>SUM(S94:AP94)</f>
        <v>6422000</v>
      </c>
      <c r="R94" s="18">
        <v>0</v>
      </c>
      <c r="S94" s="18">
        <v>6422000</v>
      </c>
      <c r="T94" s="18">
        <v>0</v>
      </c>
      <c r="U94" s="16" t="s">
        <v>51</v>
      </c>
      <c r="V94" s="18">
        <v>0</v>
      </c>
      <c r="W94" s="18">
        <v>0</v>
      </c>
      <c r="X94" s="16" t="s">
        <v>51</v>
      </c>
      <c r="Y94" s="18">
        <v>0</v>
      </c>
      <c r="Z94" s="18">
        <v>0</v>
      </c>
      <c r="AA94" s="16" t="s">
        <v>51</v>
      </c>
      <c r="AB94" s="18">
        <v>0</v>
      </c>
      <c r="AC94" s="18">
        <v>0</v>
      </c>
      <c r="AD94" s="16" t="s">
        <v>51</v>
      </c>
      <c r="AE94" s="18">
        <v>0</v>
      </c>
      <c r="AF94" s="16">
        <v>0</v>
      </c>
      <c r="AG94" s="16" t="s">
        <v>51</v>
      </c>
      <c r="AH94" s="18">
        <v>0</v>
      </c>
      <c r="AI94" s="18">
        <v>0</v>
      </c>
      <c r="AJ94" s="16" t="s">
        <v>51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13" t="s">
        <v>294</v>
      </c>
      <c r="B95" s="17" t="s">
        <v>297</v>
      </c>
      <c r="C95" s="16" t="s">
        <v>47</v>
      </c>
      <c r="D95" s="16" t="s">
        <v>69</v>
      </c>
      <c r="E95" s="16" t="s">
        <v>70</v>
      </c>
      <c r="F95" s="16" t="s">
        <v>414</v>
      </c>
      <c r="G95" s="16" t="s">
        <v>49</v>
      </c>
      <c r="H95" s="16" t="s">
        <v>315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56</v>
      </c>
      <c r="P95" s="16" t="s">
        <v>48</v>
      </c>
      <c r="Q95" s="18">
        <f>SUM(S95:AP95)</f>
        <v>71823571</v>
      </c>
      <c r="R95" s="18">
        <v>0</v>
      </c>
      <c r="S95" s="18">
        <v>54601515</v>
      </c>
      <c r="T95" s="18">
        <v>0</v>
      </c>
      <c r="U95" s="16" t="s">
        <v>51</v>
      </c>
      <c r="V95" s="18">
        <v>0</v>
      </c>
      <c r="W95" s="18">
        <v>14846600</v>
      </c>
      <c r="X95" s="16" t="s">
        <v>50</v>
      </c>
      <c r="Y95" s="18">
        <v>2375456</v>
      </c>
      <c r="Z95" s="18">
        <v>0</v>
      </c>
      <c r="AA95" s="16" t="s">
        <v>51</v>
      </c>
      <c r="AB95" s="18">
        <v>0</v>
      </c>
      <c r="AC95" s="18">
        <v>0</v>
      </c>
      <c r="AD95" s="16" t="s">
        <v>51</v>
      </c>
      <c r="AE95" s="18">
        <v>0</v>
      </c>
      <c r="AF95" s="16">
        <v>0</v>
      </c>
      <c r="AG95" s="16" t="s">
        <v>51</v>
      </c>
      <c r="AH95" s="18">
        <v>0</v>
      </c>
      <c r="AI95" s="18">
        <v>0</v>
      </c>
      <c r="AJ95" s="16" t="s">
        <v>51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ht="16.5" customHeight="1" x14ac:dyDescent="0.25">
      <c r="A96" s="13" t="s">
        <v>296</v>
      </c>
      <c r="B96" s="14" t="s">
        <v>297</v>
      </c>
      <c r="C96" s="13" t="s">
        <v>47</v>
      </c>
      <c r="D96" s="13" t="s">
        <v>73</v>
      </c>
      <c r="E96" s="13" t="s">
        <v>74</v>
      </c>
      <c r="F96" s="13" t="s">
        <v>428</v>
      </c>
      <c r="G96" s="13" t="s">
        <v>49</v>
      </c>
      <c r="H96" s="13" t="s">
        <v>317</v>
      </c>
      <c r="I96" s="15" t="s">
        <v>48</v>
      </c>
      <c r="J96" s="15" t="s">
        <v>48</v>
      </c>
      <c r="K96" s="15" t="s">
        <v>48</v>
      </c>
      <c r="L96" s="15" t="s">
        <v>48</v>
      </c>
      <c r="M96" s="15">
        <v>0</v>
      </c>
      <c r="N96" s="13" t="s">
        <v>48</v>
      </c>
      <c r="O96" s="13" t="s">
        <v>56</v>
      </c>
      <c r="P96" s="13" t="s">
        <v>48</v>
      </c>
      <c r="Q96" s="15">
        <f>SUM(S96:AP96)</f>
        <v>948958665.41999996</v>
      </c>
      <c r="R96" s="15">
        <v>0</v>
      </c>
      <c r="S96" s="15">
        <v>774889182</v>
      </c>
      <c r="T96" s="15">
        <v>0</v>
      </c>
      <c r="U96" s="13" t="s">
        <v>51</v>
      </c>
      <c r="V96" s="15">
        <v>0</v>
      </c>
      <c r="W96" s="15">
        <v>150059899.5</v>
      </c>
      <c r="X96" s="13" t="s">
        <v>51</v>
      </c>
      <c r="Y96" s="15">
        <v>24009583.919999998</v>
      </c>
      <c r="Z96" s="15">
        <v>0</v>
      </c>
      <c r="AA96" s="13" t="s">
        <v>51</v>
      </c>
      <c r="AB96" s="15">
        <v>0</v>
      </c>
      <c r="AC96" s="15">
        <v>0</v>
      </c>
      <c r="AD96" s="13" t="s">
        <v>51</v>
      </c>
      <c r="AE96" s="15">
        <v>0</v>
      </c>
      <c r="AF96" s="13">
        <v>0</v>
      </c>
      <c r="AG96" s="13" t="s">
        <v>51</v>
      </c>
      <c r="AH96" s="15">
        <v>0</v>
      </c>
      <c r="AI96" s="15">
        <v>0</v>
      </c>
      <c r="AJ96" s="13" t="s">
        <v>51</v>
      </c>
      <c r="AK96" s="15">
        <v>0</v>
      </c>
      <c r="AL96" s="15">
        <v>0</v>
      </c>
      <c r="AM96" s="14" t="s">
        <v>48</v>
      </c>
      <c r="AN96" s="13" t="s">
        <v>48</v>
      </c>
      <c r="AO96" s="14" t="s">
        <v>48</v>
      </c>
      <c r="AP96" s="13" t="s">
        <v>48</v>
      </c>
    </row>
    <row r="97" spans="1:42" x14ac:dyDescent="0.25">
      <c r="A97" s="13" t="s">
        <v>298</v>
      </c>
      <c r="B97" s="14" t="s">
        <v>319</v>
      </c>
      <c r="C97" s="13" t="s">
        <v>47</v>
      </c>
      <c r="D97" s="13" t="s">
        <v>53</v>
      </c>
      <c r="E97" s="13" t="s">
        <v>54</v>
      </c>
      <c r="F97" s="13" t="s">
        <v>389</v>
      </c>
      <c r="G97" s="13" t="s">
        <v>49</v>
      </c>
      <c r="H97" s="13" t="s">
        <v>320</v>
      </c>
      <c r="I97" s="15" t="s">
        <v>48</v>
      </c>
      <c r="J97" s="15" t="s">
        <v>48</v>
      </c>
      <c r="K97" s="15" t="s">
        <v>48</v>
      </c>
      <c r="L97" s="15" t="s">
        <v>48</v>
      </c>
      <c r="M97" s="15">
        <v>0</v>
      </c>
      <c r="N97" s="13" t="s">
        <v>48</v>
      </c>
      <c r="O97" s="13" t="s">
        <v>56</v>
      </c>
      <c r="P97" s="13" t="s">
        <v>48</v>
      </c>
      <c r="Q97" s="15">
        <f>SUM(S97:AP97)</f>
        <v>1985290407.0280001</v>
      </c>
      <c r="R97" s="15">
        <v>0</v>
      </c>
      <c r="S97" s="15">
        <v>1459109899.5000002</v>
      </c>
      <c r="T97" s="15">
        <v>0</v>
      </c>
      <c r="U97" s="13" t="s">
        <v>51</v>
      </c>
      <c r="V97" s="15">
        <v>0</v>
      </c>
      <c r="W97" s="15">
        <v>453603885.80000001</v>
      </c>
      <c r="X97" s="13" t="s">
        <v>51</v>
      </c>
      <c r="Y97" s="15">
        <v>72576621.728</v>
      </c>
      <c r="Z97" s="15">
        <v>0</v>
      </c>
      <c r="AA97" s="13" t="s">
        <v>51</v>
      </c>
      <c r="AB97" s="15">
        <v>0</v>
      </c>
      <c r="AC97" s="15">
        <v>0</v>
      </c>
      <c r="AD97" s="13" t="s">
        <v>51</v>
      </c>
      <c r="AE97" s="15">
        <v>0</v>
      </c>
      <c r="AF97" s="13">
        <v>0</v>
      </c>
      <c r="AG97" s="13" t="s">
        <v>51</v>
      </c>
      <c r="AH97" s="15">
        <v>0</v>
      </c>
      <c r="AI97" s="15">
        <v>0</v>
      </c>
      <c r="AJ97" s="13" t="s">
        <v>51</v>
      </c>
      <c r="AK97" s="15">
        <v>0</v>
      </c>
      <c r="AL97" s="15">
        <v>0</v>
      </c>
      <c r="AM97" s="14" t="s">
        <v>48</v>
      </c>
      <c r="AN97" s="13" t="s">
        <v>48</v>
      </c>
      <c r="AO97" s="14" t="s">
        <v>48</v>
      </c>
      <c r="AP97" s="13" t="s">
        <v>48</v>
      </c>
    </row>
    <row r="98" spans="1:42" s="19" customFormat="1" x14ac:dyDescent="0.25">
      <c r="A98" s="13" t="s">
        <v>300</v>
      </c>
      <c r="B98" s="17" t="s">
        <v>319</v>
      </c>
      <c r="C98" s="16" t="s">
        <v>47</v>
      </c>
      <c r="D98" s="16" t="s">
        <v>59</v>
      </c>
      <c r="E98" s="16" t="s">
        <v>60</v>
      </c>
      <c r="F98" s="16" t="s">
        <v>402</v>
      </c>
      <c r="G98" s="16" t="s">
        <v>49</v>
      </c>
      <c r="H98" s="16" t="s">
        <v>322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56</v>
      </c>
      <c r="P98" s="16" t="s">
        <v>48</v>
      </c>
      <c r="Q98" s="18">
        <f>SUM(S98:AP98)</f>
        <v>1865597410.9608002</v>
      </c>
      <c r="R98" s="18">
        <v>0</v>
      </c>
      <c r="S98" s="18">
        <v>1325542768</v>
      </c>
      <c r="T98" s="18">
        <v>0</v>
      </c>
      <c r="U98" s="16" t="s">
        <v>51</v>
      </c>
      <c r="V98" s="18">
        <v>0</v>
      </c>
      <c r="W98" s="18">
        <v>465564347.38</v>
      </c>
      <c r="X98" s="16" t="s">
        <v>50</v>
      </c>
      <c r="Y98" s="18">
        <v>74490295.580799997</v>
      </c>
      <c r="Z98" s="18">
        <v>0</v>
      </c>
      <c r="AA98" s="16" t="s">
        <v>51</v>
      </c>
      <c r="AB98" s="18">
        <v>0</v>
      </c>
      <c r="AC98" s="18">
        <v>0</v>
      </c>
      <c r="AD98" s="16" t="s">
        <v>51</v>
      </c>
      <c r="AE98" s="18">
        <v>0</v>
      </c>
      <c r="AF98" s="16">
        <v>0</v>
      </c>
      <c r="AG98" s="16" t="s">
        <v>51</v>
      </c>
      <c r="AH98" s="18">
        <v>0</v>
      </c>
      <c r="AI98" s="18">
        <v>0</v>
      </c>
      <c r="AJ98" s="16" t="s">
        <v>51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13" t="s">
        <v>302</v>
      </c>
      <c r="B99" s="17" t="s">
        <v>319</v>
      </c>
      <c r="C99" s="16" t="s">
        <v>47</v>
      </c>
      <c r="D99" s="16" t="s">
        <v>59</v>
      </c>
      <c r="E99" s="16" t="s">
        <v>60</v>
      </c>
      <c r="F99" s="16" t="s">
        <v>402</v>
      </c>
      <c r="G99" s="16" t="s">
        <v>123</v>
      </c>
      <c r="H99" s="16" t="s">
        <v>48</v>
      </c>
      <c r="I99" s="18" t="s">
        <v>324</v>
      </c>
      <c r="J99" s="18" t="s">
        <v>48</v>
      </c>
      <c r="K99" s="18" t="s">
        <v>325</v>
      </c>
      <c r="L99" s="18" t="s">
        <v>297</v>
      </c>
      <c r="M99" s="18">
        <v>13037135</v>
      </c>
      <c r="N99" s="16" t="s">
        <v>126</v>
      </c>
      <c r="O99" s="16" t="s">
        <v>326</v>
      </c>
      <c r="P99" s="16" t="s">
        <v>327</v>
      </c>
      <c r="Q99" s="18">
        <f>SUM(S99:AP99)</f>
        <v>-2755000</v>
      </c>
      <c r="R99" s="18">
        <v>0</v>
      </c>
      <c r="S99" s="18">
        <v>-2755000</v>
      </c>
      <c r="T99" s="18">
        <v>0</v>
      </c>
      <c r="U99" s="16" t="s">
        <v>51</v>
      </c>
      <c r="V99" s="18">
        <v>0</v>
      </c>
      <c r="W99" s="18">
        <v>0</v>
      </c>
      <c r="X99" s="16" t="s">
        <v>51</v>
      </c>
      <c r="Y99" s="18">
        <v>0</v>
      </c>
      <c r="Z99" s="18">
        <v>0</v>
      </c>
      <c r="AA99" s="16" t="s">
        <v>51</v>
      </c>
      <c r="AB99" s="18">
        <v>0</v>
      </c>
      <c r="AC99" s="18">
        <v>0</v>
      </c>
      <c r="AD99" s="16" t="s">
        <v>51</v>
      </c>
      <c r="AE99" s="18">
        <v>0</v>
      </c>
      <c r="AF99" s="16">
        <v>0</v>
      </c>
      <c r="AG99" s="16" t="s">
        <v>51</v>
      </c>
      <c r="AH99" s="18">
        <v>0</v>
      </c>
      <c r="AI99" s="18">
        <v>0</v>
      </c>
      <c r="AJ99" s="16" t="s">
        <v>51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19" customFormat="1" x14ac:dyDescent="0.25">
      <c r="A100" s="13" t="s">
        <v>306</v>
      </c>
      <c r="B100" s="17" t="s">
        <v>319</v>
      </c>
      <c r="C100" s="16" t="s">
        <v>47</v>
      </c>
      <c r="D100" s="16" t="s">
        <v>69</v>
      </c>
      <c r="E100" s="16" t="s">
        <v>70</v>
      </c>
      <c r="F100" s="16" t="s">
        <v>415</v>
      </c>
      <c r="G100" s="16" t="s">
        <v>49</v>
      </c>
      <c r="H100" s="16" t="s">
        <v>329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56</v>
      </c>
      <c r="P100" s="16" t="s">
        <v>48</v>
      </c>
      <c r="Q100" s="18">
        <f>SUM(S100:AP100)</f>
        <v>794903478.41360009</v>
      </c>
      <c r="R100" s="18">
        <v>0</v>
      </c>
      <c r="S100" s="18">
        <f>566423852.5+12844000</f>
        <v>579267852.5</v>
      </c>
      <c r="T100" s="18">
        <v>0</v>
      </c>
      <c r="U100" s="16" t="s">
        <v>51</v>
      </c>
      <c r="V100" s="18">
        <v>0</v>
      </c>
      <c r="W100" s="18">
        <f>177842474.96+8050306</f>
        <v>185892780.96000001</v>
      </c>
      <c r="X100" s="16" t="s">
        <v>51</v>
      </c>
      <c r="Y100" s="18">
        <f>28454795.9936+1288048.96</f>
        <v>29742844.953600001</v>
      </c>
      <c r="Z100" s="18">
        <v>0</v>
      </c>
      <c r="AA100" s="16" t="s">
        <v>51</v>
      </c>
      <c r="AB100" s="18">
        <v>0</v>
      </c>
      <c r="AC100" s="18">
        <v>0</v>
      </c>
      <c r="AD100" s="16" t="s">
        <v>51</v>
      </c>
      <c r="AE100" s="18">
        <v>0</v>
      </c>
      <c r="AF100" s="16">
        <v>0</v>
      </c>
      <c r="AG100" s="16" t="s">
        <v>51</v>
      </c>
      <c r="AH100" s="18">
        <v>0</v>
      </c>
      <c r="AI100" s="18">
        <v>0</v>
      </c>
      <c r="AJ100" s="16" t="s">
        <v>51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13" t="s">
        <v>308</v>
      </c>
      <c r="B101" s="17" t="s">
        <v>319</v>
      </c>
      <c r="C101" s="16" t="s">
        <v>47</v>
      </c>
      <c r="D101" s="16" t="s">
        <v>69</v>
      </c>
      <c r="E101" s="16" t="s">
        <v>70</v>
      </c>
      <c r="F101" s="16" t="s">
        <v>415</v>
      </c>
      <c r="G101" s="16" t="s">
        <v>49</v>
      </c>
      <c r="H101" s="16" t="s">
        <v>331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332</v>
      </c>
      <c r="P101" s="16" t="s">
        <v>333</v>
      </c>
      <c r="Q101" s="18">
        <f>SUM(S101:AP101)</f>
        <v>56927458</v>
      </c>
      <c r="R101" s="18">
        <v>0</v>
      </c>
      <c r="S101" s="18">
        <v>38416062</v>
      </c>
      <c r="T101" s="18">
        <v>15958100</v>
      </c>
      <c r="U101" s="16" t="s">
        <v>50</v>
      </c>
      <c r="V101" s="18">
        <v>2553296</v>
      </c>
      <c r="W101" s="18">
        <v>0</v>
      </c>
      <c r="X101" s="16" t="s">
        <v>51</v>
      </c>
      <c r="Y101" s="18">
        <v>0</v>
      </c>
      <c r="Z101" s="18">
        <v>0</v>
      </c>
      <c r="AA101" s="16" t="s">
        <v>51</v>
      </c>
      <c r="AB101" s="18">
        <v>0</v>
      </c>
      <c r="AC101" s="18">
        <v>0</v>
      </c>
      <c r="AD101" s="16" t="s">
        <v>51</v>
      </c>
      <c r="AE101" s="18">
        <v>0</v>
      </c>
      <c r="AF101" s="16">
        <v>0</v>
      </c>
      <c r="AG101" s="16" t="s">
        <v>51</v>
      </c>
      <c r="AH101" s="18">
        <v>0</v>
      </c>
      <c r="AI101" s="18">
        <v>0</v>
      </c>
      <c r="AJ101" s="16" t="s">
        <v>51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13" t="s">
        <v>310</v>
      </c>
      <c r="B102" s="17" t="s">
        <v>319</v>
      </c>
      <c r="C102" s="16" t="s">
        <v>47</v>
      </c>
      <c r="D102" s="16" t="s">
        <v>69</v>
      </c>
      <c r="E102" s="16" t="s">
        <v>70</v>
      </c>
      <c r="F102" s="16" t="s">
        <v>415</v>
      </c>
      <c r="G102" s="16" t="s">
        <v>49</v>
      </c>
      <c r="H102" s="16" t="s">
        <v>335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56</v>
      </c>
      <c r="P102" s="16" t="s">
        <v>48</v>
      </c>
      <c r="Q102" s="18">
        <f>SUM(S102:AP102)</f>
        <v>893975120.11360002</v>
      </c>
      <c r="R102" s="18">
        <v>0</v>
      </c>
      <c r="S102" s="18">
        <v>711152289.5</v>
      </c>
      <c r="T102" s="18">
        <v>0</v>
      </c>
      <c r="U102" s="16" t="s">
        <v>51</v>
      </c>
      <c r="V102" s="18">
        <v>0</v>
      </c>
      <c r="W102" s="18">
        <v>157605888.46000001</v>
      </c>
      <c r="X102" s="16" t="s">
        <v>50</v>
      </c>
      <c r="Y102" s="18">
        <v>25216942.1536</v>
      </c>
      <c r="Z102" s="18">
        <v>0</v>
      </c>
      <c r="AA102" s="16" t="s">
        <v>51</v>
      </c>
      <c r="AB102" s="18">
        <v>0</v>
      </c>
      <c r="AC102" s="18">
        <v>0</v>
      </c>
      <c r="AD102" s="16" t="s">
        <v>51</v>
      </c>
      <c r="AE102" s="18">
        <v>0</v>
      </c>
      <c r="AF102" s="16">
        <v>0</v>
      </c>
      <c r="AG102" s="16" t="s">
        <v>51</v>
      </c>
      <c r="AH102" s="18">
        <v>0</v>
      </c>
      <c r="AI102" s="18">
        <v>0</v>
      </c>
      <c r="AJ102" s="16" t="s">
        <v>51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x14ac:dyDescent="0.25">
      <c r="A103" s="13" t="s">
        <v>314</v>
      </c>
      <c r="B103" s="14" t="s">
        <v>319</v>
      </c>
      <c r="C103" s="13" t="s">
        <v>47</v>
      </c>
      <c r="D103" s="13" t="s">
        <v>73</v>
      </c>
      <c r="E103" s="13" t="s">
        <v>74</v>
      </c>
      <c r="F103" s="13" t="s">
        <v>424</v>
      </c>
      <c r="G103" s="13" t="s">
        <v>49</v>
      </c>
      <c r="H103" s="13" t="s">
        <v>337</v>
      </c>
      <c r="I103" s="15" t="s">
        <v>48</v>
      </c>
      <c r="J103" s="15" t="s">
        <v>48</v>
      </c>
      <c r="K103" s="15" t="s">
        <v>48</v>
      </c>
      <c r="L103" s="15" t="s">
        <v>48</v>
      </c>
      <c r="M103" s="15">
        <v>0</v>
      </c>
      <c r="N103" s="13" t="s">
        <v>48</v>
      </c>
      <c r="O103" s="13" t="s">
        <v>56</v>
      </c>
      <c r="P103" s="13" t="s">
        <v>48</v>
      </c>
      <c r="Q103" s="15">
        <f>SUM(S103:AP103)</f>
        <v>1711988003.2744002</v>
      </c>
      <c r="R103" s="15">
        <v>0</v>
      </c>
      <c r="S103" s="15">
        <v>1309143341.5000002</v>
      </c>
      <c r="T103" s="15">
        <v>0</v>
      </c>
      <c r="U103" s="13" t="s">
        <v>51</v>
      </c>
      <c r="V103" s="15">
        <v>0</v>
      </c>
      <c r="W103" s="15">
        <v>347279880.83999997</v>
      </c>
      <c r="X103" s="13" t="s">
        <v>50</v>
      </c>
      <c r="Y103" s="15">
        <v>55564780.934400007</v>
      </c>
      <c r="Z103" s="15">
        <v>0</v>
      </c>
      <c r="AA103" s="13" t="s">
        <v>51</v>
      </c>
      <c r="AB103" s="15">
        <v>0</v>
      </c>
      <c r="AC103" s="15">
        <v>0</v>
      </c>
      <c r="AD103" s="13" t="s">
        <v>51</v>
      </c>
      <c r="AE103" s="15">
        <v>0</v>
      </c>
      <c r="AF103" s="13">
        <v>0</v>
      </c>
      <c r="AG103" s="13" t="s">
        <v>51</v>
      </c>
      <c r="AH103" s="15">
        <v>0</v>
      </c>
      <c r="AI103" s="15">
        <v>0</v>
      </c>
      <c r="AJ103" s="13" t="s">
        <v>51</v>
      </c>
      <c r="AK103" s="15">
        <v>0</v>
      </c>
      <c r="AL103" s="15">
        <v>0</v>
      </c>
      <c r="AM103" s="14" t="s">
        <v>48</v>
      </c>
      <c r="AN103" s="13" t="s">
        <v>48</v>
      </c>
      <c r="AO103" s="14" t="s">
        <v>48</v>
      </c>
      <c r="AP103" s="13" t="s">
        <v>48</v>
      </c>
    </row>
    <row r="104" spans="1:42" s="19" customFormat="1" x14ac:dyDescent="0.25">
      <c r="A104" s="13" t="s">
        <v>316</v>
      </c>
      <c r="B104" s="17" t="s">
        <v>339</v>
      </c>
      <c r="C104" s="16" t="s">
        <v>47</v>
      </c>
      <c r="D104" s="16" t="s">
        <v>53</v>
      </c>
      <c r="E104" s="16" t="s">
        <v>54</v>
      </c>
      <c r="F104" s="16" t="s">
        <v>429</v>
      </c>
      <c r="G104" s="16" t="s">
        <v>49</v>
      </c>
      <c r="H104" s="16" t="s">
        <v>340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56</v>
      </c>
      <c r="P104" s="16" t="s">
        <v>48</v>
      </c>
      <c r="Q104" s="18">
        <f>SUM(S104:AP104)</f>
        <v>205939868</v>
      </c>
      <c r="R104" s="18">
        <v>0</v>
      </c>
      <c r="S104" s="18">
        <v>190827040</v>
      </c>
      <c r="T104" s="18">
        <v>0</v>
      </c>
      <c r="U104" s="16" t="s">
        <v>51</v>
      </c>
      <c r="V104" s="18">
        <v>0</v>
      </c>
      <c r="W104" s="18">
        <v>13028300</v>
      </c>
      <c r="X104" s="16" t="s">
        <v>50</v>
      </c>
      <c r="Y104" s="18">
        <v>2084528</v>
      </c>
      <c r="Z104" s="18">
        <v>0</v>
      </c>
      <c r="AA104" s="16" t="s">
        <v>51</v>
      </c>
      <c r="AB104" s="18">
        <v>0</v>
      </c>
      <c r="AC104" s="18">
        <v>0</v>
      </c>
      <c r="AD104" s="16" t="s">
        <v>51</v>
      </c>
      <c r="AE104" s="18">
        <v>0</v>
      </c>
      <c r="AF104" s="16">
        <v>0</v>
      </c>
      <c r="AG104" s="16" t="s">
        <v>51</v>
      </c>
      <c r="AH104" s="18">
        <v>0</v>
      </c>
      <c r="AI104" s="18">
        <v>0</v>
      </c>
      <c r="AJ104" s="16" t="s">
        <v>51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19" customFormat="1" x14ac:dyDescent="0.25">
      <c r="A105" s="13" t="s">
        <v>318</v>
      </c>
      <c r="B105" s="17" t="s">
        <v>339</v>
      </c>
      <c r="C105" s="16" t="s">
        <v>47</v>
      </c>
      <c r="D105" s="16" t="s">
        <v>53</v>
      </c>
      <c r="E105" s="16" t="s">
        <v>54</v>
      </c>
      <c r="F105" s="16" t="s">
        <v>429</v>
      </c>
      <c r="G105" s="16" t="s">
        <v>49</v>
      </c>
      <c r="H105" s="16" t="s">
        <v>342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343</v>
      </c>
      <c r="P105" s="16" t="s">
        <v>344</v>
      </c>
      <c r="Q105" s="18">
        <f>SUM(S105:AP105)</f>
        <v>14600056</v>
      </c>
      <c r="R105" s="18">
        <v>0</v>
      </c>
      <c r="S105" s="18">
        <v>4100200</v>
      </c>
      <c r="T105" s="18">
        <v>9051600</v>
      </c>
      <c r="U105" s="16" t="s">
        <v>50</v>
      </c>
      <c r="V105" s="18">
        <v>1448256</v>
      </c>
      <c r="W105" s="18">
        <v>0</v>
      </c>
      <c r="X105" s="16" t="s">
        <v>51</v>
      </c>
      <c r="Y105" s="18">
        <v>0</v>
      </c>
      <c r="Z105" s="18">
        <v>0</v>
      </c>
      <c r="AA105" s="16" t="s">
        <v>51</v>
      </c>
      <c r="AB105" s="18">
        <v>0</v>
      </c>
      <c r="AC105" s="18">
        <v>0</v>
      </c>
      <c r="AD105" s="16" t="s">
        <v>51</v>
      </c>
      <c r="AE105" s="18">
        <v>0</v>
      </c>
      <c r="AF105" s="16">
        <v>0</v>
      </c>
      <c r="AG105" s="16" t="s">
        <v>51</v>
      </c>
      <c r="AH105" s="18">
        <v>0</v>
      </c>
      <c r="AI105" s="18">
        <v>0</v>
      </c>
      <c r="AJ105" s="16" t="s">
        <v>51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13" t="s">
        <v>321</v>
      </c>
      <c r="B106" s="17" t="s">
        <v>339</v>
      </c>
      <c r="C106" s="16" t="s">
        <v>47</v>
      </c>
      <c r="D106" s="16" t="s">
        <v>53</v>
      </c>
      <c r="E106" s="16" t="s">
        <v>54</v>
      </c>
      <c r="F106" s="16" t="s">
        <v>429</v>
      </c>
      <c r="G106" s="16" t="s">
        <v>49</v>
      </c>
      <c r="H106" s="16" t="s">
        <v>346</v>
      </c>
      <c r="I106" s="18" t="s">
        <v>48</v>
      </c>
      <c r="J106" s="18" t="s">
        <v>48</v>
      </c>
      <c r="K106" s="18" t="s">
        <v>48</v>
      </c>
      <c r="L106" s="18" t="s">
        <v>48</v>
      </c>
      <c r="M106" s="18">
        <v>0</v>
      </c>
      <c r="N106" s="16" t="s">
        <v>48</v>
      </c>
      <c r="O106" s="16" t="s">
        <v>56</v>
      </c>
      <c r="P106" s="16" t="s">
        <v>48</v>
      </c>
      <c r="Q106" s="18">
        <f>SUM(S106:AP106)</f>
        <v>826308560.98000002</v>
      </c>
      <c r="R106" s="18">
        <v>0</v>
      </c>
      <c r="S106" s="18">
        <v>654534786</v>
      </c>
      <c r="T106" s="18">
        <v>0</v>
      </c>
      <c r="U106" s="16" t="s">
        <v>51</v>
      </c>
      <c r="V106" s="18">
        <v>0</v>
      </c>
      <c r="W106" s="18">
        <v>148080840.5</v>
      </c>
      <c r="X106" s="16" t="s">
        <v>50</v>
      </c>
      <c r="Y106" s="18">
        <v>23692934.48</v>
      </c>
      <c r="Z106" s="18">
        <v>0</v>
      </c>
      <c r="AA106" s="16" t="s">
        <v>51</v>
      </c>
      <c r="AB106" s="18">
        <v>0</v>
      </c>
      <c r="AC106" s="18">
        <v>0</v>
      </c>
      <c r="AD106" s="16" t="s">
        <v>51</v>
      </c>
      <c r="AE106" s="18">
        <v>0</v>
      </c>
      <c r="AF106" s="16">
        <v>0</v>
      </c>
      <c r="AG106" s="16" t="s">
        <v>51</v>
      </c>
      <c r="AH106" s="18">
        <v>0</v>
      </c>
      <c r="AI106" s="18">
        <v>0</v>
      </c>
      <c r="AJ106" s="16" t="s">
        <v>51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13" t="s">
        <v>323</v>
      </c>
      <c r="B107" s="17" t="s">
        <v>339</v>
      </c>
      <c r="C107" s="16" t="s">
        <v>47</v>
      </c>
      <c r="D107" s="16" t="s">
        <v>53</v>
      </c>
      <c r="E107" s="16" t="s">
        <v>54</v>
      </c>
      <c r="F107" s="16" t="s">
        <v>429</v>
      </c>
      <c r="G107" s="16" t="s">
        <v>123</v>
      </c>
      <c r="H107" s="16" t="s">
        <v>48</v>
      </c>
      <c r="I107" s="18" t="s">
        <v>348</v>
      </c>
      <c r="J107" s="18" t="s">
        <v>48</v>
      </c>
      <c r="K107" s="18" t="s">
        <v>349</v>
      </c>
      <c r="L107" s="18" t="s">
        <v>339</v>
      </c>
      <c r="M107" s="18">
        <v>12826917.359999999</v>
      </c>
      <c r="N107" s="16" t="s">
        <v>126</v>
      </c>
      <c r="O107" s="16" t="s">
        <v>350</v>
      </c>
      <c r="P107" s="16" t="s">
        <v>351</v>
      </c>
      <c r="Q107" s="18">
        <f>SUM(S107:AP107)</f>
        <v>-670016</v>
      </c>
      <c r="R107" s="18">
        <v>0</v>
      </c>
      <c r="S107" s="18">
        <v>0</v>
      </c>
      <c r="T107" s="18">
        <v>0</v>
      </c>
      <c r="U107" s="16" t="s">
        <v>51</v>
      </c>
      <c r="V107" s="18">
        <v>0</v>
      </c>
      <c r="W107" s="18">
        <v>-577600</v>
      </c>
      <c r="X107" s="16" t="s">
        <v>50</v>
      </c>
      <c r="Y107" s="18">
        <v>-92416</v>
      </c>
      <c r="Z107" s="18">
        <v>0</v>
      </c>
      <c r="AA107" s="16" t="s">
        <v>51</v>
      </c>
      <c r="AB107" s="18">
        <v>0</v>
      </c>
      <c r="AC107" s="18">
        <v>0</v>
      </c>
      <c r="AD107" s="16" t="s">
        <v>51</v>
      </c>
      <c r="AE107" s="18">
        <v>0</v>
      </c>
      <c r="AF107" s="16">
        <v>0</v>
      </c>
      <c r="AG107" s="16" t="s">
        <v>51</v>
      </c>
      <c r="AH107" s="18">
        <v>0</v>
      </c>
      <c r="AI107" s="18">
        <v>0</v>
      </c>
      <c r="AJ107" s="16" t="s">
        <v>51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13" t="s">
        <v>328</v>
      </c>
      <c r="B108" s="17" t="s">
        <v>339</v>
      </c>
      <c r="C108" s="16" t="s">
        <v>47</v>
      </c>
      <c r="D108" s="16" t="s">
        <v>59</v>
      </c>
      <c r="E108" s="16" t="s">
        <v>60</v>
      </c>
      <c r="F108" s="16" t="s">
        <v>438</v>
      </c>
      <c r="G108" s="16" t="s">
        <v>49</v>
      </c>
      <c r="H108" s="16" t="s">
        <v>353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56</v>
      </c>
      <c r="P108" s="16" t="s">
        <v>48</v>
      </c>
      <c r="Q108" s="18">
        <f>SUM(S108:AP108)</f>
        <v>1042266884.7208002</v>
      </c>
      <c r="R108" s="18">
        <v>0</v>
      </c>
      <c r="S108" s="18">
        <v>647358751.50000012</v>
      </c>
      <c r="T108" s="18">
        <v>0</v>
      </c>
      <c r="U108" s="16" t="s">
        <v>51</v>
      </c>
      <c r="V108" s="18">
        <v>0</v>
      </c>
      <c r="W108" s="18">
        <v>340438045.88</v>
      </c>
      <c r="X108" s="16" t="s">
        <v>50</v>
      </c>
      <c r="Y108" s="18">
        <v>54470087.340800002</v>
      </c>
      <c r="Z108" s="18">
        <v>0</v>
      </c>
      <c r="AA108" s="16" t="s">
        <v>51</v>
      </c>
      <c r="AB108" s="18">
        <v>0</v>
      </c>
      <c r="AC108" s="18">
        <v>0</v>
      </c>
      <c r="AD108" s="16" t="s">
        <v>51</v>
      </c>
      <c r="AE108" s="18">
        <v>0</v>
      </c>
      <c r="AF108" s="16">
        <v>0</v>
      </c>
      <c r="AG108" s="16" t="s">
        <v>51</v>
      </c>
      <c r="AH108" s="18">
        <v>0</v>
      </c>
      <c r="AI108" s="18">
        <v>0</v>
      </c>
      <c r="AJ108" s="16" t="s">
        <v>51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13" t="s">
        <v>330</v>
      </c>
      <c r="B109" s="17" t="s">
        <v>339</v>
      </c>
      <c r="C109" s="16" t="s">
        <v>47</v>
      </c>
      <c r="D109" s="16" t="s">
        <v>69</v>
      </c>
      <c r="E109" s="16" t="s">
        <v>70</v>
      </c>
      <c r="F109" s="16" t="s">
        <v>444</v>
      </c>
      <c r="G109" s="16" t="s">
        <v>49</v>
      </c>
      <c r="H109" s="16" t="s">
        <v>355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56</v>
      </c>
      <c r="P109" s="16" t="s">
        <v>48</v>
      </c>
      <c r="Q109" s="18">
        <f>SUM(S109:AP109)</f>
        <v>1172885354.8599999</v>
      </c>
      <c r="R109" s="18">
        <v>0</v>
      </c>
      <c r="S109" s="18">
        <v>821834695.5</v>
      </c>
      <c r="T109" s="18">
        <v>0</v>
      </c>
      <c r="U109" s="16" t="s">
        <v>51</v>
      </c>
      <c r="V109" s="18">
        <v>0</v>
      </c>
      <c r="W109" s="18">
        <v>299180396</v>
      </c>
      <c r="X109" s="16" t="s">
        <v>50</v>
      </c>
      <c r="Y109" s="18">
        <v>47868863.359999999</v>
      </c>
      <c r="Z109" s="18">
        <v>0</v>
      </c>
      <c r="AA109" s="16" t="s">
        <v>51</v>
      </c>
      <c r="AB109" s="18">
        <v>0</v>
      </c>
      <c r="AC109" s="18">
        <v>3705000</v>
      </c>
      <c r="AD109" s="16" t="s">
        <v>57</v>
      </c>
      <c r="AE109" s="18">
        <v>296400</v>
      </c>
      <c r="AF109" s="16">
        <v>0</v>
      </c>
      <c r="AG109" s="16" t="s">
        <v>51</v>
      </c>
      <c r="AH109" s="18">
        <v>0</v>
      </c>
      <c r="AI109" s="18">
        <v>0</v>
      </c>
      <c r="AJ109" s="16" t="s">
        <v>51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13" t="s">
        <v>334</v>
      </c>
      <c r="B110" s="17" t="s">
        <v>339</v>
      </c>
      <c r="C110" s="16" t="s">
        <v>47</v>
      </c>
      <c r="D110" s="16" t="s">
        <v>69</v>
      </c>
      <c r="E110" s="16" t="s">
        <v>70</v>
      </c>
      <c r="F110" s="16" t="s">
        <v>444</v>
      </c>
      <c r="G110" s="16" t="s">
        <v>123</v>
      </c>
      <c r="H110" s="16" t="s">
        <v>48</v>
      </c>
      <c r="I110" s="18" t="s">
        <v>357</v>
      </c>
      <c r="J110" s="18" t="s">
        <v>48</v>
      </c>
      <c r="K110" s="18" t="s">
        <v>358</v>
      </c>
      <c r="L110" s="18" t="s">
        <v>339</v>
      </c>
      <c r="M110" s="18">
        <v>5596792</v>
      </c>
      <c r="N110" s="16" t="s">
        <v>126</v>
      </c>
      <c r="O110" s="16" t="s">
        <v>359</v>
      </c>
      <c r="P110" s="16" t="s">
        <v>360</v>
      </c>
      <c r="Q110" s="18">
        <f>SUM(S110:AP110)</f>
        <v>-5596792</v>
      </c>
      <c r="R110" s="18">
        <v>0</v>
      </c>
      <c r="S110" s="18">
        <v>-3342100</v>
      </c>
      <c r="T110" s="18">
        <v>0</v>
      </c>
      <c r="U110" s="16" t="s">
        <v>51</v>
      </c>
      <c r="V110" s="18">
        <v>0</v>
      </c>
      <c r="W110" s="18">
        <v>-1943700</v>
      </c>
      <c r="X110" s="16" t="s">
        <v>50</v>
      </c>
      <c r="Y110" s="18">
        <v>-310992</v>
      </c>
      <c r="Z110" s="18">
        <v>0</v>
      </c>
      <c r="AA110" s="16" t="s">
        <v>51</v>
      </c>
      <c r="AB110" s="18">
        <v>0</v>
      </c>
      <c r="AC110" s="18">
        <v>0</v>
      </c>
      <c r="AD110" s="16" t="s">
        <v>51</v>
      </c>
      <c r="AE110" s="18">
        <v>0</v>
      </c>
      <c r="AF110" s="16">
        <v>0</v>
      </c>
      <c r="AG110" s="16" t="s">
        <v>51</v>
      </c>
      <c r="AH110" s="18">
        <v>0</v>
      </c>
      <c r="AI110" s="18">
        <v>0</v>
      </c>
      <c r="AJ110" s="16" t="s">
        <v>51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13" t="s">
        <v>336</v>
      </c>
      <c r="B111" s="17" t="s">
        <v>339</v>
      </c>
      <c r="C111" s="16" t="s">
        <v>47</v>
      </c>
      <c r="D111" s="16" t="s">
        <v>73</v>
      </c>
      <c r="E111" s="16" t="s">
        <v>74</v>
      </c>
      <c r="F111" s="16" t="s">
        <v>452</v>
      </c>
      <c r="G111" s="16" t="s">
        <v>49</v>
      </c>
      <c r="H111" s="16" t="s">
        <v>362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56</v>
      </c>
      <c r="P111" s="16" t="s">
        <v>48</v>
      </c>
      <c r="Q111" s="18">
        <f>SUM(S111:AP111)</f>
        <v>1489748774</v>
      </c>
      <c r="R111" s="18">
        <v>0</v>
      </c>
      <c r="S111" s="18">
        <v>1230681377.5</v>
      </c>
      <c r="T111" s="18">
        <v>0</v>
      </c>
      <c r="U111" s="16" t="s">
        <v>51</v>
      </c>
      <c r="V111" s="18">
        <v>0</v>
      </c>
      <c r="W111" s="18">
        <v>223333962.5</v>
      </c>
      <c r="X111" s="16" t="s">
        <v>51</v>
      </c>
      <c r="Y111" s="18">
        <v>35733434</v>
      </c>
      <c r="Z111" s="18">
        <v>0</v>
      </c>
      <c r="AA111" s="16" t="s">
        <v>51</v>
      </c>
      <c r="AB111" s="18">
        <v>0</v>
      </c>
      <c r="AC111" s="18">
        <v>0</v>
      </c>
      <c r="AD111" s="16" t="s">
        <v>51</v>
      </c>
      <c r="AE111" s="18">
        <v>0</v>
      </c>
      <c r="AF111" s="16">
        <v>0</v>
      </c>
      <c r="AG111" s="16" t="s">
        <v>51</v>
      </c>
      <c r="AH111" s="18">
        <v>0</v>
      </c>
      <c r="AI111" s="18">
        <v>0</v>
      </c>
      <c r="AJ111" s="16" t="s">
        <v>51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13" t="s">
        <v>338</v>
      </c>
      <c r="B112" s="17" t="s">
        <v>339</v>
      </c>
      <c r="C112" s="16" t="s">
        <v>47</v>
      </c>
      <c r="D112" s="16" t="s">
        <v>73</v>
      </c>
      <c r="E112" s="16" t="s">
        <v>74</v>
      </c>
      <c r="F112" s="16" t="s">
        <v>452</v>
      </c>
      <c r="G112" s="16" t="s">
        <v>123</v>
      </c>
      <c r="H112" s="16" t="s">
        <v>48</v>
      </c>
      <c r="I112" s="18" t="s">
        <v>364</v>
      </c>
      <c r="J112" s="18" t="s">
        <v>48</v>
      </c>
      <c r="K112" s="18" t="s">
        <v>365</v>
      </c>
      <c r="L112" s="18" t="s">
        <v>339</v>
      </c>
      <c r="M112" s="18">
        <v>5232296</v>
      </c>
      <c r="N112" s="16" t="s">
        <v>126</v>
      </c>
      <c r="O112" s="16" t="s">
        <v>366</v>
      </c>
      <c r="P112" s="16" t="s">
        <v>367</v>
      </c>
      <c r="Q112" s="18">
        <f>SUM(S112:AP112)</f>
        <v>-5232296</v>
      </c>
      <c r="R112" s="18">
        <v>0</v>
      </c>
      <c r="S112" s="18">
        <v>0</v>
      </c>
      <c r="T112" s="18">
        <v>0</v>
      </c>
      <c r="U112" s="16" t="s">
        <v>51</v>
      </c>
      <c r="V112" s="18">
        <v>0</v>
      </c>
      <c r="W112" s="18">
        <v>-4510600</v>
      </c>
      <c r="X112" s="16" t="s">
        <v>50</v>
      </c>
      <c r="Y112" s="18">
        <v>-721696</v>
      </c>
      <c r="Z112" s="18">
        <v>0</v>
      </c>
      <c r="AA112" s="16" t="s">
        <v>51</v>
      </c>
      <c r="AB112" s="18">
        <v>0</v>
      </c>
      <c r="AC112" s="18">
        <v>0</v>
      </c>
      <c r="AD112" s="16" t="s">
        <v>51</v>
      </c>
      <c r="AE112" s="18">
        <v>0</v>
      </c>
      <c r="AF112" s="16">
        <v>0</v>
      </c>
      <c r="AG112" s="16" t="s">
        <v>51</v>
      </c>
      <c r="AH112" s="18">
        <v>0</v>
      </c>
      <c r="AI112" s="18">
        <v>0</v>
      </c>
      <c r="AJ112" s="16" t="s">
        <v>51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13" t="s">
        <v>341</v>
      </c>
      <c r="B113" s="17" t="s">
        <v>430</v>
      </c>
      <c r="C113" s="16" t="s">
        <v>47</v>
      </c>
      <c r="D113" s="16" t="s">
        <v>53</v>
      </c>
      <c r="E113" s="16" t="s">
        <v>54</v>
      </c>
      <c r="F113" s="16" t="s">
        <v>436</v>
      </c>
      <c r="G113" s="16" t="s">
        <v>49</v>
      </c>
      <c r="H113" s="16" t="s">
        <v>431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56</v>
      </c>
      <c r="P113" s="16" t="s">
        <v>48</v>
      </c>
      <c r="Q113" s="18">
        <f>SUM(S113:AP113)</f>
        <v>34906244.987199999</v>
      </c>
      <c r="R113" s="18">
        <v>0</v>
      </c>
      <c r="S113" s="18">
        <v>30586245</v>
      </c>
      <c r="T113" s="18">
        <v>0</v>
      </c>
      <c r="U113" s="16" t="s">
        <v>51</v>
      </c>
      <c r="V113" s="18">
        <v>0</v>
      </c>
      <c r="W113" s="18">
        <v>3724137.92</v>
      </c>
      <c r="X113" s="16" t="s">
        <v>51</v>
      </c>
      <c r="Y113" s="18">
        <v>595862.06720000005</v>
      </c>
      <c r="Z113" s="18">
        <v>0</v>
      </c>
      <c r="AA113" s="16" t="s">
        <v>51</v>
      </c>
      <c r="AB113" s="18">
        <v>0</v>
      </c>
      <c r="AC113" s="18">
        <v>0</v>
      </c>
      <c r="AD113" s="16" t="s">
        <v>51</v>
      </c>
      <c r="AE113" s="18">
        <v>0</v>
      </c>
      <c r="AF113" s="16">
        <v>0</v>
      </c>
      <c r="AG113" s="16" t="s">
        <v>51</v>
      </c>
      <c r="AH113" s="18">
        <v>0</v>
      </c>
      <c r="AI113" s="18">
        <v>0</v>
      </c>
      <c r="AJ113" s="16" t="s">
        <v>51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13" t="s">
        <v>345</v>
      </c>
      <c r="B114" s="17" t="s">
        <v>430</v>
      </c>
      <c r="C114" s="16" t="s">
        <v>47</v>
      </c>
      <c r="D114" s="16" t="s">
        <v>53</v>
      </c>
      <c r="E114" s="16" t="s">
        <v>54</v>
      </c>
      <c r="F114" s="16" t="s">
        <v>436</v>
      </c>
      <c r="G114" s="16" t="s">
        <v>49</v>
      </c>
      <c r="H114" s="16" t="s">
        <v>432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433</v>
      </c>
      <c r="P114" s="16" t="s">
        <v>434</v>
      </c>
      <c r="Q114" s="18">
        <f>SUM(S114:AP114)</f>
        <v>16048330</v>
      </c>
      <c r="R114" s="18">
        <v>0</v>
      </c>
      <c r="S114" s="18">
        <v>16048330</v>
      </c>
      <c r="T114" s="18">
        <v>0</v>
      </c>
      <c r="U114" s="16" t="s">
        <v>51</v>
      </c>
      <c r="V114" s="18">
        <v>0</v>
      </c>
      <c r="W114" s="18">
        <v>0</v>
      </c>
      <c r="X114" s="16" t="s">
        <v>51</v>
      </c>
      <c r="Y114" s="18">
        <v>0</v>
      </c>
      <c r="Z114" s="18">
        <v>0</v>
      </c>
      <c r="AA114" s="16" t="s">
        <v>51</v>
      </c>
      <c r="AB114" s="18">
        <v>0</v>
      </c>
      <c r="AC114" s="18">
        <v>0</v>
      </c>
      <c r="AD114" s="16" t="s">
        <v>51</v>
      </c>
      <c r="AE114" s="18">
        <v>0</v>
      </c>
      <c r="AF114" s="16">
        <v>0</v>
      </c>
      <c r="AG114" s="16" t="s">
        <v>51</v>
      </c>
      <c r="AH114" s="18">
        <v>0</v>
      </c>
      <c r="AI114" s="18">
        <v>0</v>
      </c>
      <c r="AJ114" s="16" t="s">
        <v>51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25" customFormat="1" x14ac:dyDescent="0.25">
      <c r="A115" s="13" t="s">
        <v>347</v>
      </c>
      <c r="B115" s="17" t="s">
        <v>430</v>
      </c>
      <c r="C115" s="16" t="s">
        <v>47</v>
      </c>
      <c r="D115" s="16" t="s">
        <v>53</v>
      </c>
      <c r="E115" s="16" t="s">
        <v>54</v>
      </c>
      <c r="F115" s="16" t="s">
        <v>436</v>
      </c>
      <c r="G115" s="16" t="s">
        <v>49</v>
      </c>
      <c r="H115" s="16" t="s">
        <v>435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56</v>
      </c>
      <c r="P115" s="16" t="s">
        <v>48</v>
      </c>
      <c r="Q115" s="18">
        <f>SUM(S115:AP115)</f>
        <v>811925825.64080012</v>
      </c>
      <c r="R115" s="18">
        <v>0</v>
      </c>
      <c r="S115" s="18">
        <v>560549321.50000012</v>
      </c>
      <c r="T115" s="18">
        <v>0</v>
      </c>
      <c r="U115" s="16" t="s">
        <v>51</v>
      </c>
      <c r="V115" s="18">
        <v>0</v>
      </c>
      <c r="W115" s="18">
        <v>216703882.88000003</v>
      </c>
      <c r="X115" s="16" t="s">
        <v>50</v>
      </c>
      <c r="Y115" s="18">
        <v>34672621.260800004</v>
      </c>
      <c r="Z115" s="18">
        <v>0</v>
      </c>
      <c r="AA115" s="16" t="s">
        <v>51</v>
      </c>
      <c r="AB115" s="18">
        <v>0</v>
      </c>
      <c r="AC115" s="18">
        <v>0</v>
      </c>
      <c r="AD115" s="16" t="s">
        <v>51</v>
      </c>
      <c r="AE115" s="18">
        <v>0</v>
      </c>
      <c r="AF115" s="16">
        <v>0</v>
      </c>
      <c r="AG115" s="16" t="s">
        <v>51</v>
      </c>
      <c r="AH115" s="18">
        <v>0</v>
      </c>
      <c r="AI115" s="18">
        <v>0</v>
      </c>
      <c r="AJ115" s="16" t="s">
        <v>51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26" customFormat="1" x14ac:dyDescent="0.25">
      <c r="A116" s="13" t="s">
        <v>352</v>
      </c>
      <c r="B116" s="14" t="s">
        <v>430</v>
      </c>
      <c r="C116" s="13" t="s">
        <v>47</v>
      </c>
      <c r="D116" s="13" t="s">
        <v>59</v>
      </c>
      <c r="E116" s="13" t="s">
        <v>60</v>
      </c>
      <c r="F116" s="13" t="s">
        <v>439</v>
      </c>
      <c r="G116" s="13" t="s">
        <v>49</v>
      </c>
      <c r="H116" s="13" t="s">
        <v>437</v>
      </c>
      <c r="I116" s="15" t="s">
        <v>48</v>
      </c>
      <c r="J116" s="15" t="s">
        <v>48</v>
      </c>
      <c r="K116" s="15" t="s">
        <v>48</v>
      </c>
      <c r="L116" s="15" t="s">
        <v>48</v>
      </c>
      <c r="M116" s="15">
        <v>0</v>
      </c>
      <c r="N116" s="13" t="s">
        <v>48</v>
      </c>
      <c r="O116" s="13" t="s">
        <v>56</v>
      </c>
      <c r="P116" s="13" t="s">
        <v>48</v>
      </c>
      <c r="Q116" s="18">
        <f>SUM(S116:AP116)</f>
        <v>719249686.36000001</v>
      </c>
      <c r="R116" s="15">
        <v>0</v>
      </c>
      <c r="S116" s="15">
        <v>492506062.5</v>
      </c>
      <c r="T116" s="15">
        <v>0</v>
      </c>
      <c r="U116" s="13" t="s">
        <v>51</v>
      </c>
      <c r="V116" s="15">
        <v>0</v>
      </c>
      <c r="W116" s="15">
        <v>192019158.5</v>
      </c>
      <c r="X116" s="13" t="s">
        <v>50</v>
      </c>
      <c r="Y116" s="15">
        <v>30723065.359999999</v>
      </c>
      <c r="Z116" s="15">
        <v>0</v>
      </c>
      <c r="AA116" s="13" t="s">
        <v>51</v>
      </c>
      <c r="AB116" s="15">
        <v>0</v>
      </c>
      <c r="AC116" s="15">
        <v>3705000</v>
      </c>
      <c r="AD116" s="13" t="s">
        <v>57</v>
      </c>
      <c r="AE116" s="15">
        <v>296400</v>
      </c>
      <c r="AF116" s="13">
        <v>0</v>
      </c>
      <c r="AG116" s="13" t="s">
        <v>51</v>
      </c>
      <c r="AH116" s="15">
        <v>0</v>
      </c>
      <c r="AI116" s="15">
        <v>0</v>
      </c>
      <c r="AJ116" s="13" t="s">
        <v>51</v>
      </c>
      <c r="AK116" s="15">
        <v>0</v>
      </c>
      <c r="AL116" s="15">
        <v>0</v>
      </c>
      <c r="AM116" s="14" t="s">
        <v>48</v>
      </c>
      <c r="AN116" s="13" t="s">
        <v>48</v>
      </c>
      <c r="AO116" s="14" t="s">
        <v>48</v>
      </c>
      <c r="AP116" s="13" t="s">
        <v>48</v>
      </c>
    </row>
    <row r="117" spans="1:42" x14ac:dyDescent="0.25">
      <c r="A117" s="13" t="s">
        <v>354</v>
      </c>
      <c r="B117" s="27">
        <v>44270</v>
      </c>
      <c r="C117" s="13" t="s">
        <v>47</v>
      </c>
      <c r="D117" s="13" t="s">
        <v>69</v>
      </c>
      <c r="E117" s="13" t="s">
        <v>70</v>
      </c>
      <c r="F117" s="13" t="s">
        <v>445</v>
      </c>
      <c r="G117" s="13" t="s">
        <v>49</v>
      </c>
      <c r="H117" s="13" t="s">
        <v>446</v>
      </c>
      <c r="I117" s="15" t="s">
        <v>48</v>
      </c>
      <c r="J117" s="15" t="s">
        <v>48</v>
      </c>
      <c r="K117" s="15" t="s">
        <v>48</v>
      </c>
      <c r="L117" s="15" t="s">
        <v>48</v>
      </c>
      <c r="M117" s="15">
        <v>0</v>
      </c>
      <c r="N117" s="13" t="s">
        <v>48</v>
      </c>
      <c r="O117" s="13" t="s">
        <v>56</v>
      </c>
      <c r="P117" s="13" t="s">
        <v>48</v>
      </c>
      <c r="Q117" s="18">
        <f>SUM(S117:AP117)</f>
        <v>430363192</v>
      </c>
      <c r="R117" s="15">
        <v>0</v>
      </c>
      <c r="S117" s="15">
        <v>348032772</v>
      </c>
      <c r="T117" s="15">
        <v>0</v>
      </c>
      <c r="U117" s="13" t="s">
        <v>51</v>
      </c>
      <c r="V117" s="15">
        <v>0</v>
      </c>
      <c r="W117" s="15">
        <v>70974500</v>
      </c>
      <c r="X117" s="13" t="s">
        <v>50</v>
      </c>
      <c r="Y117" s="15">
        <v>11355920</v>
      </c>
      <c r="Z117" s="15">
        <v>0</v>
      </c>
      <c r="AA117" s="13" t="s">
        <v>51</v>
      </c>
      <c r="AB117" s="15">
        <v>0</v>
      </c>
      <c r="AC117" s="15">
        <v>0</v>
      </c>
      <c r="AD117" s="13" t="s">
        <v>51</v>
      </c>
      <c r="AE117" s="15">
        <v>0</v>
      </c>
      <c r="AF117" s="13">
        <v>0</v>
      </c>
      <c r="AG117" s="13" t="s">
        <v>51</v>
      </c>
      <c r="AH117" s="15">
        <v>0</v>
      </c>
      <c r="AI117" s="15">
        <v>0</v>
      </c>
      <c r="AJ117" s="13" t="s">
        <v>51</v>
      </c>
      <c r="AK117" s="15">
        <v>0</v>
      </c>
      <c r="AL117" s="15">
        <v>0</v>
      </c>
      <c r="AM117" s="14" t="s">
        <v>48</v>
      </c>
      <c r="AN117" s="13" t="s">
        <v>48</v>
      </c>
      <c r="AO117" s="14" t="s">
        <v>48</v>
      </c>
      <c r="AP117" s="13" t="s">
        <v>48</v>
      </c>
    </row>
    <row r="118" spans="1:42" s="19" customFormat="1" x14ac:dyDescent="0.25">
      <c r="A118" s="13" t="s">
        <v>356</v>
      </c>
      <c r="B118" s="14" t="s">
        <v>430</v>
      </c>
      <c r="C118" s="13" t="s">
        <v>47</v>
      </c>
      <c r="D118" s="13" t="s">
        <v>69</v>
      </c>
      <c r="E118" s="13" t="s">
        <v>70</v>
      </c>
      <c r="F118" s="13" t="s">
        <v>445</v>
      </c>
      <c r="G118" s="13" t="s">
        <v>49</v>
      </c>
      <c r="H118" s="13" t="s">
        <v>440</v>
      </c>
      <c r="I118" s="15" t="s">
        <v>48</v>
      </c>
      <c r="J118" s="15" t="s">
        <v>48</v>
      </c>
      <c r="K118" s="15" t="s">
        <v>48</v>
      </c>
      <c r="L118" s="15" t="s">
        <v>48</v>
      </c>
      <c r="M118" s="15">
        <v>0</v>
      </c>
      <c r="N118" s="13" t="s">
        <v>48</v>
      </c>
      <c r="O118" s="13" t="s">
        <v>441</v>
      </c>
      <c r="P118" s="13" t="s">
        <v>442</v>
      </c>
      <c r="Q118" s="18">
        <f>SUM(S118:AP118)</f>
        <v>876831</v>
      </c>
      <c r="R118" s="15">
        <v>0</v>
      </c>
      <c r="S118" s="15">
        <v>876831</v>
      </c>
      <c r="T118" s="15">
        <v>0</v>
      </c>
      <c r="U118" s="13" t="s">
        <v>51</v>
      </c>
      <c r="V118" s="15">
        <v>0</v>
      </c>
      <c r="W118" s="15">
        <v>0</v>
      </c>
      <c r="X118" s="13" t="s">
        <v>51</v>
      </c>
      <c r="Y118" s="15">
        <v>0</v>
      </c>
      <c r="Z118" s="15">
        <v>0</v>
      </c>
      <c r="AA118" s="13" t="s">
        <v>51</v>
      </c>
      <c r="AB118" s="15">
        <v>0</v>
      </c>
      <c r="AC118" s="15">
        <v>0</v>
      </c>
      <c r="AD118" s="13" t="s">
        <v>51</v>
      </c>
      <c r="AE118" s="15">
        <v>0</v>
      </c>
      <c r="AF118" s="13">
        <v>0</v>
      </c>
      <c r="AG118" s="13" t="s">
        <v>51</v>
      </c>
      <c r="AH118" s="15">
        <v>0</v>
      </c>
      <c r="AI118" s="15">
        <v>0</v>
      </c>
      <c r="AJ118" s="13" t="s">
        <v>51</v>
      </c>
      <c r="AK118" s="15">
        <v>0</v>
      </c>
      <c r="AL118" s="15">
        <v>0</v>
      </c>
      <c r="AM118" s="14" t="s">
        <v>48</v>
      </c>
      <c r="AN118" s="13" t="s">
        <v>48</v>
      </c>
      <c r="AO118" s="14" t="s">
        <v>48</v>
      </c>
      <c r="AP118" s="13" t="s">
        <v>48</v>
      </c>
    </row>
    <row r="119" spans="1:42" s="19" customFormat="1" x14ac:dyDescent="0.25">
      <c r="A119" s="13" t="s">
        <v>361</v>
      </c>
      <c r="B119" s="14" t="s">
        <v>430</v>
      </c>
      <c r="C119" s="13" t="s">
        <v>47</v>
      </c>
      <c r="D119" s="13" t="s">
        <v>69</v>
      </c>
      <c r="E119" s="13" t="s">
        <v>70</v>
      </c>
      <c r="F119" s="13" t="s">
        <v>445</v>
      </c>
      <c r="G119" s="13" t="s">
        <v>49</v>
      </c>
      <c r="H119" s="13" t="s">
        <v>443</v>
      </c>
      <c r="I119" s="15" t="s">
        <v>48</v>
      </c>
      <c r="J119" s="15" t="s">
        <v>48</v>
      </c>
      <c r="K119" s="15" t="s">
        <v>48</v>
      </c>
      <c r="L119" s="15" t="s">
        <v>48</v>
      </c>
      <c r="M119" s="15">
        <v>0</v>
      </c>
      <c r="N119" s="13" t="s">
        <v>48</v>
      </c>
      <c r="O119" s="13" t="s">
        <v>56</v>
      </c>
      <c r="P119" s="13" t="s">
        <v>48</v>
      </c>
      <c r="Q119" s="18">
        <f>SUM(S119:AP119)</f>
        <v>33038302</v>
      </c>
      <c r="R119" s="15">
        <v>0</v>
      </c>
      <c r="S119" s="15">
        <v>23256950</v>
      </c>
      <c r="T119" s="15">
        <v>0</v>
      </c>
      <c r="U119" s="13" t="s">
        <v>51</v>
      </c>
      <c r="V119" s="15">
        <v>0</v>
      </c>
      <c r="W119" s="15">
        <v>8432200</v>
      </c>
      <c r="X119" s="13" t="s">
        <v>50</v>
      </c>
      <c r="Y119" s="15">
        <v>1349152</v>
      </c>
      <c r="Z119" s="15">
        <v>0</v>
      </c>
      <c r="AA119" s="13" t="s">
        <v>51</v>
      </c>
      <c r="AB119" s="15">
        <v>0</v>
      </c>
      <c r="AC119" s="15">
        <v>0</v>
      </c>
      <c r="AD119" s="13" t="s">
        <v>51</v>
      </c>
      <c r="AE119" s="15">
        <v>0</v>
      </c>
      <c r="AF119" s="13">
        <v>0</v>
      </c>
      <c r="AG119" s="13" t="s">
        <v>51</v>
      </c>
      <c r="AH119" s="15">
        <v>0</v>
      </c>
      <c r="AI119" s="15">
        <v>0</v>
      </c>
      <c r="AJ119" s="13" t="s">
        <v>51</v>
      </c>
      <c r="AK119" s="15">
        <v>0</v>
      </c>
      <c r="AL119" s="15">
        <v>0</v>
      </c>
      <c r="AM119" s="14" t="s">
        <v>48</v>
      </c>
      <c r="AN119" s="13" t="s">
        <v>48</v>
      </c>
      <c r="AO119" s="14" t="s">
        <v>48</v>
      </c>
      <c r="AP119" s="13" t="s">
        <v>48</v>
      </c>
    </row>
    <row r="120" spans="1:42" s="28" customFormat="1" x14ac:dyDescent="0.25">
      <c r="A120" s="13" t="s">
        <v>363</v>
      </c>
      <c r="B120" s="14" t="s">
        <v>430</v>
      </c>
      <c r="C120" s="13" t="s">
        <v>47</v>
      </c>
      <c r="D120" s="13" t="s">
        <v>73</v>
      </c>
      <c r="E120" s="13" t="s">
        <v>74</v>
      </c>
      <c r="F120" s="13" t="s">
        <v>453</v>
      </c>
      <c r="G120" s="13" t="s">
        <v>49</v>
      </c>
      <c r="H120" s="13" t="s">
        <v>447</v>
      </c>
      <c r="I120" s="15" t="s">
        <v>48</v>
      </c>
      <c r="J120" s="15" t="s">
        <v>48</v>
      </c>
      <c r="K120" s="15" t="s">
        <v>48</v>
      </c>
      <c r="L120" s="15" t="s">
        <v>48</v>
      </c>
      <c r="M120" s="15">
        <v>0</v>
      </c>
      <c r="N120" s="13" t="s">
        <v>48</v>
      </c>
      <c r="O120" s="13" t="s">
        <v>56</v>
      </c>
      <c r="P120" s="13" t="s">
        <v>48</v>
      </c>
      <c r="Q120" s="15">
        <v>379963239.05999994</v>
      </c>
      <c r="R120" s="15">
        <v>0</v>
      </c>
      <c r="S120" s="15">
        <v>289020569</v>
      </c>
      <c r="T120" s="15">
        <v>0</v>
      </c>
      <c r="U120" s="13" t="s">
        <v>51</v>
      </c>
      <c r="V120" s="15">
        <v>0</v>
      </c>
      <c r="W120" s="15">
        <v>78398853.5</v>
      </c>
      <c r="X120" s="13" t="s">
        <v>51</v>
      </c>
      <c r="Y120" s="15">
        <v>12543816.560000001</v>
      </c>
      <c r="Z120" s="15">
        <v>0</v>
      </c>
      <c r="AA120" s="13" t="s">
        <v>51</v>
      </c>
      <c r="AB120" s="15">
        <v>0</v>
      </c>
      <c r="AC120" s="15">
        <v>0</v>
      </c>
      <c r="AD120" s="13" t="s">
        <v>51</v>
      </c>
      <c r="AE120" s="15">
        <v>0</v>
      </c>
      <c r="AF120" s="13">
        <v>0</v>
      </c>
      <c r="AG120" s="13" t="s">
        <v>51</v>
      </c>
      <c r="AH120" s="15">
        <v>0</v>
      </c>
      <c r="AI120" s="15">
        <v>0</v>
      </c>
      <c r="AJ120" s="13" t="s">
        <v>51</v>
      </c>
      <c r="AK120" s="15">
        <v>0</v>
      </c>
      <c r="AL120" s="15">
        <v>0</v>
      </c>
      <c r="AM120" s="14" t="s">
        <v>48</v>
      </c>
      <c r="AN120" s="13" t="s">
        <v>48</v>
      </c>
      <c r="AO120" s="14" t="s">
        <v>48</v>
      </c>
      <c r="AP120" s="13" t="s">
        <v>48</v>
      </c>
    </row>
    <row r="121" spans="1:42" x14ac:dyDescent="0.25">
      <c r="A121" s="13" t="s">
        <v>454</v>
      </c>
      <c r="B121" s="14" t="s">
        <v>430</v>
      </c>
      <c r="C121" s="13" t="s">
        <v>47</v>
      </c>
      <c r="D121" s="13" t="s">
        <v>73</v>
      </c>
      <c r="E121" s="13" t="s">
        <v>74</v>
      </c>
      <c r="F121" s="13" t="s">
        <v>453</v>
      </c>
      <c r="G121" s="13" t="s">
        <v>123</v>
      </c>
      <c r="H121" s="13" t="s">
        <v>48</v>
      </c>
      <c r="I121" s="15" t="s">
        <v>448</v>
      </c>
      <c r="J121" s="15" t="s">
        <v>48</v>
      </c>
      <c r="K121" s="15" t="s">
        <v>449</v>
      </c>
      <c r="L121" s="15" t="s">
        <v>319</v>
      </c>
      <c r="M121" s="15">
        <v>39058053</v>
      </c>
      <c r="N121" s="13" t="s">
        <v>126</v>
      </c>
      <c r="O121" s="13" t="s">
        <v>450</v>
      </c>
      <c r="P121" s="13" t="s">
        <v>451</v>
      </c>
      <c r="Q121" s="15">
        <v>-3990000</v>
      </c>
      <c r="R121" s="15">
        <v>0</v>
      </c>
      <c r="S121" s="15">
        <v>-3990000</v>
      </c>
      <c r="T121" s="15">
        <v>0</v>
      </c>
      <c r="U121" s="13" t="s">
        <v>51</v>
      </c>
      <c r="V121" s="15">
        <v>0</v>
      </c>
      <c r="W121" s="15">
        <v>0</v>
      </c>
      <c r="X121" s="13" t="s">
        <v>51</v>
      </c>
      <c r="Y121" s="15">
        <v>0</v>
      </c>
      <c r="Z121" s="15">
        <v>0</v>
      </c>
      <c r="AA121" s="13" t="s">
        <v>51</v>
      </c>
      <c r="AB121" s="15">
        <v>0</v>
      </c>
      <c r="AC121" s="15">
        <v>0</v>
      </c>
      <c r="AD121" s="13" t="s">
        <v>51</v>
      </c>
      <c r="AE121" s="15">
        <v>0</v>
      </c>
      <c r="AF121" s="13">
        <v>0</v>
      </c>
      <c r="AG121" s="13" t="s">
        <v>51</v>
      </c>
      <c r="AH121" s="15">
        <v>0</v>
      </c>
      <c r="AI121" s="15">
        <v>0</v>
      </c>
      <c r="AJ121" s="13" t="s">
        <v>51</v>
      </c>
      <c r="AK121" s="15">
        <v>0</v>
      </c>
      <c r="AL121" s="15">
        <v>0</v>
      </c>
      <c r="AM121" s="14" t="s">
        <v>48</v>
      </c>
      <c r="AN121" s="13" t="s">
        <v>48</v>
      </c>
      <c r="AO121" s="14" t="s">
        <v>48</v>
      </c>
      <c r="AP121" s="13" t="s">
        <v>48</v>
      </c>
    </row>
    <row r="122" spans="1:42" s="19" customFormat="1" x14ac:dyDescent="0.25">
      <c r="A122" s="22"/>
      <c r="B122" s="23"/>
      <c r="C122" s="22"/>
      <c r="D122" s="22"/>
      <c r="E122" s="22"/>
      <c r="F122" s="22"/>
      <c r="G122" s="22"/>
      <c r="H122" s="22"/>
      <c r="I122" s="24"/>
      <c r="J122" s="24"/>
      <c r="K122" s="24"/>
      <c r="L122" s="24"/>
      <c r="M122" s="24"/>
      <c r="N122" s="22"/>
      <c r="O122" s="22"/>
      <c r="P122" s="22"/>
      <c r="Q122" s="24"/>
      <c r="R122" s="24"/>
      <c r="S122" s="24"/>
      <c r="T122" s="24"/>
      <c r="U122" s="22"/>
      <c r="V122" s="24"/>
      <c r="W122" s="24"/>
      <c r="X122" s="22"/>
      <c r="Y122" s="24"/>
      <c r="Z122" s="24"/>
      <c r="AA122" s="22"/>
      <c r="AB122" s="24"/>
      <c r="AC122" s="24"/>
      <c r="AD122" s="22"/>
      <c r="AE122" s="24"/>
      <c r="AF122" s="22"/>
      <c r="AG122" s="22"/>
      <c r="AH122" s="24"/>
      <c r="AI122" s="24"/>
      <c r="AJ122" s="22"/>
      <c r="AK122" s="24"/>
      <c r="AL122" s="24"/>
      <c r="AM122" s="23"/>
      <c r="AN122" s="22"/>
      <c r="AO122" s="23"/>
      <c r="AP122" s="22"/>
    </row>
    <row r="123" spans="1:42" x14ac:dyDescent="0.25">
      <c r="Q123" s="9">
        <f>SUM(Q2:Q121)</f>
        <v>49310027249.125992</v>
      </c>
      <c r="R123" s="9">
        <f>SUM(R2:R121)</f>
        <v>0</v>
      </c>
      <c r="S123" s="9">
        <f>SUM(S2:S121)</f>
        <v>36494506662.5</v>
      </c>
      <c r="T123" s="9">
        <f>SUM(T2:T121)</f>
        <v>53428000</v>
      </c>
      <c r="V123" s="9">
        <f>SUM(V2:V121)</f>
        <v>8548480</v>
      </c>
      <c r="W123" s="9">
        <f>SUM(W2:W121)</f>
        <v>10963389229.849998</v>
      </c>
      <c r="Y123" s="9">
        <f>SUM(Y2:Y121)</f>
        <v>1754142276.7760003</v>
      </c>
      <c r="Z123" s="9">
        <f>SUM(Z2:Z121)</f>
        <v>0</v>
      </c>
      <c r="AB123" s="9">
        <f>SUM(AB2:AB121)</f>
        <v>0</v>
      </c>
      <c r="AC123" s="9">
        <f>SUM(AC2:AC121)</f>
        <v>33345000</v>
      </c>
      <c r="AE123" s="9">
        <f>SUM(AE2:AE121)</f>
        <v>2667600</v>
      </c>
      <c r="AI123" s="9">
        <f>SUM(AI2:AI121)</f>
        <v>0</v>
      </c>
      <c r="AK123" s="9">
        <f>SUM(AK2:AK121)</f>
        <v>0</v>
      </c>
      <c r="AL123" s="9">
        <f>SUM(AL2:AL121)</f>
        <v>0</v>
      </c>
    </row>
    <row r="125" spans="1:42" x14ac:dyDescent="0.25">
      <c r="J125" s="8" t="s">
        <v>368</v>
      </c>
    </row>
    <row r="127" spans="1:42" x14ac:dyDescent="0.25">
      <c r="J127" s="8" t="s">
        <v>369</v>
      </c>
      <c r="K127" s="8" t="s">
        <v>370</v>
      </c>
      <c r="L127" s="8" t="s">
        <v>371</v>
      </c>
    </row>
    <row r="129" spans="9:13" x14ac:dyDescent="0.25">
      <c r="I129" s="8" t="s">
        <v>372</v>
      </c>
      <c r="J129" s="8">
        <f>S123</f>
        <v>36494506662.5</v>
      </c>
    </row>
    <row r="131" spans="9:13" x14ac:dyDescent="0.25">
      <c r="I131" s="8" t="s">
        <v>373</v>
      </c>
      <c r="J131" s="8">
        <f>T123+W123</f>
        <v>11016817229.849998</v>
      </c>
      <c r="K131" s="8">
        <f>V123+Y123</f>
        <v>1762690756.7760003</v>
      </c>
    </row>
    <row r="133" spans="9:13" x14ac:dyDescent="0.25">
      <c r="I133" s="8" t="s">
        <v>374</v>
      </c>
      <c r="J133" s="8">
        <f>AC123</f>
        <v>33345000</v>
      </c>
      <c r="K133" s="8">
        <f>AE123</f>
        <v>2667600</v>
      </c>
      <c r="L133" s="8">
        <v>0</v>
      </c>
    </row>
    <row r="135" spans="9:13" x14ac:dyDescent="0.25">
      <c r="I135" s="8" t="s">
        <v>375</v>
      </c>
      <c r="J135" s="8">
        <v>0</v>
      </c>
      <c r="K135" s="8">
        <v>0</v>
      </c>
    </row>
    <row r="137" spans="9:13" x14ac:dyDescent="0.25">
      <c r="I137" s="8" t="s">
        <v>376</v>
      </c>
      <c r="J137" s="8">
        <f>SUM(J129:J136)</f>
        <v>47544668892.349998</v>
      </c>
      <c r="K137" s="8">
        <f>SUM(K129:K136)</f>
        <v>1765358356.7760003</v>
      </c>
      <c r="L137" s="8">
        <f>SUM(L129:L136)</f>
        <v>0</v>
      </c>
      <c r="M137" s="8" t="s">
        <v>51</v>
      </c>
    </row>
  </sheetData>
  <sortState ref="A8:AP121">
    <sortCondition ref="B8:B121"/>
    <sortCondition ref="D8:D12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2021-03-15T12:30:57Z</dcterms:created>
  <dcterms:modified xsi:type="dcterms:W3CDTF">2021-03-16T15:15:17Z</dcterms:modified>
</cp:coreProperties>
</file>