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 MODELO, C.A\VENTAS\2021\"/>
    </mc:Choice>
  </mc:AlternateContent>
  <xr:revisionPtr revIDLastSave="0" documentId="13_ncr:1_{805E5E70-D441-4C68-9263-E2B792D5DD9F}" xr6:coauthVersionLast="45" xr6:coauthVersionMax="45" xr10:uidLastSave="{00000000-0000-0000-0000-000000000000}"/>
  <bookViews>
    <workbookView xWindow="-120" yWindow="-120" windowWidth="21840" windowHeight="13290" xr2:uid="{8EAA8FD8-895B-4FD7-A06C-AAB335BD5042}"/>
  </bookViews>
  <sheets>
    <sheet name="Hoja1" sheetId="1" r:id="rId1"/>
  </sheets>
  <definedNames>
    <definedName name="_xlnm._FilterDatabase" localSheetId="0" hidden="1">Hoja1!$A$7:$AP$7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9" i="1" l="1"/>
  <c r="Q107" i="1"/>
  <c r="Y34" i="1" l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8" i="1"/>
  <c r="AL125" i="1" l="1"/>
  <c r="AK125" i="1"/>
  <c r="AI125" i="1"/>
  <c r="AE125" i="1"/>
  <c r="AC125" i="1"/>
  <c r="AB125" i="1"/>
  <c r="Z125" i="1"/>
  <c r="Y125" i="1"/>
  <c r="W125" i="1"/>
  <c r="V125" i="1"/>
  <c r="K133" i="1" s="1"/>
  <c r="K139" i="1" s="1"/>
  <c r="T125" i="1"/>
  <c r="J133" i="1" s="1"/>
  <c r="S125" i="1"/>
  <c r="J131" i="1" s="1"/>
  <c r="R125" i="1"/>
  <c r="Q125" i="1"/>
  <c r="J139" i="1" l="1"/>
  <c r="M139" i="1" s="1"/>
</calcChain>
</file>

<file path=xl/sharedStrings.xml><?xml version="1.0" encoding="utf-8"?>
<sst xmlns="http://schemas.openxmlformats.org/spreadsheetml/2006/main" count="2954" uniqueCount="458">
  <si>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</si>
  <si>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</si>
  <si>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</si>
  <si>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</si>
  <si>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</si>
  <si>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</si>
  <si>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</si>
  <si>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</si>
  <si>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</si>
  <si>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</si>
  <si>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</si>
  <si>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</si>
  <si>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</si>
  <si>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</si>
  <si>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</si>
  <si>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</si>
  <si>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</si>
  <si>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</si>
  <si>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</si>
  <si>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</si>
  <si>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</si>
  <si>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</si>
  <si>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</si>
  <si>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</si>
  <si>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</si>
  <si>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</si>
  <si>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</si>
  <si>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</si>
  <si>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</si>
  <si>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</si>
  <si>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</si>
  <si>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</si>
  <si>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</si>
  <si>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</si>
  <si>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</si>
  <si>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</si>
  <si>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</si>
  <si>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</si>
  <si>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</si>
  <si>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</si>
  <si>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</si>
  <si>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</si>
  <si>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</si>
  <si>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</si>
  <si>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</si>
  <si>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</si>
  <si>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01/05/2021</t>
  </si>
  <si>
    <t>0301</t>
  </si>
  <si>
    <t>001</t>
  </si>
  <si>
    <t>Z1B8026797</t>
  </si>
  <si>
    <t>-</t>
  </si>
  <si>
    <t>FC</t>
  </si>
  <si>
    <t>00108529-00108654</t>
  </si>
  <si>
    <t/>
  </si>
  <si>
    <t>VENTAS NO CONTRIBUYENTES</t>
  </si>
  <si>
    <t>16</t>
  </si>
  <si>
    <t>2</t>
  </si>
  <si>
    <t>002</t>
  </si>
  <si>
    <t>Z1B8026622</t>
  </si>
  <si>
    <t>00288520-00288582</t>
  </si>
  <si>
    <t>3</t>
  </si>
  <si>
    <t>00288583</t>
  </si>
  <si>
    <t>AARON CICCOLELLA</t>
  </si>
  <si>
    <t>V142022350</t>
  </si>
  <si>
    <t>4</t>
  </si>
  <si>
    <t>00288584-00288620</t>
  </si>
  <si>
    <t>5</t>
  </si>
  <si>
    <t>003</t>
  </si>
  <si>
    <t>Z1B8027648</t>
  </si>
  <si>
    <t>00003185-00003271</t>
  </si>
  <si>
    <t>6</t>
  </si>
  <si>
    <t>004</t>
  </si>
  <si>
    <t>Z1B8026520</t>
  </si>
  <si>
    <t>00111429-00111431</t>
  </si>
  <si>
    <t>7</t>
  </si>
  <si>
    <t>00111432</t>
  </si>
  <si>
    <t>LUIS MONTEREY</t>
  </si>
  <si>
    <t>V317607546</t>
  </si>
  <si>
    <t>8</t>
  </si>
  <si>
    <t>00111433-00111457</t>
  </si>
  <si>
    <t>9</t>
  </si>
  <si>
    <t>00111458</t>
  </si>
  <si>
    <t>INVERSIONES ABOSOJUN CA</t>
  </si>
  <si>
    <t>J406352438</t>
  </si>
  <si>
    <t>10</t>
  </si>
  <si>
    <t>00111459-00111518</t>
  </si>
  <si>
    <t>11</t>
  </si>
  <si>
    <t>NC</t>
  </si>
  <si>
    <t>00000112</t>
  </si>
  <si>
    <t>00111463</t>
  </si>
  <si>
    <t>VEN</t>
  </si>
  <si>
    <t>JUNIOR MARTINEZ</t>
  </si>
  <si>
    <t>V18249419</t>
  </si>
  <si>
    <t>12</t>
  </si>
  <si>
    <t>005</t>
  </si>
  <si>
    <t>Z1B8026803</t>
  </si>
  <si>
    <t>00068459-00068505</t>
  </si>
  <si>
    <t>13</t>
  </si>
  <si>
    <t>02/05/2021</t>
  </si>
  <si>
    <t>00108655-00108728</t>
  </si>
  <si>
    <t>14</t>
  </si>
  <si>
    <t>00108729</t>
  </si>
  <si>
    <t>INVERSIONES WILYEC 2715 C.A</t>
  </si>
  <si>
    <t>J-29751741-3</t>
  </si>
  <si>
    <t>15</t>
  </si>
  <si>
    <t>00108730-00108753</t>
  </si>
  <si>
    <t>00288621-00288681</t>
  </si>
  <si>
    <t>17</t>
  </si>
  <si>
    <t>00003272-00003353</t>
  </si>
  <si>
    <t>18</t>
  </si>
  <si>
    <t>00111519-00111569</t>
  </si>
  <si>
    <t>19</t>
  </si>
  <si>
    <t>00068506-00068578</t>
  </si>
  <si>
    <t>20</t>
  </si>
  <si>
    <t>03/05/2021</t>
  </si>
  <si>
    <t>21</t>
  </si>
  <si>
    <t>22</t>
  </si>
  <si>
    <t>00108754-00108840</t>
  </si>
  <si>
    <t>23</t>
  </si>
  <si>
    <t>00000190</t>
  </si>
  <si>
    <t>00108413</t>
  </si>
  <si>
    <t>30/04/2021</t>
  </si>
  <si>
    <t>JUAN GAMES</t>
  </si>
  <si>
    <t xml:space="preserve">V4052360 </t>
  </si>
  <si>
    <t>24</t>
  </si>
  <si>
    <t>00288682-00288738</t>
  </si>
  <si>
    <t>25</t>
  </si>
  <si>
    <t>00003354-00003427</t>
  </si>
  <si>
    <t>26</t>
  </si>
  <si>
    <t>00111570-00111608</t>
  </si>
  <si>
    <t>27</t>
  </si>
  <si>
    <t>04/05/2021</t>
  </si>
  <si>
    <t>28</t>
  </si>
  <si>
    <t>29</t>
  </si>
  <si>
    <t>00108841-00108922</t>
  </si>
  <si>
    <t>30</t>
  </si>
  <si>
    <t>00288739-00288799</t>
  </si>
  <si>
    <t>31</t>
  </si>
  <si>
    <t>00003428-00003474</t>
  </si>
  <si>
    <t>32</t>
  </si>
  <si>
    <t>00111609-00111669</t>
  </si>
  <si>
    <t>33</t>
  </si>
  <si>
    <t>05/05/2021</t>
  </si>
  <si>
    <t>34</t>
  </si>
  <si>
    <t>00108923-00108992</t>
  </si>
  <si>
    <t>35</t>
  </si>
  <si>
    <t>00108993</t>
  </si>
  <si>
    <t>VIOLETA FERRERA</t>
  </si>
  <si>
    <t>E811712682</t>
  </si>
  <si>
    <t>36</t>
  </si>
  <si>
    <t>00108994</t>
  </si>
  <si>
    <t>CAMEJO ANTONIO</t>
  </si>
  <si>
    <t>V14215693</t>
  </si>
  <si>
    <t>37</t>
  </si>
  <si>
    <t>00288800-00288884</t>
  </si>
  <si>
    <t>38</t>
  </si>
  <si>
    <t>00003475-00003534</t>
  </si>
  <si>
    <t>39</t>
  </si>
  <si>
    <t>00111670-00111725</t>
  </si>
  <si>
    <t>40</t>
  </si>
  <si>
    <t>06/05/2021</t>
  </si>
  <si>
    <t>00108995-00109086</t>
  </si>
  <si>
    <t>41</t>
  </si>
  <si>
    <t>00288885-00288949</t>
  </si>
  <si>
    <t>42</t>
  </si>
  <si>
    <t>00003535-00003580</t>
  </si>
  <si>
    <t>43</t>
  </si>
  <si>
    <t>00111726-00111784</t>
  </si>
  <si>
    <t>44</t>
  </si>
  <si>
    <t>07/05/2021</t>
  </si>
  <si>
    <t>45</t>
  </si>
  <si>
    <t>00109087-00109158</t>
  </si>
  <si>
    <t>46</t>
  </si>
  <si>
    <t>00288950-00289029</t>
  </si>
  <si>
    <t>47</t>
  </si>
  <si>
    <t>00000263</t>
  </si>
  <si>
    <t>00288917</t>
  </si>
  <si>
    <t>OSMAN AVENDAÑO</t>
  </si>
  <si>
    <t>V19274683</t>
  </si>
  <si>
    <t>48</t>
  </si>
  <si>
    <t>00003581-00003640</t>
  </si>
  <si>
    <t>49</t>
  </si>
  <si>
    <t>00111785</t>
  </si>
  <si>
    <t>LUIS MATERANO</t>
  </si>
  <si>
    <t>V5793840</t>
  </si>
  <si>
    <t>50</t>
  </si>
  <si>
    <t>00111786</t>
  </si>
  <si>
    <t>PLANTULAS VICTORIA</t>
  </si>
  <si>
    <t>J406293563</t>
  </si>
  <si>
    <t>51</t>
  </si>
  <si>
    <t>00111787-00111807</t>
  </si>
  <si>
    <t>52</t>
  </si>
  <si>
    <t>00111808</t>
  </si>
  <si>
    <t>CRISTIAM GOMES</t>
  </si>
  <si>
    <t>V112022836</t>
  </si>
  <si>
    <t>53</t>
  </si>
  <si>
    <t>00111809-00111853</t>
  </si>
  <si>
    <t>54</t>
  </si>
  <si>
    <t>00000113</t>
  </si>
  <si>
    <t>00111738</t>
  </si>
  <si>
    <t>LEOMAR GRATEROL</t>
  </si>
  <si>
    <t>V7956823</t>
  </si>
  <si>
    <t>55</t>
  </si>
  <si>
    <t>00068579-00068617</t>
  </si>
  <si>
    <t>56</t>
  </si>
  <si>
    <t>08/05/2021</t>
  </si>
  <si>
    <t>00109159-00109223</t>
  </si>
  <si>
    <t>57</t>
  </si>
  <si>
    <t>00289030-00289052</t>
  </si>
  <si>
    <t>58</t>
  </si>
  <si>
    <t>00289053</t>
  </si>
  <si>
    <t>59</t>
  </si>
  <si>
    <t>00289054-00289164</t>
  </si>
  <si>
    <t>60</t>
  </si>
  <si>
    <t>00289165</t>
  </si>
  <si>
    <t>INVESIONES YASHIRA 2021 C.A</t>
  </si>
  <si>
    <t>J500768702</t>
  </si>
  <si>
    <t>61</t>
  </si>
  <si>
    <t>00289166-00289169</t>
  </si>
  <si>
    <t>62</t>
  </si>
  <si>
    <t>00003641-00003753</t>
  </si>
  <si>
    <t>63</t>
  </si>
  <si>
    <t>00000005</t>
  </si>
  <si>
    <t>00003664</t>
  </si>
  <si>
    <t>DARWIN CONOPOIMA</t>
  </si>
  <si>
    <t>V15835239</t>
  </si>
  <si>
    <t>64</t>
  </si>
  <si>
    <t>00111854-00111923</t>
  </si>
  <si>
    <t>65</t>
  </si>
  <si>
    <t>00068618-00068676</t>
  </si>
  <si>
    <t>66</t>
  </si>
  <si>
    <t>00000142</t>
  </si>
  <si>
    <t>00068618</t>
  </si>
  <si>
    <t>TRINA</t>
  </si>
  <si>
    <t>V13494193</t>
  </si>
  <si>
    <t>67</t>
  </si>
  <si>
    <t>00000143</t>
  </si>
  <si>
    <t>00068673</t>
  </si>
  <si>
    <t>WILLIAN ARAGUREN</t>
  </si>
  <si>
    <t>V20413201</t>
  </si>
  <si>
    <t>68</t>
  </si>
  <si>
    <t>09/05/2021</t>
  </si>
  <si>
    <t>00109224-00109321</t>
  </si>
  <si>
    <t>69</t>
  </si>
  <si>
    <t>00109322</t>
  </si>
  <si>
    <t>70</t>
  </si>
  <si>
    <t>00109323-00109335</t>
  </si>
  <si>
    <t>71</t>
  </si>
  <si>
    <t>00289170-00289252</t>
  </si>
  <si>
    <t>72</t>
  </si>
  <si>
    <t>00003754-00003840</t>
  </si>
  <si>
    <t>73</t>
  </si>
  <si>
    <t>00111924-00111972</t>
  </si>
  <si>
    <t>74</t>
  </si>
  <si>
    <t>00111978-00112004</t>
  </si>
  <si>
    <t>76</t>
  </si>
  <si>
    <t>00068677-00068713</t>
  </si>
  <si>
    <t>77</t>
  </si>
  <si>
    <t>10/05/2021</t>
  </si>
  <si>
    <t>78</t>
  </si>
  <si>
    <t>79</t>
  </si>
  <si>
    <t>80</t>
  </si>
  <si>
    <t>81</t>
  </si>
  <si>
    <t>00109336-00109414</t>
  </si>
  <si>
    <t>82</t>
  </si>
  <si>
    <t>00289253</t>
  </si>
  <si>
    <t>DISRIBUIDORA LA MATERA C.A</t>
  </si>
  <si>
    <t>J409522342</t>
  </si>
  <si>
    <t>83</t>
  </si>
  <si>
    <t>00289254-00289287</t>
  </si>
  <si>
    <t>84</t>
  </si>
  <si>
    <t>00289288</t>
  </si>
  <si>
    <t>ASOCIACION CIVIL HOGARES DE LA ESPERANZA</t>
  </si>
  <si>
    <t>J294934471</t>
  </si>
  <si>
    <t>85</t>
  </si>
  <si>
    <t>00289289-00289342</t>
  </si>
  <si>
    <t>86</t>
  </si>
  <si>
    <t>00003841-00003869</t>
  </si>
  <si>
    <t>87</t>
  </si>
  <si>
    <t>00112005-00112034</t>
  </si>
  <si>
    <t>88</t>
  </si>
  <si>
    <t>00068714-00068721</t>
  </si>
  <si>
    <t>89</t>
  </si>
  <si>
    <t>11/05/2021</t>
  </si>
  <si>
    <t>00109415-00109500</t>
  </si>
  <si>
    <t>90</t>
  </si>
  <si>
    <t>00289343-00289399</t>
  </si>
  <si>
    <t>91</t>
  </si>
  <si>
    <t>00003870-00003883</t>
  </si>
  <si>
    <t>92</t>
  </si>
  <si>
    <t>00003884</t>
  </si>
  <si>
    <t>SUMINISTROS DESCART MEDIC</t>
  </si>
  <si>
    <t>J407085530</t>
  </si>
  <si>
    <t>93</t>
  </si>
  <si>
    <t>00003885</t>
  </si>
  <si>
    <t>94</t>
  </si>
  <si>
    <t>00003886-00003934</t>
  </si>
  <si>
    <t>95</t>
  </si>
  <si>
    <t>00112035-00112073</t>
  </si>
  <si>
    <t>96</t>
  </si>
  <si>
    <t>00068722-00068730</t>
  </si>
  <si>
    <t>97</t>
  </si>
  <si>
    <t>12/05/2021</t>
  </si>
  <si>
    <t>98</t>
  </si>
  <si>
    <t>99</t>
  </si>
  <si>
    <t>00109501-00109597</t>
  </si>
  <si>
    <t>100</t>
  </si>
  <si>
    <t>00289400-00289453</t>
  </si>
  <si>
    <t>101</t>
  </si>
  <si>
    <t>00003935-00003973</t>
  </si>
  <si>
    <t>102</t>
  </si>
  <si>
    <t>00003974</t>
  </si>
  <si>
    <t>YEINDER CORONADO</t>
  </si>
  <si>
    <t>VV25237995</t>
  </si>
  <si>
    <t>103</t>
  </si>
  <si>
    <t>00003975-00003990</t>
  </si>
  <si>
    <t>104</t>
  </si>
  <si>
    <t>00112074-00112087</t>
  </si>
  <si>
    <t>105</t>
  </si>
  <si>
    <t>00112088</t>
  </si>
  <si>
    <t>LARATEQUES</t>
  </si>
  <si>
    <t xml:space="preserve">J-30895848-4 </t>
  </si>
  <si>
    <t>106</t>
  </si>
  <si>
    <t>00112089-00112141</t>
  </si>
  <si>
    <t>107</t>
  </si>
  <si>
    <t>13/05/2021</t>
  </si>
  <si>
    <t>108</t>
  </si>
  <si>
    <t>00109598-00109599</t>
  </si>
  <si>
    <t>109</t>
  </si>
  <si>
    <t>00289454-00289528</t>
  </si>
  <si>
    <t>110</t>
  </si>
  <si>
    <t>00003991-00004073</t>
  </si>
  <si>
    <t>111</t>
  </si>
  <si>
    <t>00000006</t>
  </si>
  <si>
    <t>00003986</t>
  </si>
  <si>
    <t>KATIUSCA MENDOZA</t>
  </si>
  <si>
    <t>V17743559</t>
  </si>
  <si>
    <t>112</t>
  </si>
  <si>
    <t>00112142-00112221</t>
  </si>
  <si>
    <t>113</t>
  </si>
  <si>
    <t>00000114</t>
  </si>
  <si>
    <t>00112177</t>
  </si>
  <si>
    <t>ALEXIS SILVA</t>
  </si>
  <si>
    <t xml:space="preserve">V27908140 </t>
  </si>
  <si>
    <t>114</t>
  </si>
  <si>
    <t>00068731</t>
  </si>
  <si>
    <t>EDGAR FERNANDEZ</t>
  </si>
  <si>
    <t>V23004932</t>
  </si>
  <si>
    <t>115</t>
  </si>
  <si>
    <t>14/05/2021</t>
  </si>
  <si>
    <t>116</t>
  </si>
  <si>
    <t>00109600-00109699</t>
  </si>
  <si>
    <t>00289529-00289623</t>
  </si>
  <si>
    <t>00004074-00004138</t>
  </si>
  <si>
    <t>00112222-00112270</t>
  </si>
  <si>
    <t>00068732-00068770</t>
  </si>
  <si>
    <t>15/05/2021</t>
  </si>
  <si>
    <t>00109700-00109819</t>
  </si>
  <si>
    <t>00289624-00289746</t>
  </si>
  <si>
    <t>00289747</t>
  </si>
  <si>
    <t>00289748-00289756</t>
  </si>
  <si>
    <t>00000264</t>
  </si>
  <si>
    <t>00289578</t>
  </si>
  <si>
    <t>MARLON RODRIGUEZ</t>
  </si>
  <si>
    <t>V9958563</t>
  </si>
  <si>
    <t>00000265</t>
  </si>
  <si>
    <t>00289687</t>
  </si>
  <si>
    <t>JOHNER ALVAREZ</t>
  </si>
  <si>
    <t>V28073276</t>
  </si>
  <si>
    <t>00000266</t>
  </si>
  <si>
    <t>00289745</t>
  </si>
  <si>
    <t>MARY RIOS</t>
  </si>
  <si>
    <t>V8682502</t>
  </si>
  <si>
    <t>00004139-00004197</t>
  </si>
  <si>
    <t>00112271-00112323</t>
  </si>
  <si>
    <t>00068771-00068813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</si>
  <si>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</si>
  <si>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</si>
  <si>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</si>
  <si>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</si>
  <si>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</si>
  <si>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</si>
  <si>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</si>
  <si>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</si>
  <si>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</si>
  <si>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01-05-21 HASTA 15-05-21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</si>
  <si>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</si>
  <si>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</si>
  <si>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</si>
  <si>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</si>
  <si>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</si>
  <si>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</si>
  <si>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</si>
  <si>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</si>
  <si>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</si>
  <si>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</si>
  <si>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</si>
  <si>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</si>
  <si>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</si>
  <si>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</si>
  <si>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</si>
  <si>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</si>
  <si>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</si>
  <si>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</si>
  <si>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</si>
  <si>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</si>
  <si>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</si>
  <si>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</si>
  <si>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</si>
  <si>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</si>
  <si>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</si>
  <si>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</si>
  <si>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</si>
  <si>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</si>
  <si>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</si>
  <si>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0059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</si>
  <si>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</si>
  <si>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</si>
  <si>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</si>
  <si>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</si>
  <si>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</si>
  <si>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</si>
  <si>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</si>
  <si>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</si>
  <si>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</si>
  <si>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</si>
  <si>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</si>
  <si>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0060</t>
  </si>
  <si>
    <t>0061</t>
  </si>
  <si>
    <t>0062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</si>
  <si>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</si>
  <si>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</si>
  <si>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</si>
  <si>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</si>
  <si>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</si>
  <si>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</si>
  <si>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</si>
  <si>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</si>
  <si>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</si>
  <si>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</si>
  <si>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</si>
  <si>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</si>
  <si>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</si>
  <si>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1827</t>
  </si>
  <si>
    <t>1828</t>
  </si>
  <si>
    <t>0952</t>
  </si>
  <si>
    <t>0953</t>
  </si>
  <si>
    <t>0954</t>
  </si>
  <si>
    <t>0955</t>
  </si>
  <si>
    <t>0956</t>
  </si>
  <si>
    <t>0957</t>
  </si>
  <si>
    <t>0958</t>
  </si>
  <si>
    <t>0959</t>
  </si>
  <si>
    <t>00068730</t>
  </si>
  <si>
    <t>CAJA SIN ACTIVIDAD</t>
  </si>
  <si>
    <t>0960</t>
  </si>
  <si>
    <t>75</t>
  </si>
  <si>
    <t>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</si>
</sst>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4B10-FDF5-46A8-B3CE-58B60CB525AF}">
  <dimension ref="A2:AP139"/>
  <sheetViews>
    <sheetView tabSelected="1" topLeftCell="A103" workbookViewId="0">
      <selection activeCell="G122" sqref="G12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2.85546875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1" t="s">
        <v>385</v>
      </c>
      <c r="B4" s="21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386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 t="shared" ref="Q8:Q39" si="0">SUM(S8:AP8)</f>
        <v>2070345555.4320002</v>
      </c>
      <c r="R8" s="15">
        <v>0</v>
      </c>
      <c r="S8" s="15">
        <v>1521199934.1000001</v>
      </c>
      <c r="T8" s="15">
        <v>0</v>
      </c>
      <c r="U8" s="13" t="s">
        <v>50</v>
      </c>
      <c r="V8" s="15">
        <v>0</v>
      </c>
      <c r="W8" s="15">
        <v>473401397.69999999</v>
      </c>
      <c r="X8" s="13" t="s">
        <v>55</v>
      </c>
      <c r="Y8" s="15">
        <v>75744223.631999999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s="19" customFormat="1" x14ac:dyDescent="0.25">
      <c r="A9" s="13" t="s">
        <v>56</v>
      </c>
      <c r="B9" s="17" t="s">
        <v>46</v>
      </c>
      <c r="C9" s="16" t="s">
        <v>47</v>
      </c>
      <c r="D9" s="16" t="s">
        <v>57</v>
      </c>
      <c r="E9" s="16" t="s">
        <v>58</v>
      </c>
      <c r="F9" s="16" t="s">
        <v>400</v>
      </c>
      <c r="G9" s="16" t="s">
        <v>51</v>
      </c>
      <c r="H9" s="16" t="s">
        <v>59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54</v>
      </c>
      <c r="P9" s="16" t="s">
        <v>53</v>
      </c>
      <c r="Q9" s="18">
        <f t="shared" si="0"/>
        <v>1085631909.7410002</v>
      </c>
      <c r="R9" s="18">
        <v>0</v>
      </c>
      <c r="S9" s="18">
        <v>817232623.42500007</v>
      </c>
      <c r="T9" s="18">
        <v>0</v>
      </c>
      <c r="U9" s="16" t="s">
        <v>50</v>
      </c>
      <c r="V9" s="18">
        <v>0</v>
      </c>
      <c r="W9" s="18">
        <v>231378695.10000002</v>
      </c>
      <c r="X9" s="16" t="s">
        <v>50</v>
      </c>
      <c r="Y9" s="18">
        <v>37020591.215999998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3" t="s">
        <v>60</v>
      </c>
      <c r="B10" s="17" t="s">
        <v>46</v>
      </c>
      <c r="C10" s="16" t="s">
        <v>47</v>
      </c>
      <c r="D10" s="16" t="s">
        <v>57</v>
      </c>
      <c r="E10" s="16" t="s">
        <v>58</v>
      </c>
      <c r="F10" s="16" t="s">
        <v>400</v>
      </c>
      <c r="G10" s="16" t="s">
        <v>51</v>
      </c>
      <c r="H10" s="16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62</v>
      </c>
      <c r="P10" s="16" t="s">
        <v>63</v>
      </c>
      <c r="Q10" s="18">
        <f t="shared" si="0"/>
        <v>17222001.300000001</v>
      </c>
      <c r="R10" s="18">
        <v>0</v>
      </c>
      <c r="S10" s="18">
        <v>9179730</v>
      </c>
      <c r="T10" s="18">
        <v>6932992.5</v>
      </c>
      <c r="U10" s="16" t="s">
        <v>55</v>
      </c>
      <c r="V10" s="18">
        <v>1109278.8</v>
      </c>
      <c r="W10" s="18">
        <v>0</v>
      </c>
      <c r="X10" s="16" t="s">
        <v>50</v>
      </c>
      <c r="Y10" s="18">
        <v>0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3" t="s">
        <v>64</v>
      </c>
      <c r="B11" s="17" t="s">
        <v>46</v>
      </c>
      <c r="C11" s="16" t="s">
        <v>47</v>
      </c>
      <c r="D11" s="16" t="s">
        <v>57</v>
      </c>
      <c r="E11" s="16" t="s">
        <v>58</v>
      </c>
      <c r="F11" s="16" t="s">
        <v>400</v>
      </c>
      <c r="G11" s="16" t="s">
        <v>51</v>
      </c>
      <c r="H11" s="16" t="s">
        <v>65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54</v>
      </c>
      <c r="P11" s="16" t="s">
        <v>53</v>
      </c>
      <c r="Q11" s="18">
        <f t="shared" si="0"/>
        <v>645624243.99900007</v>
      </c>
      <c r="R11" s="18">
        <v>0</v>
      </c>
      <c r="S11" s="18">
        <v>458733632.17500007</v>
      </c>
      <c r="T11" s="18">
        <v>0</v>
      </c>
      <c r="U11" s="16" t="s">
        <v>50</v>
      </c>
      <c r="V11" s="18">
        <v>0</v>
      </c>
      <c r="W11" s="18">
        <v>161112596.40000001</v>
      </c>
      <c r="X11" s="16" t="s">
        <v>50</v>
      </c>
      <c r="Y11" s="18">
        <v>25778015.424000002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x14ac:dyDescent="0.25">
      <c r="A12" s="13" t="s">
        <v>66</v>
      </c>
      <c r="B12" s="14" t="s">
        <v>46</v>
      </c>
      <c r="C12" s="13" t="s">
        <v>47</v>
      </c>
      <c r="D12" s="13" t="s">
        <v>67</v>
      </c>
      <c r="E12" s="13" t="s">
        <v>68</v>
      </c>
      <c r="F12" s="13" t="s">
        <v>416</v>
      </c>
      <c r="G12" s="13" t="s">
        <v>51</v>
      </c>
      <c r="H12" s="13" t="s">
        <v>69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0</v>
      </c>
      <c r="N12" s="13" t="s">
        <v>53</v>
      </c>
      <c r="O12" s="13" t="s">
        <v>54</v>
      </c>
      <c r="P12" s="13" t="s">
        <v>53</v>
      </c>
      <c r="Q12" s="15">
        <f t="shared" si="0"/>
        <v>1935003488.355</v>
      </c>
      <c r="R12" s="15">
        <v>0</v>
      </c>
      <c r="S12" s="15">
        <v>1519753446.2249999</v>
      </c>
      <c r="T12" s="15">
        <v>0</v>
      </c>
      <c r="U12" s="13" t="s">
        <v>50</v>
      </c>
      <c r="V12" s="15">
        <v>0</v>
      </c>
      <c r="W12" s="15">
        <v>357974174.25</v>
      </c>
      <c r="X12" s="13" t="s">
        <v>55</v>
      </c>
      <c r="Y12" s="15">
        <v>57275867.88000001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s="19" customFormat="1" x14ac:dyDescent="0.25">
      <c r="A13" s="13" t="s">
        <v>70</v>
      </c>
      <c r="B13" s="17" t="s">
        <v>46</v>
      </c>
      <c r="C13" s="16" t="s">
        <v>47</v>
      </c>
      <c r="D13" s="16" t="s">
        <v>71</v>
      </c>
      <c r="E13" s="16" t="s">
        <v>72</v>
      </c>
      <c r="F13" s="16" t="s">
        <v>430</v>
      </c>
      <c r="G13" s="16" t="s">
        <v>51</v>
      </c>
      <c r="H13" s="16" t="s">
        <v>73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54</v>
      </c>
      <c r="P13" s="16" t="s">
        <v>53</v>
      </c>
      <c r="Q13" s="18">
        <f t="shared" si="0"/>
        <v>37937176.200000003</v>
      </c>
      <c r="R13" s="18">
        <v>0</v>
      </c>
      <c r="S13" s="18">
        <v>24809085</v>
      </c>
      <c r="T13" s="18">
        <v>0</v>
      </c>
      <c r="U13" s="16" t="s">
        <v>50</v>
      </c>
      <c r="V13" s="18">
        <v>0</v>
      </c>
      <c r="W13" s="18">
        <v>11317320</v>
      </c>
      <c r="X13" s="16" t="s">
        <v>50</v>
      </c>
      <c r="Y13" s="18">
        <v>1810771.2000000002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3" t="s">
        <v>74</v>
      </c>
      <c r="B14" s="17" t="s">
        <v>46</v>
      </c>
      <c r="C14" s="16" t="s">
        <v>47</v>
      </c>
      <c r="D14" s="16" t="s">
        <v>71</v>
      </c>
      <c r="E14" s="16" t="s">
        <v>72</v>
      </c>
      <c r="F14" s="16" t="s">
        <v>430</v>
      </c>
      <c r="G14" s="16" t="s">
        <v>51</v>
      </c>
      <c r="H14" s="16" t="s">
        <v>75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76</v>
      </c>
      <c r="P14" s="16" t="s">
        <v>77</v>
      </c>
      <c r="Q14" s="18">
        <f t="shared" si="0"/>
        <v>4144770</v>
      </c>
      <c r="R14" s="18">
        <v>0</v>
      </c>
      <c r="S14" s="18">
        <v>4144770</v>
      </c>
      <c r="T14" s="18">
        <v>0</v>
      </c>
      <c r="U14" s="16" t="s">
        <v>50</v>
      </c>
      <c r="V14" s="18">
        <v>0</v>
      </c>
      <c r="W14" s="18">
        <v>0</v>
      </c>
      <c r="X14" s="16" t="s">
        <v>50</v>
      </c>
      <c r="Y14" s="18">
        <v>0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3" t="s">
        <v>78</v>
      </c>
      <c r="B15" s="17" t="s">
        <v>46</v>
      </c>
      <c r="C15" s="16" t="s">
        <v>47</v>
      </c>
      <c r="D15" s="16" t="s">
        <v>71</v>
      </c>
      <c r="E15" s="16" t="s">
        <v>72</v>
      </c>
      <c r="F15" s="16" t="s">
        <v>430</v>
      </c>
      <c r="G15" s="16" t="s">
        <v>51</v>
      </c>
      <c r="H15" s="16" t="s">
        <v>79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18">
        <f t="shared" si="0"/>
        <v>362610935.81999999</v>
      </c>
      <c r="R15" s="18">
        <v>0</v>
      </c>
      <c r="S15" s="18">
        <v>224722979.77499998</v>
      </c>
      <c r="T15" s="18">
        <v>0</v>
      </c>
      <c r="U15" s="16" t="s">
        <v>50</v>
      </c>
      <c r="V15" s="18">
        <v>0</v>
      </c>
      <c r="W15" s="18">
        <v>118868927.625</v>
      </c>
      <c r="X15" s="16" t="s">
        <v>55</v>
      </c>
      <c r="Y15" s="18">
        <v>19019028.420000002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3" t="s">
        <v>80</v>
      </c>
      <c r="B16" s="17" t="s">
        <v>46</v>
      </c>
      <c r="C16" s="16" t="s">
        <v>47</v>
      </c>
      <c r="D16" s="16" t="s">
        <v>71</v>
      </c>
      <c r="E16" s="16" t="s">
        <v>72</v>
      </c>
      <c r="F16" s="16" t="s">
        <v>430</v>
      </c>
      <c r="G16" s="16" t="s">
        <v>51</v>
      </c>
      <c r="H16" s="16" t="s">
        <v>81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82</v>
      </c>
      <c r="P16" s="16" t="s">
        <v>83</v>
      </c>
      <c r="Q16" s="18">
        <f t="shared" si="0"/>
        <v>14379545.25</v>
      </c>
      <c r="R16" s="18">
        <v>0</v>
      </c>
      <c r="S16" s="18">
        <v>10794971.25</v>
      </c>
      <c r="T16" s="18">
        <v>3090150</v>
      </c>
      <c r="U16" s="16" t="s">
        <v>55</v>
      </c>
      <c r="V16" s="18">
        <v>494424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3" t="s">
        <v>84</v>
      </c>
      <c r="B17" s="17" t="s">
        <v>46</v>
      </c>
      <c r="C17" s="16" t="s">
        <v>47</v>
      </c>
      <c r="D17" s="16" t="s">
        <v>71</v>
      </c>
      <c r="E17" s="16" t="s">
        <v>72</v>
      </c>
      <c r="F17" s="16" t="s">
        <v>430</v>
      </c>
      <c r="G17" s="16" t="s">
        <v>51</v>
      </c>
      <c r="H17" s="16" t="s">
        <v>85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 t="shared" si="0"/>
        <v>1442750550.6330001</v>
      </c>
      <c r="R17" s="18">
        <v>0</v>
      </c>
      <c r="S17" s="18">
        <v>976660873.6500001</v>
      </c>
      <c r="T17" s="18">
        <v>0</v>
      </c>
      <c r="U17" s="16" t="s">
        <v>50</v>
      </c>
      <c r="V17" s="18">
        <v>0</v>
      </c>
      <c r="W17" s="18">
        <v>401801445.67500001</v>
      </c>
      <c r="X17" s="16" t="s">
        <v>50</v>
      </c>
      <c r="Y17" s="18">
        <v>64288231.307999983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3" t="s">
        <v>86</v>
      </c>
      <c r="B18" s="17" t="s">
        <v>46</v>
      </c>
      <c r="C18" s="16" t="s">
        <v>47</v>
      </c>
      <c r="D18" s="16" t="s">
        <v>71</v>
      </c>
      <c r="E18" s="16" t="s">
        <v>72</v>
      </c>
      <c r="F18" s="16" t="s">
        <v>430</v>
      </c>
      <c r="G18" s="16" t="s">
        <v>87</v>
      </c>
      <c r="H18" s="16" t="s">
        <v>53</v>
      </c>
      <c r="I18" s="18" t="s">
        <v>88</v>
      </c>
      <c r="J18" s="18" t="s">
        <v>53</v>
      </c>
      <c r="K18" s="18" t="s">
        <v>89</v>
      </c>
      <c r="L18" s="18" t="s">
        <v>46</v>
      </c>
      <c r="M18" s="18">
        <v>28354762.800000001</v>
      </c>
      <c r="N18" s="16" t="s">
        <v>90</v>
      </c>
      <c r="O18" s="16" t="s">
        <v>91</v>
      </c>
      <c r="P18" s="16" t="s">
        <v>92</v>
      </c>
      <c r="Q18" s="18">
        <f t="shared" si="0"/>
        <v>-986580</v>
      </c>
      <c r="R18" s="18">
        <v>0</v>
      </c>
      <c r="S18" s="18">
        <v>0</v>
      </c>
      <c r="T18" s="18">
        <v>0</v>
      </c>
      <c r="U18" s="16" t="s">
        <v>50</v>
      </c>
      <c r="V18" s="18">
        <v>0</v>
      </c>
      <c r="W18" s="18">
        <v>-850500</v>
      </c>
      <c r="X18" s="16" t="s">
        <v>55</v>
      </c>
      <c r="Y18" s="18">
        <v>-136080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x14ac:dyDescent="0.25">
      <c r="A19" s="13" t="s">
        <v>93</v>
      </c>
      <c r="B19" s="14" t="s">
        <v>46</v>
      </c>
      <c r="C19" s="13" t="s">
        <v>47</v>
      </c>
      <c r="D19" s="13" t="s">
        <v>94</v>
      </c>
      <c r="E19" s="13" t="s">
        <v>95</v>
      </c>
      <c r="F19" s="13" t="s">
        <v>445</v>
      </c>
      <c r="G19" s="13" t="s">
        <v>51</v>
      </c>
      <c r="H19" s="13" t="s">
        <v>96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0</v>
      </c>
      <c r="N19" s="13" t="s">
        <v>53</v>
      </c>
      <c r="O19" s="13" t="s">
        <v>54</v>
      </c>
      <c r="P19" s="13" t="s">
        <v>53</v>
      </c>
      <c r="Q19" s="15">
        <f t="shared" si="0"/>
        <v>1003470034.1400001</v>
      </c>
      <c r="R19" s="15">
        <v>0</v>
      </c>
      <c r="S19" s="15">
        <v>803048280.30000007</v>
      </c>
      <c r="T19" s="15">
        <v>0</v>
      </c>
      <c r="U19" s="13" t="s">
        <v>50</v>
      </c>
      <c r="V19" s="15">
        <v>0</v>
      </c>
      <c r="W19" s="15">
        <v>172777374</v>
      </c>
      <c r="X19" s="13" t="s">
        <v>55</v>
      </c>
      <c r="Y19" s="15">
        <v>27644379.84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s="19" customFormat="1" x14ac:dyDescent="0.25">
      <c r="A20" s="13" t="s">
        <v>97</v>
      </c>
      <c r="B20" s="17" t="s">
        <v>98</v>
      </c>
      <c r="C20" s="16" t="s">
        <v>47</v>
      </c>
      <c r="D20" s="16" t="s">
        <v>48</v>
      </c>
      <c r="E20" s="16" t="s">
        <v>49</v>
      </c>
      <c r="F20" s="16" t="s">
        <v>387</v>
      </c>
      <c r="G20" s="16" t="s">
        <v>51</v>
      </c>
      <c r="H20" s="16" t="s">
        <v>99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 t="shared" si="0"/>
        <v>1458036978.9449999</v>
      </c>
      <c r="R20" s="18">
        <v>0</v>
      </c>
      <c r="S20" s="18">
        <v>995474999.625</v>
      </c>
      <c r="T20" s="18">
        <v>0</v>
      </c>
      <c r="U20" s="16" t="s">
        <v>50</v>
      </c>
      <c r="V20" s="18">
        <v>0</v>
      </c>
      <c r="W20" s="18">
        <v>398760327</v>
      </c>
      <c r="X20" s="16" t="s">
        <v>50</v>
      </c>
      <c r="Y20" s="18">
        <v>63801652.320000008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3" t="s">
        <v>100</v>
      </c>
      <c r="B21" s="17" t="s">
        <v>98</v>
      </c>
      <c r="C21" s="16" t="s">
        <v>47</v>
      </c>
      <c r="D21" s="16" t="s">
        <v>48</v>
      </c>
      <c r="E21" s="16" t="s">
        <v>49</v>
      </c>
      <c r="F21" s="16" t="s">
        <v>387</v>
      </c>
      <c r="G21" s="16" t="s">
        <v>51</v>
      </c>
      <c r="H21" s="16" t="s">
        <v>101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102</v>
      </c>
      <c r="P21" s="16" t="s">
        <v>103</v>
      </c>
      <c r="Q21" s="18">
        <f t="shared" si="0"/>
        <v>43346455.424999997</v>
      </c>
      <c r="R21" s="18">
        <v>0</v>
      </c>
      <c r="S21" s="18">
        <v>43346455.424999997</v>
      </c>
      <c r="T21" s="18">
        <v>0</v>
      </c>
      <c r="U21" s="16" t="s">
        <v>50</v>
      </c>
      <c r="V21" s="18">
        <v>0</v>
      </c>
      <c r="W21" s="18">
        <v>0</v>
      </c>
      <c r="X21" s="16" t="s">
        <v>50</v>
      </c>
      <c r="Y21" s="18">
        <v>0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3" t="s">
        <v>104</v>
      </c>
      <c r="B22" s="17" t="s">
        <v>98</v>
      </c>
      <c r="C22" s="16" t="s">
        <v>47</v>
      </c>
      <c r="D22" s="16" t="s">
        <v>48</v>
      </c>
      <c r="E22" s="16" t="s">
        <v>49</v>
      </c>
      <c r="F22" s="16" t="s">
        <v>387</v>
      </c>
      <c r="G22" s="16" t="s">
        <v>51</v>
      </c>
      <c r="H22" s="16" t="s">
        <v>105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385317429.07499999</v>
      </c>
      <c r="R22" s="18">
        <v>0</v>
      </c>
      <c r="S22" s="18">
        <v>214974526.27499998</v>
      </c>
      <c r="T22" s="18">
        <v>0</v>
      </c>
      <c r="U22" s="16" t="s">
        <v>50</v>
      </c>
      <c r="V22" s="18">
        <v>0</v>
      </c>
      <c r="W22" s="18">
        <v>146847330</v>
      </c>
      <c r="X22" s="16" t="s">
        <v>55</v>
      </c>
      <c r="Y22" s="18">
        <v>23495572.800000001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x14ac:dyDescent="0.25">
      <c r="A23" s="13" t="s">
        <v>55</v>
      </c>
      <c r="B23" s="14" t="s">
        <v>98</v>
      </c>
      <c r="C23" s="13" t="s">
        <v>47</v>
      </c>
      <c r="D23" s="13" t="s">
        <v>57</v>
      </c>
      <c r="E23" s="13" t="s">
        <v>58</v>
      </c>
      <c r="F23" s="13" t="s">
        <v>401</v>
      </c>
      <c r="G23" s="13" t="s">
        <v>51</v>
      </c>
      <c r="H23" s="13" t="s">
        <v>106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5">
        <f t="shared" si="0"/>
        <v>1084554576.6600003</v>
      </c>
      <c r="R23" s="15">
        <v>0</v>
      </c>
      <c r="S23" s="15">
        <v>723958435.65000021</v>
      </c>
      <c r="T23" s="15">
        <v>0</v>
      </c>
      <c r="U23" s="13" t="s">
        <v>50</v>
      </c>
      <c r="V23" s="15">
        <v>0</v>
      </c>
      <c r="W23" s="15">
        <v>310858742.25</v>
      </c>
      <c r="X23" s="13" t="s">
        <v>55</v>
      </c>
      <c r="Y23" s="15">
        <v>49737398.760000005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x14ac:dyDescent="0.25">
      <c r="A24" s="13" t="s">
        <v>107</v>
      </c>
      <c r="B24" s="14" t="s">
        <v>98</v>
      </c>
      <c r="C24" s="13" t="s">
        <v>47</v>
      </c>
      <c r="D24" s="13" t="s">
        <v>67</v>
      </c>
      <c r="E24" s="13" t="s">
        <v>68</v>
      </c>
      <c r="F24" s="13" t="s">
        <v>417</v>
      </c>
      <c r="G24" s="13" t="s">
        <v>51</v>
      </c>
      <c r="H24" s="13" t="s">
        <v>108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 t="shared" si="0"/>
        <v>1435706217.381</v>
      </c>
      <c r="R24" s="15">
        <v>0</v>
      </c>
      <c r="S24" s="15">
        <v>1161167032.6500001</v>
      </c>
      <c r="T24" s="15">
        <v>0</v>
      </c>
      <c r="U24" s="13" t="s">
        <v>50</v>
      </c>
      <c r="V24" s="15">
        <v>0</v>
      </c>
      <c r="W24" s="15">
        <v>236671710.97500002</v>
      </c>
      <c r="X24" s="13" t="s">
        <v>55</v>
      </c>
      <c r="Y24" s="15">
        <v>37867473.75599999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x14ac:dyDescent="0.25">
      <c r="A25" s="13" t="s">
        <v>109</v>
      </c>
      <c r="B25" s="14" t="s">
        <v>98</v>
      </c>
      <c r="C25" s="13" t="s">
        <v>47</v>
      </c>
      <c r="D25" s="13" t="s">
        <v>71</v>
      </c>
      <c r="E25" s="13" t="s">
        <v>72</v>
      </c>
      <c r="F25" s="13" t="s">
        <v>431</v>
      </c>
      <c r="G25" s="13" t="s">
        <v>51</v>
      </c>
      <c r="H25" s="13" t="s">
        <v>110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 t="shared" si="0"/>
        <v>878890756.20899999</v>
      </c>
      <c r="R25" s="15">
        <v>0</v>
      </c>
      <c r="S25" s="15">
        <v>598053968.25</v>
      </c>
      <c r="T25" s="15">
        <v>0</v>
      </c>
      <c r="U25" s="13" t="s">
        <v>50</v>
      </c>
      <c r="V25" s="15">
        <v>0</v>
      </c>
      <c r="W25" s="15">
        <v>242100679.27500001</v>
      </c>
      <c r="X25" s="13" t="s">
        <v>50</v>
      </c>
      <c r="Y25" s="15">
        <v>38736108.683999993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x14ac:dyDescent="0.25">
      <c r="A26" s="13" t="s">
        <v>111</v>
      </c>
      <c r="B26" s="14" t="s">
        <v>98</v>
      </c>
      <c r="C26" s="13" t="s">
        <v>47</v>
      </c>
      <c r="D26" s="13" t="s">
        <v>94</v>
      </c>
      <c r="E26" s="13" t="s">
        <v>95</v>
      </c>
      <c r="F26" s="13" t="s">
        <v>446</v>
      </c>
      <c r="G26" s="13" t="s">
        <v>51</v>
      </c>
      <c r="H26" s="13" t="s">
        <v>112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 t="shared" si="0"/>
        <v>1500863536.0409997</v>
      </c>
      <c r="R26" s="15">
        <v>0</v>
      </c>
      <c r="S26" s="15">
        <v>1114488191.1749997</v>
      </c>
      <c r="T26" s="15">
        <v>0</v>
      </c>
      <c r="U26" s="13" t="s">
        <v>50</v>
      </c>
      <c r="V26" s="15">
        <v>0</v>
      </c>
      <c r="W26" s="15">
        <v>333082193.85000002</v>
      </c>
      <c r="X26" s="13" t="s">
        <v>55</v>
      </c>
      <c r="Y26" s="15">
        <v>53293151.015999995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19" customFormat="1" x14ac:dyDescent="0.25">
      <c r="A27" s="13" t="s">
        <v>113</v>
      </c>
      <c r="B27" s="17" t="s">
        <v>114</v>
      </c>
      <c r="C27" s="16" t="s">
        <v>47</v>
      </c>
      <c r="D27" s="16" t="s">
        <v>48</v>
      </c>
      <c r="E27" s="16" t="s">
        <v>49</v>
      </c>
      <c r="F27" s="16" t="s">
        <v>388</v>
      </c>
      <c r="G27" s="16" t="s">
        <v>51</v>
      </c>
      <c r="H27" s="16" t="s">
        <v>117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54</v>
      </c>
      <c r="P27" s="16" t="s">
        <v>53</v>
      </c>
      <c r="Q27" s="18">
        <f t="shared" si="0"/>
        <v>1093143679.95</v>
      </c>
      <c r="R27" s="18">
        <v>0</v>
      </c>
      <c r="S27" s="18">
        <v>746764485.60000002</v>
      </c>
      <c r="T27" s="18">
        <v>0</v>
      </c>
      <c r="U27" s="16" t="s">
        <v>50</v>
      </c>
      <c r="V27" s="18">
        <v>0</v>
      </c>
      <c r="W27" s="18">
        <v>298602753.75</v>
      </c>
      <c r="X27" s="16" t="s">
        <v>55</v>
      </c>
      <c r="Y27" s="18">
        <v>47776440.599999979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3" t="s">
        <v>115</v>
      </c>
      <c r="B28" s="17" t="s">
        <v>114</v>
      </c>
      <c r="C28" s="16" t="s">
        <v>47</v>
      </c>
      <c r="D28" s="16" t="s">
        <v>48</v>
      </c>
      <c r="E28" s="16" t="s">
        <v>49</v>
      </c>
      <c r="F28" s="16" t="s">
        <v>388</v>
      </c>
      <c r="G28" s="16" t="s">
        <v>87</v>
      </c>
      <c r="H28" s="16" t="s">
        <v>53</v>
      </c>
      <c r="I28" s="18" t="s">
        <v>119</v>
      </c>
      <c r="J28" s="18" t="s">
        <v>53</v>
      </c>
      <c r="K28" s="18" t="s">
        <v>120</v>
      </c>
      <c r="L28" s="18" t="s">
        <v>121</v>
      </c>
      <c r="M28" s="18">
        <v>45480176</v>
      </c>
      <c r="N28" s="16" t="s">
        <v>90</v>
      </c>
      <c r="O28" s="16" t="s">
        <v>122</v>
      </c>
      <c r="P28" s="16" t="s">
        <v>123</v>
      </c>
      <c r="Q28" s="18">
        <f t="shared" si="0"/>
        <v>-17406032</v>
      </c>
      <c r="R28" s="18">
        <v>0</v>
      </c>
      <c r="S28" s="18">
        <v>0</v>
      </c>
      <c r="T28" s="18">
        <v>0</v>
      </c>
      <c r="U28" s="16" t="s">
        <v>50</v>
      </c>
      <c r="V28" s="18">
        <v>0</v>
      </c>
      <c r="W28" s="18">
        <v>-15005200</v>
      </c>
      <c r="X28" s="16" t="s">
        <v>55</v>
      </c>
      <c r="Y28" s="18">
        <v>-2400832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x14ac:dyDescent="0.25">
      <c r="A29" s="13" t="s">
        <v>116</v>
      </c>
      <c r="B29" s="14" t="s">
        <v>114</v>
      </c>
      <c r="C29" s="13" t="s">
        <v>47</v>
      </c>
      <c r="D29" s="13" t="s">
        <v>57</v>
      </c>
      <c r="E29" s="13" t="s">
        <v>58</v>
      </c>
      <c r="F29" s="13" t="s">
        <v>402</v>
      </c>
      <c r="G29" s="13" t="s">
        <v>51</v>
      </c>
      <c r="H29" s="13" t="s">
        <v>125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 t="shared" si="0"/>
        <v>740516941.51499999</v>
      </c>
      <c r="R29" s="15">
        <v>0</v>
      </c>
      <c r="S29" s="15">
        <v>536961151.875</v>
      </c>
      <c r="T29" s="15">
        <v>0</v>
      </c>
      <c r="U29" s="13" t="s">
        <v>50</v>
      </c>
      <c r="V29" s="15">
        <v>0</v>
      </c>
      <c r="W29" s="15">
        <v>175479129</v>
      </c>
      <c r="X29" s="13" t="s">
        <v>50</v>
      </c>
      <c r="Y29" s="15">
        <v>28076660.640000001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x14ac:dyDescent="0.25">
      <c r="A30" s="13" t="s">
        <v>118</v>
      </c>
      <c r="B30" s="14" t="s">
        <v>114</v>
      </c>
      <c r="C30" s="13" t="s">
        <v>47</v>
      </c>
      <c r="D30" s="13" t="s">
        <v>67</v>
      </c>
      <c r="E30" s="13" t="s">
        <v>68</v>
      </c>
      <c r="F30" s="13" t="s">
        <v>418</v>
      </c>
      <c r="G30" s="13" t="s">
        <v>51</v>
      </c>
      <c r="H30" s="13" t="s">
        <v>127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5">
        <f t="shared" si="0"/>
        <v>1000578639.2279999</v>
      </c>
      <c r="R30" s="15">
        <v>0</v>
      </c>
      <c r="S30" s="15">
        <v>656968922.92499995</v>
      </c>
      <c r="T30" s="15">
        <v>0</v>
      </c>
      <c r="U30" s="13" t="s">
        <v>50</v>
      </c>
      <c r="V30" s="15">
        <v>0</v>
      </c>
      <c r="W30" s="15">
        <v>296215272.67500001</v>
      </c>
      <c r="X30" s="13" t="s">
        <v>55</v>
      </c>
      <c r="Y30" s="15">
        <v>47394443.627999991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x14ac:dyDescent="0.25">
      <c r="A31" s="13" t="s">
        <v>124</v>
      </c>
      <c r="B31" s="14" t="s">
        <v>114</v>
      </c>
      <c r="C31" s="13" t="s">
        <v>47</v>
      </c>
      <c r="D31" s="13" t="s">
        <v>71</v>
      </c>
      <c r="E31" s="13" t="s">
        <v>72</v>
      </c>
      <c r="F31" s="13" t="s">
        <v>432</v>
      </c>
      <c r="G31" s="13" t="s">
        <v>51</v>
      </c>
      <c r="H31" s="13" t="s">
        <v>129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3" t="s">
        <v>53</v>
      </c>
      <c r="O31" s="13" t="s">
        <v>54</v>
      </c>
      <c r="P31" s="13" t="s">
        <v>53</v>
      </c>
      <c r="Q31" s="15">
        <f t="shared" si="0"/>
        <v>406846856.301</v>
      </c>
      <c r="R31" s="15">
        <v>0</v>
      </c>
      <c r="S31" s="15">
        <v>269626206.52499998</v>
      </c>
      <c r="T31" s="15">
        <v>0</v>
      </c>
      <c r="U31" s="13" t="s">
        <v>50</v>
      </c>
      <c r="V31" s="15">
        <v>0</v>
      </c>
      <c r="W31" s="15">
        <v>118293663.60000001</v>
      </c>
      <c r="X31" s="13" t="s">
        <v>55</v>
      </c>
      <c r="Y31" s="15">
        <v>18926986.175999999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x14ac:dyDescent="0.25">
      <c r="A32" s="13" t="s">
        <v>126</v>
      </c>
      <c r="B32" s="14" t="s">
        <v>131</v>
      </c>
      <c r="C32" s="13" t="s">
        <v>47</v>
      </c>
      <c r="D32" s="13" t="s">
        <v>48</v>
      </c>
      <c r="E32" s="13" t="s">
        <v>49</v>
      </c>
      <c r="F32" s="13" t="s">
        <v>389</v>
      </c>
      <c r="G32" s="13" t="s">
        <v>51</v>
      </c>
      <c r="H32" s="13" t="s">
        <v>134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 t="shared" si="0"/>
        <v>1265950087.5300002</v>
      </c>
      <c r="R32" s="15">
        <v>0</v>
      </c>
      <c r="S32" s="15">
        <v>912614106.5250001</v>
      </c>
      <c r="T32" s="15">
        <v>0</v>
      </c>
      <c r="U32" s="13" t="s">
        <v>50</v>
      </c>
      <c r="V32" s="15">
        <v>0</v>
      </c>
      <c r="W32" s="15">
        <v>304599983.625</v>
      </c>
      <c r="X32" s="13" t="s">
        <v>50</v>
      </c>
      <c r="Y32" s="15">
        <v>48735997.380000018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x14ac:dyDescent="0.25">
      <c r="A33" s="13" t="s">
        <v>128</v>
      </c>
      <c r="B33" s="14" t="s">
        <v>131</v>
      </c>
      <c r="C33" s="13" t="s">
        <v>47</v>
      </c>
      <c r="D33" s="13" t="s">
        <v>57</v>
      </c>
      <c r="E33" s="13" t="s">
        <v>58</v>
      </c>
      <c r="F33" s="13" t="s">
        <v>403</v>
      </c>
      <c r="G33" s="13" t="s">
        <v>51</v>
      </c>
      <c r="H33" s="13" t="s">
        <v>136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5">
        <f t="shared" si="0"/>
        <v>758407938.60600007</v>
      </c>
      <c r="R33" s="15">
        <v>0</v>
      </c>
      <c r="S33" s="15">
        <v>523712198.25</v>
      </c>
      <c r="T33" s="15">
        <v>0</v>
      </c>
      <c r="U33" s="13" t="s">
        <v>50</v>
      </c>
      <c r="V33" s="15">
        <v>0</v>
      </c>
      <c r="W33" s="15">
        <v>202323914.09999999</v>
      </c>
      <c r="X33" s="13" t="s">
        <v>55</v>
      </c>
      <c r="Y33" s="15">
        <v>32371826.255999997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x14ac:dyDescent="0.25">
      <c r="A34" s="13" t="s">
        <v>130</v>
      </c>
      <c r="B34" s="14" t="s">
        <v>131</v>
      </c>
      <c r="C34" s="13" t="s">
        <v>47</v>
      </c>
      <c r="D34" s="13" t="s">
        <v>67</v>
      </c>
      <c r="E34" s="13" t="s">
        <v>68</v>
      </c>
      <c r="F34" s="13" t="s">
        <v>419</v>
      </c>
      <c r="G34" s="13" t="s">
        <v>51</v>
      </c>
      <c r="H34" s="13" t="s">
        <v>138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5">
        <f t="shared" si="0"/>
        <v>756861350.77479994</v>
      </c>
      <c r="R34" s="15">
        <v>0</v>
      </c>
      <c r="S34" s="15">
        <v>589951368.17999995</v>
      </c>
      <c r="T34" s="15">
        <v>0</v>
      </c>
      <c r="U34" s="13" t="s">
        <v>50</v>
      </c>
      <c r="V34" s="15">
        <v>0</v>
      </c>
      <c r="W34" s="15">
        <v>143887916.03</v>
      </c>
      <c r="X34" s="13" t="s">
        <v>55</v>
      </c>
      <c r="Y34" s="15">
        <f>+W34*0.16</f>
        <v>23022066.564800002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x14ac:dyDescent="0.25">
      <c r="A35" s="13" t="s">
        <v>132</v>
      </c>
      <c r="B35" s="14" t="s">
        <v>131</v>
      </c>
      <c r="C35" s="13" t="s">
        <v>47</v>
      </c>
      <c r="D35" s="13" t="s">
        <v>71</v>
      </c>
      <c r="E35" s="13" t="s">
        <v>72</v>
      </c>
      <c r="F35" s="13" t="s">
        <v>433</v>
      </c>
      <c r="G35" s="13" t="s">
        <v>51</v>
      </c>
      <c r="H35" s="13" t="s">
        <v>140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5">
        <f t="shared" si="0"/>
        <v>889649288.25</v>
      </c>
      <c r="R35" s="15">
        <v>0</v>
      </c>
      <c r="S35" s="15">
        <v>636196475.17499995</v>
      </c>
      <c r="T35" s="15">
        <v>0</v>
      </c>
      <c r="U35" s="13" t="s">
        <v>50</v>
      </c>
      <c r="V35" s="15">
        <v>0</v>
      </c>
      <c r="W35" s="15">
        <v>218493804.375</v>
      </c>
      <c r="X35" s="13" t="s">
        <v>55</v>
      </c>
      <c r="Y35" s="15">
        <v>34959008.700000003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s="19" customFormat="1" x14ac:dyDescent="0.25">
      <c r="A36" s="13" t="s">
        <v>133</v>
      </c>
      <c r="B36" s="17" t="s">
        <v>142</v>
      </c>
      <c r="C36" s="16" t="s">
        <v>47</v>
      </c>
      <c r="D36" s="16" t="s">
        <v>48</v>
      </c>
      <c r="E36" s="16" t="s">
        <v>49</v>
      </c>
      <c r="F36" s="16" t="s">
        <v>390</v>
      </c>
      <c r="G36" s="16" t="s">
        <v>51</v>
      </c>
      <c r="H36" s="16" t="s">
        <v>144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 t="shared" si="0"/>
        <v>1228745495.9150002</v>
      </c>
      <c r="R36" s="18">
        <v>0</v>
      </c>
      <c r="S36" s="18">
        <v>909761774.7750001</v>
      </c>
      <c r="T36" s="18">
        <v>0</v>
      </c>
      <c r="U36" s="16" t="s">
        <v>50</v>
      </c>
      <c r="V36" s="18">
        <v>0</v>
      </c>
      <c r="W36" s="18">
        <v>274985966.5</v>
      </c>
      <c r="X36" s="16" t="s">
        <v>50</v>
      </c>
      <c r="Y36" s="18">
        <v>43997754.639999993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3" t="s">
        <v>135</v>
      </c>
      <c r="B37" s="17" t="s">
        <v>142</v>
      </c>
      <c r="C37" s="16" t="s">
        <v>47</v>
      </c>
      <c r="D37" s="16" t="s">
        <v>48</v>
      </c>
      <c r="E37" s="16" t="s">
        <v>49</v>
      </c>
      <c r="F37" s="16" t="s">
        <v>390</v>
      </c>
      <c r="G37" s="16" t="s">
        <v>51</v>
      </c>
      <c r="H37" s="16" t="s">
        <v>146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147</v>
      </c>
      <c r="P37" s="16" t="s">
        <v>148</v>
      </c>
      <c r="Q37" s="18">
        <f t="shared" si="0"/>
        <v>43019922.399999999</v>
      </c>
      <c r="R37" s="18">
        <v>0</v>
      </c>
      <c r="S37" s="18">
        <v>25052230</v>
      </c>
      <c r="T37" s="18">
        <v>15489390</v>
      </c>
      <c r="U37" s="16" t="s">
        <v>55</v>
      </c>
      <c r="V37" s="18">
        <v>2478302.4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3" t="s">
        <v>137</v>
      </c>
      <c r="B38" s="17" t="s">
        <v>142</v>
      </c>
      <c r="C38" s="16" t="s">
        <v>47</v>
      </c>
      <c r="D38" s="16" t="s">
        <v>48</v>
      </c>
      <c r="E38" s="16" t="s">
        <v>49</v>
      </c>
      <c r="F38" s="16" t="s">
        <v>390</v>
      </c>
      <c r="G38" s="16" t="s">
        <v>51</v>
      </c>
      <c r="H38" s="16" t="s">
        <v>150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151</v>
      </c>
      <c r="P38" s="16" t="s">
        <v>152</v>
      </c>
      <c r="Q38" s="18">
        <f t="shared" si="0"/>
        <v>28711451.300000001</v>
      </c>
      <c r="R38" s="18">
        <v>0</v>
      </c>
      <c r="S38" s="18">
        <v>28012319.300000001</v>
      </c>
      <c r="T38" s="18">
        <v>0</v>
      </c>
      <c r="U38" s="16" t="s">
        <v>50</v>
      </c>
      <c r="V38" s="18">
        <v>0</v>
      </c>
      <c r="W38" s="18">
        <v>602700</v>
      </c>
      <c r="X38" s="16" t="s">
        <v>55</v>
      </c>
      <c r="Y38" s="18">
        <v>96432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x14ac:dyDescent="0.25">
      <c r="A39" s="13" t="s">
        <v>139</v>
      </c>
      <c r="B39" s="14" t="s">
        <v>142</v>
      </c>
      <c r="C39" s="13" t="s">
        <v>47</v>
      </c>
      <c r="D39" s="13" t="s">
        <v>57</v>
      </c>
      <c r="E39" s="13" t="s">
        <v>58</v>
      </c>
      <c r="F39" s="13" t="s">
        <v>404</v>
      </c>
      <c r="G39" s="13" t="s">
        <v>51</v>
      </c>
      <c r="H39" s="13" t="s">
        <v>154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 t="shared" si="0"/>
        <v>1087553249.8899999</v>
      </c>
      <c r="R39" s="15">
        <v>0</v>
      </c>
      <c r="S39" s="15">
        <v>808596419.14999998</v>
      </c>
      <c r="T39" s="15">
        <v>0</v>
      </c>
      <c r="U39" s="13" t="s">
        <v>50</v>
      </c>
      <c r="V39" s="15">
        <v>0</v>
      </c>
      <c r="W39" s="15">
        <v>240480026.5</v>
      </c>
      <c r="X39" s="13" t="s">
        <v>50</v>
      </c>
      <c r="Y39" s="15">
        <v>38476804.240000002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x14ac:dyDescent="0.25">
      <c r="A40" s="13" t="s">
        <v>141</v>
      </c>
      <c r="B40" s="14" t="s">
        <v>142</v>
      </c>
      <c r="C40" s="13" t="s">
        <v>47</v>
      </c>
      <c r="D40" s="13" t="s">
        <v>67</v>
      </c>
      <c r="E40" s="13" t="s">
        <v>68</v>
      </c>
      <c r="F40" s="13" t="s">
        <v>420</v>
      </c>
      <c r="G40" s="13" t="s">
        <v>51</v>
      </c>
      <c r="H40" s="13" t="s">
        <v>156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54</v>
      </c>
      <c r="P40" s="13" t="s">
        <v>53</v>
      </c>
      <c r="Q40" s="15">
        <f t="shared" ref="Q40:Q71" si="1">SUM(S40:AP40)</f>
        <v>1163600613.8180001</v>
      </c>
      <c r="R40" s="15">
        <v>0</v>
      </c>
      <c r="S40" s="15">
        <v>808436430.85000014</v>
      </c>
      <c r="T40" s="15">
        <v>0</v>
      </c>
      <c r="U40" s="13" t="s">
        <v>50</v>
      </c>
      <c r="V40" s="15">
        <v>0</v>
      </c>
      <c r="W40" s="15">
        <v>306176019.79999995</v>
      </c>
      <c r="X40" s="13" t="s">
        <v>55</v>
      </c>
      <c r="Y40" s="15">
        <v>48988163.168000005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s="19" customFormat="1" x14ac:dyDescent="0.25">
      <c r="A41" s="13" t="s">
        <v>143</v>
      </c>
      <c r="B41" s="17" t="s">
        <v>142</v>
      </c>
      <c r="C41" s="16" t="s">
        <v>47</v>
      </c>
      <c r="D41" s="16" t="s">
        <v>71</v>
      </c>
      <c r="E41" s="16" t="s">
        <v>72</v>
      </c>
      <c r="F41" s="16" t="s">
        <v>434</v>
      </c>
      <c r="G41" s="16" t="s">
        <v>51</v>
      </c>
      <c r="H41" s="16" t="s">
        <v>158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 t="shared" si="1"/>
        <v>862897103.05599988</v>
      </c>
      <c r="R41" s="18">
        <v>0</v>
      </c>
      <c r="S41" s="18">
        <v>593705349.39999986</v>
      </c>
      <c r="T41" s="18">
        <v>0</v>
      </c>
      <c r="U41" s="16" t="s">
        <v>50</v>
      </c>
      <c r="V41" s="18">
        <v>0</v>
      </c>
      <c r="W41" s="18">
        <v>232061856.59999999</v>
      </c>
      <c r="X41" s="16" t="s">
        <v>55</v>
      </c>
      <c r="Y41" s="18">
        <v>37129897.056000009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x14ac:dyDescent="0.25">
      <c r="A42" s="13" t="s">
        <v>145</v>
      </c>
      <c r="B42" s="14" t="s">
        <v>160</v>
      </c>
      <c r="C42" s="13" t="s">
        <v>47</v>
      </c>
      <c r="D42" s="13" t="s">
        <v>48</v>
      </c>
      <c r="E42" s="13" t="s">
        <v>49</v>
      </c>
      <c r="F42" s="13" t="s">
        <v>391</v>
      </c>
      <c r="G42" s="13" t="s">
        <v>51</v>
      </c>
      <c r="H42" s="13" t="s">
        <v>161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 t="shared" si="1"/>
        <v>1297516041.026</v>
      </c>
      <c r="R42" s="15">
        <v>0</v>
      </c>
      <c r="S42" s="15">
        <v>855823070.30000007</v>
      </c>
      <c r="T42" s="15">
        <v>0</v>
      </c>
      <c r="U42" s="13" t="s">
        <v>50</v>
      </c>
      <c r="V42" s="15">
        <v>0</v>
      </c>
      <c r="W42" s="15">
        <v>380769802.35000002</v>
      </c>
      <c r="X42" s="13" t="s">
        <v>55</v>
      </c>
      <c r="Y42" s="15">
        <v>60923168.376000009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x14ac:dyDescent="0.25">
      <c r="A43" s="13" t="s">
        <v>149</v>
      </c>
      <c r="B43" s="14" t="s">
        <v>160</v>
      </c>
      <c r="C43" s="13" t="s">
        <v>47</v>
      </c>
      <c r="D43" s="13" t="s">
        <v>57</v>
      </c>
      <c r="E43" s="13" t="s">
        <v>58</v>
      </c>
      <c r="F43" s="13" t="s">
        <v>405</v>
      </c>
      <c r="G43" s="13" t="s">
        <v>51</v>
      </c>
      <c r="H43" s="13" t="s">
        <v>163</v>
      </c>
      <c r="I43" s="15" t="s">
        <v>53</v>
      </c>
      <c r="J43" s="15" t="s">
        <v>53</v>
      </c>
      <c r="K43" s="15" t="s">
        <v>53</v>
      </c>
      <c r="L43" s="15" t="s">
        <v>53</v>
      </c>
      <c r="M43" s="15">
        <v>0</v>
      </c>
      <c r="N43" s="13" t="s">
        <v>53</v>
      </c>
      <c r="O43" s="13" t="s">
        <v>54</v>
      </c>
      <c r="P43" s="13" t="s">
        <v>53</v>
      </c>
      <c r="Q43" s="15">
        <f t="shared" si="1"/>
        <v>955728518.89199996</v>
      </c>
      <c r="R43" s="15">
        <v>0</v>
      </c>
      <c r="S43" s="15">
        <v>655313545.94999993</v>
      </c>
      <c r="T43" s="15">
        <v>0</v>
      </c>
      <c r="U43" s="13" t="s">
        <v>50</v>
      </c>
      <c r="V43" s="15">
        <v>0</v>
      </c>
      <c r="W43" s="15">
        <v>258978424.95000002</v>
      </c>
      <c r="X43" s="13" t="s">
        <v>50</v>
      </c>
      <c r="Y43" s="15">
        <v>41436547.991999999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53</v>
      </c>
      <c r="AN43" s="13" t="s">
        <v>53</v>
      </c>
      <c r="AO43" s="14" t="s">
        <v>53</v>
      </c>
      <c r="AP43" s="13" t="s">
        <v>53</v>
      </c>
    </row>
    <row r="44" spans="1:42" x14ac:dyDescent="0.25">
      <c r="A44" s="13" t="s">
        <v>153</v>
      </c>
      <c r="B44" s="14" t="s">
        <v>160</v>
      </c>
      <c r="C44" s="13" t="s">
        <v>47</v>
      </c>
      <c r="D44" s="13" t="s">
        <v>67</v>
      </c>
      <c r="E44" s="13" t="s">
        <v>68</v>
      </c>
      <c r="F44" s="13" t="s">
        <v>421</v>
      </c>
      <c r="G44" s="13" t="s">
        <v>51</v>
      </c>
      <c r="H44" s="13" t="s">
        <v>165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54</v>
      </c>
      <c r="P44" s="13" t="s">
        <v>53</v>
      </c>
      <c r="Q44" s="15">
        <f t="shared" si="1"/>
        <v>838772989.75200009</v>
      </c>
      <c r="R44" s="15">
        <v>0</v>
      </c>
      <c r="S44" s="15">
        <v>533880492.50000006</v>
      </c>
      <c r="T44" s="15">
        <v>0</v>
      </c>
      <c r="U44" s="13" t="s">
        <v>50</v>
      </c>
      <c r="V44" s="15">
        <v>0</v>
      </c>
      <c r="W44" s="15">
        <v>262838359.69999999</v>
      </c>
      <c r="X44" s="13" t="s">
        <v>50</v>
      </c>
      <c r="Y44" s="15">
        <v>42054137.551999994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s="19" customFormat="1" x14ac:dyDescent="0.25">
      <c r="A45" s="13" t="s">
        <v>155</v>
      </c>
      <c r="B45" s="17" t="s">
        <v>160</v>
      </c>
      <c r="C45" s="16" t="s">
        <v>47</v>
      </c>
      <c r="D45" s="16" t="s">
        <v>71</v>
      </c>
      <c r="E45" s="16" t="s">
        <v>72</v>
      </c>
      <c r="F45" s="16" t="s">
        <v>435</v>
      </c>
      <c r="G45" s="16" t="s">
        <v>51</v>
      </c>
      <c r="H45" s="16" t="s">
        <v>167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1"/>
        <v>968486381.87600005</v>
      </c>
      <c r="R45" s="18">
        <v>0</v>
      </c>
      <c r="S45" s="18">
        <v>655547724.25</v>
      </c>
      <c r="T45" s="18">
        <v>0</v>
      </c>
      <c r="U45" s="16" t="s">
        <v>50</v>
      </c>
      <c r="V45" s="18">
        <v>0</v>
      </c>
      <c r="W45" s="18">
        <v>269774704.85000002</v>
      </c>
      <c r="X45" s="16" t="s">
        <v>55</v>
      </c>
      <c r="Y45" s="18">
        <v>43163952.776000001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x14ac:dyDescent="0.25">
      <c r="A46" s="13" t="s">
        <v>157</v>
      </c>
      <c r="B46" s="14" t="s">
        <v>169</v>
      </c>
      <c r="C46" s="13" t="s">
        <v>47</v>
      </c>
      <c r="D46" s="13" t="s">
        <v>48</v>
      </c>
      <c r="E46" s="13" t="s">
        <v>49</v>
      </c>
      <c r="F46" s="13" t="s">
        <v>392</v>
      </c>
      <c r="G46" s="13" t="s">
        <v>51</v>
      </c>
      <c r="H46" s="13" t="s">
        <v>171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54</v>
      </c>
      <c r="P46" s="13" t="s">
        <v>53</v>
      </c>
      <c r="Q46" s="15">
        <f t="shared" si="1"/>
        <v>1325225917.0420001</v>
      </c>
      <c r="R46" s="15">
        <v>0</v>
      </c>
      <c r="S46" s="15">
        <v>1039986686.1500001</v>
      </c>
      <c r="T46" s="15">
        <v>0</v>
      </c>
      <c r="U46" s="13" t="s">
        <v>50</v>
      </c>
      <c r="V46" s="15">
        <v>0</v>
      </c>
      <c r="W46" s="15">
        <v>245895888.69999999</v>
      </c>
      <c r="X46" s="13" t="s">
        <v>55</v>
      </c>
      <c r="Y46" s="15">
        <v>39343342.192000002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s="19" customFormat="1" x14ac:dyDescent="0.25">
      <c r="A47" s="13" t="s">
        <v>159</v>
      </c>
      <c r="B47" s="17" t="s">
        <v>169</v>
      </c>
      <c r="C47" s="16" t="s">
        <v>47</v>
      </c>
      <c r="D47" s="16" t="s">
        <v>57</v>
      </c>
      <c r="E47" s="16" t="s">
        <v>58</v>
      </c>
      <c r="F47" s="16" t="s">
        <v>406</v>
      </c>
      <c r="G47" s="16" t="s">
        <v>51</v>
      </c>
      <c r="H47" s="16" t="s">
        <v>173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1"/>
        <v>1650641258.25</v>
      </c>
      <c r="R47" s="18">
        <v>0</v>
      </c>
      <c r="S47" s="18">
        <v>1159112760.3</v>
      </c>
      <c r="T47" s="18">
        <v>0</v>
      </c>
      <c r="U47" s="16" t="s">
        <v>50</v>
      </c>
      <c r="V47" s="18">
        <v>0</v>
      </c>
      <c r="W47" s="18">
        <v>423731463.75</v>
      </c>
      <c r="X47" s="16" t="s">
        <v>50</v>
      </c>
      <c r="Y47" s="18">
        <v>67797034.200000003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3" t="s">
        <v>162</v>
      </c>
      <c r="B48" s="17" t="s">
        <v>169</v>
      </c>
      <c r="C48" s="16" t="s">
        <v>47</v>
      </c>
      <c r="D48" s="16" t="s">
        <v>57</v>
      </c>
      <c r="E48" s="16" t="s">
        <v>58</v>
      </c>
      <c r="F48" s="16" t="s">
        <v>406</v>
      </c>
      <c r="G48" s="16" t="s">
        <v>87</v>
      </c>
      <c r="H48" s="16" t="s">
        <v>53</v>
      </c>
      <c r="I48" s="18" t="s">
        <v>175</v>
      </c>
      <c r="J48" s="18" t="s">
        <v>53</v>
      </c>
      <c r="K48" s="18" t="s">
        <v>176</v>
      </c>
      <c r="L48" s="18" t="s">
        <v>160</v>
      </c>
      <c r="M48" s="18">
        <v>16528904</v>
      </c>
      <c r="N48" s="16" t="s">
        <v>90</v>
      </c>
      <c r="O48" s="16" t="s">
        <v>177</v>
      </c>
      <c r="P48" s="16" t="s">
        <v>178</v>
      </c>
      <c r="Q48" s="18">
        <f t="shared" si="1"/>
        <v>-3731000</v>
      </c>
      <c r="R48" s="18">
        <v>0</v>
      </c>
      <c r="S48" s="18">
        <v>-3731000</v>
      </c>
      <c r="T48" s="18">
        <v>0</v>
      </c>
      <c r="U48" s="16" t="s">
        <v>50</v>
      </c>
      <c r="V48" s="18">
        <v>0</v>
      </c>
      <c r="W48" s="18">
        <v>0</v>
      </c>
      <c r="X48" s="16" t="s">
        <v>50</v>
      </c>
      <c r="Y48" s="18">
        <v>0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x14ac:dyDescent="0.25">
      <c r="A49" s="13" t="s">
        <v>164</v>
      </c>
      <c r="B49" s="14" t="s">
        <v>169</v>
      </c>
      <c r="C49" s="13" t="s">
        <v>47</v>
      </c>
      <c r="D49" s="13" t="s">
        <v>67</v>
      </c>
      <c r="E49" s="13" t="s">
        <v>68</v>
      </c>
      <c r="F49" s="13" t="s">
        <v>422</v>
      </c>
      <c r="G49" s="13" t="s">
        <v>51</v>
      </c>
      <c r="H49" s="13" t="s">
        <v>180</v>
      </c>
      <c r="I49" s="15" t="s">
        <v>53</v>
      </c>
      <c r="J49" s="15" t="s">
        <v>53</v>
      </c>
      <c r="K49" s="15" t="s">
        <v>53</v>
      </c>
      <c r="L49" s="15" t="s">
        <v>53</v>
      </c>
      <c r="M49" s="15">
        <v>0</v>
      </c>
      <c r="N49" s="13" t="s">
        <v>53</v>
      </c>
      <c r="O49" s="13" t="s">
        <v>54</v>
      </c>
      <c r="P49" s="13" t="s">
        <v>53</v>
      </c>
      <c r="Q49" s="15">
        <f t="shared" si="1"/>
        <v>681416580.57999992</v>
      </c>
      <c r="R49" s="15">
        <v>0</v>
      </c>
      <c r="S49" s="15">
        <v>502200667.54999995</v>
      </c>
      <c r="T49" s="15">
        <v>0</v>
      </c>
      <c r="U49" s="13" t="s">
        <v>50</v>
      </c>
      <c r="V49" s="15">
        <v>0</v>
      </c>
      <c r="W49" s="15">
        <v>154496476.75</v>
      </c>
      <c r="X49" s="13" t="s">
        <v>50</v>
      </c>
      <c r="Y49" s="15">
        <v>24719436.280000001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53</v>
      </c>
      <c r="AN49" s="13" t="s">
        <v>53</v>
      </c>
      <c r="AO49" s="14" t="s">
        <v>53</v>
      </c>
      <c r="AP49" s="13" t="s">
        <v>53</v>
      </c>
    </row>
    <row r="50" spans="1:42" s="19" customFormat="1" x14ac:dyDescent="0.25">
      <c r="A50" s="13" t="s">
        <v>166</v>
      </c>
      <c r="B50" s="17" t="s">
        <v>169</v>
      </c>
      <c r="C50" s="16" t="s">
        <v>47</v>
      </c>
      <c r="D50" s="16" t="s">
        <v>71</v>
      </c>
      <c r="E50" s="16" t="s">
        <v>72</v>
      </c>
      <c r="F50" s="16" t="s">
        <v>436</v>
      </c>
      <c r="G50" s="16" t="s">
        <v>51</v>
      </c>
      <c r="H50" s="16" t="s">
        <v>182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183</v>
      </c>
      <c r="P50" s="16" t="s">
        <v>184</v>
      </c>
      <c r="Q50" s="18">
        <f t="shared" si="1"/>
        <v>13236440</v>
      </c>
      <c r="R50" s="18">
        <v>0</v>
      </c>
      <c r="S50" s="18">
        <v>13236440</v>
      </c>
      <c r="T50" s="18">
        <v>0</v>
      </c>
      <c r="U50" s="16" t="s">
        <v>50</v>
      </c>
      <c r="V50" s="18">
        <v>0</v>
      </c>
      <c r="W50" s="18">
        <v>0</v>
      </c>
      <c r="X50" s="16" t="s">
        <v>50</v>
      </c>
      <c r="Y50" s="18">
        <v>0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3" t="s">
        <v>168</v>
      </c>
      <c r="B51" s="17" t="s">
        <v>169</v>
      </c>
      <c r="C51" s="16" t="s">
        <v>47</v>
      </c>
      <c r="D51" s="16" t="s">
        <v>71</v>
      </c>
      <c r="E51" s="16" t="s">
        <v>72</v>
      </c>
      <c r="F51" s="16" t="s">
        <v>436</v>
      </c>
      <c r="G51" s="16" t="s">
        <v>51</v>
      </c>
      <c r="H51" s="16" t="s">
        <v>186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187</v>
      </c>
      <c r="P51" s="16" t="s">
        <v>188</v>
      </c>
      <c r="Q51" s="18">
        <f t="shared" si="1"/>
        <v>45874080</v>
      </c>
      <c r="R51" s="18">
        <v>0</v>
      </c>
      <c r="S51" s="18">
        <v>45874080</v>
      </c>
      <c r="T51" s="18">
        <v>0</v>
      </c>
      <c r="U51" s="16" t="s">
        <v>50</v>
      </c>
      <c r="V51" s="18">
        <v>0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3" t="s">
        <v>170</v>
      </c>
      <c r="B52" s="17" t="s">
        <v>169</v>
      </c>
      <c r="C52" s="16" t="s">
        <v>47</v>
      </c>
      <c r="D52" s="16" t="s">
        <v>71</v>
      </c>
      <c r="E52" s="16" t="s">
        <v>72</v>
      </c>
      <c r="F52" s="16" t="s">
        <v>436</v>
      </c>
      <c r="G52" s="16" t="s">
        <v>51</v>
      </c>
      <c r="H52" s="16" t="s">
        <v>190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 t="shared" si="1"/>
        <v>398805433.38999999</v>
      </c>
      <c r="R52" s="18">
        <v>0</v>
      </c>
      <c r="S52" s="18">
        <v>356513939.94999999</v>
      </c>
      <c r="T52" s="18">
        <v>0</v>
      </c>
      <c r="U52" s="16" t="s">
        <v>50</v>
      </c>
      <c r="V52" s="18">
        <v>0</v>
      </c>
      <c r="W52" s="18">
        <v>36458184</v>
      </c>
      <c r="X52" s="16" t="s">
        <v>50</v>
      </c>
      <c r="Y52" s="18">
        <v>5833309.4400000004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3" t="s">
        <v>172</v>
      </c>
      <c r="B53" s="17" t="s">
        <v>169</v>
      </c>
      <c r="C53" s="16" t="s">
        <v>47</v>
      </c>
      <c r="D53" s="16" t="s">
        <v>71</v>
      </c>
      <c r="E53" s="16" t="s">
        <v>72</v>
      </c>
      <c r="F53" s="16" t="s">
        <v>436</v>
      </c>
      <c r="G53" s="16" t="s">
        <v>51</v>
      </c>
      <c r="H53" s="16" t="s">
        <v>192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193</v>
      </c>
      <c r="P53" s="16" t="s">
        <v>194</v>
      </c>
      <c r="Q53" s="18">
        <f t="shared" si="1"/>
        <v>1471506.4</v>
      </c>
      <c r="R53" s="18">
        <v>0</v>
      </c>
      <c r="S53" s="18">
        <v>0</v>
      </c>
      <c r="T53" s="18">
        <v>1268540</v>
      </c>
      <c r="U53" s="16" t="s">
        <v>55</v>
      </c>
      <c r="V53" s="18">
        <v>202966.39999999999</v>
      </c>
      <c r="W53" s="18">
        <v>0</v>
      </c>
      <c r="X53" s="16" t="s">
        <v>50</v>
      </c>
      <c r="Y53" s="18">
        <v>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3" t="s">
        <v>174</v>
      </c>
      <c r="B54" s="17" t="s">
        <v>169</v>
      </c>
      <c r="C54" s="16" t="s">
        <v>47</v>
      </c>
      <c r="D54" s="16" t="s">
        <v>71</v>
      </c>
      <c r="E54" s="16" t="s">
        <v>72</v>
      </c>
      <c r="F54" s="16" t="s">
        <v>436</v>
      </c>
      <c r="G54" s="16" t="s">
        <v>51</v>
      </c>
      <c r="H54" s="16" t="s">
        <v>196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 t="shared" si="1"/>
        <v>853312913.08399999</v>
      </c>
      <c r="R54" s="18">
        <v>0</v>
      </c>
      <c r="S54" s="18">
        <v>674967602.5</v>
      </c>
      <c r="T54" s="18">
        <v>0</v>
      </c>
      <c r="U54" s="16" t="s">
        <v>50</v>
      </c>
      <c r="V54" s="18">
        <v>0</v>
      </c>
      <c r="W54" s="18">
        <v>153745957.40000001</v>
      </c>
      <c r="X54" s="16" t="s">
        <v>55</v>
      </c>
      <c r="Y54" s="18">
        <v>24599353.184000004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3" t="s">
        <v>179</v>
      </c>
      <c r="B55" s="17" t="s">
        <v>169</v>
      </c>
      <c r="C55" s="16" t="s">
        <v>47</v>
      </c>
      <c r="D55" s="16" t="s">
        <v>71</v>
      </c>
      <c r="E55" s="16" t="s">
        <v>72</v>
      </c>
      <c r="F55" s="16" t="s">
        <v>436</v>
      </c>
      <c r="G55" s="16" t="s">
        <v>87</v>
      </c>
      <c r="H55" s="16" t="s">
        <v>53</v>
      </c>
      <c r="I55" s="18" t="s">
        <v>198</v>
      </c>
      <c r="J55" s="18" t="s">
        <v>53</v>
      </c>
      <c r="K55" s="18" t="s">
        <v>199</v>
      </c>
      <c r="L55" s="18" t="s">
        <v>160</v>
      </c>
      <c r="M55" s="18">
        <v>47085384.159999996</v>
      </c>
      <c r="N55" s="16" t="s">
        <v>90</v>
      </c>
      <c r="O55" s="16" t="s">
        <v>200</v>
      </c>
      <c r="P55" s="16" t="s">
        <v>201</v>
      </c>
      <c r="Q55" s="18">
        <f t="shared" si="1"/>
        <v>-3731000</v>
      </c>
      <c r="R55" s="18">
        <v>0</v>
      </c>
      <c r="S55" s="18">
        <v>-3731000</v>
      </c>
      <c r="T55" s="18">
        <v>0</v>
      </c>
      <c r="U55" s="16" t="s">
        <v>50</v>
      </c>
      <c r="V55" s="18">
        <v>0</v>
      </c>
      <c r="W55" s="18">
        <v>0</v>
      </c>
      <c r="X55" s="16" t="s">
        <v>50</v>
      </c>
      <c r="Y55" s="18">
        <v>0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x14ac:dyDescent="0.25">
      <c r="A56" s="13" t="s">
        <v>181</v>
      </c>
      <c r="B56" s="14" t="s">
        <v>169</v>
      </c>
      <c r="C56" s="13" t="s">
        <v>47</v>
      </c>
      <c r="D56" s="13" t="s">
        <v>94</v>
      </c>
      <c r="E56" s="13" t="s">
        <v>95</v>
      </c>
      <c r="F56" s="13" t="s">
        <v>447</v>
      </c>
      <c r="G56" s="13" t="s">
        <v>51</v>
      </c>
      <c r="H56" s="13" t="s">
        <v>203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5">
        <f t="shared" si="1"/>
        <v>985784855.03999996</v>
      </c>
      <c r="R56" s="15">
        <v>0</v>
      </c>
      <c r="S56" s="15">
        <v>788350977</v>
      </c>
      <c r="T56" s="15">
        <v>0</v>
      </c>
      <c r="U56" s="13" t="s">
        <v>50</v>
      </c>
      <c r="V56" s="15">
        <v>0</v>
      </c>
      <c r="W56" s="15">
        <v>170201619</v>
      </c>
      <c r="X56" s="13" t="s">
        <v>55</v>
      </c>
      <c r="Y56" s="15">
        <v>27232259.039999995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x14ac:dyDescent="0.25">
      <c r="A57" s="13" t="s">
        <v>185</v>
      </c>
      <c r="B57" s="14" t="s">
        <v>205</v>
      </c>
      <c r="C57" s="13" t="s">
        <v>47</v>
      </c>
      <c r="D57" s="13" t="s">
        <v>48</v>
      </c>
      <c r="E57" s="13" t="s">
        <v>49</v>
      </c>
      <c r="F57" s="13" t="s">
        <v>393</v>
      </c>
      <c r="G57" s="13" t="s">
        <v>51</v>
      </c>
      <c r="H57" s="13" t="s">
        <v>206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5">
        <f t="shared" si="1"/>
        <v>1482899339.29</v>
      </c>
      <c r="R57" s="15">
        <v>0</v>
      </c>
      <c r="S57" s="15">
        <v>974401659.25</v>
      </c>
      <c r="T57" s="15">
        <v>0</v>
      </c>
      <c r="U57" s="13" t="s">
        <v>50</v>
      </c>
      <c r="V57" s="15">
        <v>0</v>
      </c>
      <c r="W57" s="15">
        <v>438360069</v>
      </c>
      <c r="X57" s="13" t="s">
        <v>55</v>
      </c>
      <c r="Y57" s="15">
        <v>70137611.039999992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s="19" customFormat="1" x14ac:dyDescent="0.25">
      <c r="A58" s="13" t="s">
        <v>189</v>
      </c>
      <c r="B58" s="17" t="s">
        <v>205</v>
      </c>
      <c r="C58" s="16" t="s">
        <v>47</v>
      </c>
      <c r="D58" s="16" t="s">
        <v>57</v>
      </c>
      <c r="E58" s="16" t="s">
        <v>58</v>
      </c>
      <c r="F58" s="16" t="s">
        <v>407</v>
      </c>
      <c r="G58" s="16" t="s">
        <v>51</v>
      </c>
      <c r="H58" s="16" t="s">
        <v>208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 t="shared" si="1"/>
        <v>429156985.18000001</v>
      </c>
      <c r="R58" s="18">
        <v>0</v>
      </c>
      <c r="S58" s="18">
        <v>328401577</v>
      </c>
      <c r="T58" s="18">
        <v>0</v>
      </c>
      <c r="U58" s="16" t="s">
        <v>50</v>
      </c>
      <c r="V58" s="18">
        <v>0</v>
      </c>
      <c r="W58" s="18">
        <v>86858110.5</v>
      </c>
      <c r="X58" s="16" t="s">
        <v>55</v>
      </c>
      <c r="Y58" s="18">
        <v>13897297.68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9" customFormat="1" x14ac:dyDescent="0.25">
      <c r="A59" s="13" t="s">
        <v>191</v>
      </c>
      <c r="B59" s="17" t="s">
        <v>205</v>
      </c>
      <c r="C59" s="16" t="s">
        <v>47</v>
      </c>
      <c r="D59" s="16" t="s">
        <v>57</v>
      </c>
      <c r="E59" s="16" t="s">
        <v>58</v>
      </c>
      <c r="F59" s="16" t="s">
        <v>407</v>
      </c>
      <c r="G59" s="16" t="s">
        <v>51</v>
      </c>
      <c r="H59" s="16" t="s">
        <v>210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193</v>
      </c>
      <c r="P59" s="16" t="s">
        <v>194</v>
      </c>
      <c r="Q59" s="18">
        <f t="shared" si="1"/>
        <v>29254484</v>
      </c>
      <c r="R59" s="18">
        <v>0</v>
      </c>
      <c r="S59" s="18">
        <v>6715800</v>
      </c>
      <c r="T59" s="18">
        <v>19429900</v>
      </c>
      <c r="U59" s="16" t="s">
        <v>55</v>
      </c>
      <c r="V59" s="18">
        <v>3108784</v>
      </c>
      <c r="W59" s="18">
        <v>0</v>
      </c>
      <c r="X59" s="16" t="s">
        <v>50</v>
      </c>
      <c r="Y59" s="18">
        <v>0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3" t="s">
        <v>195</v>
      </c>
      <c r="B60" s="17" t="s">
        <v>205</v>
      </c>
      <c r="C60" s="16" t="s">
        <v>47</v>
      </c>
      <c r="D60" s="16" t="s">
        <v>57</v>
      </c>
      <c r="E60" s="16" t="s">
        <v>58</v>
      </c>
      <c r="F60" s="16" t="s">
        <v>407</v>
      </c>
      <c r="G60" s="16" t="s">
        <v>51</v>
      </c>
      <c r="H60" s="16" t="s">
        <v>212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 t="shared" si="1"/>
        <v>2536082349.6160002</v>
      </c>
      <c r="R60" s="18">
        <v>0</v>
      </c>
      <c r="S60" s="18">
        <v>1950868981.8000002</v>
      </c>
      <c r="T60" s="18">
        <v>0</v>
      </c>
      <c r="U60" s="16" t="s">
        <v>50</v>
      </c>
      <c r="V60" s="18">
        <v>0</v>
      </c>
      <c r="W60" s="18">
        <v>504494282.60000002</v>
      </c>
      <c r="X60" s="16" t="s">
        <v>55</v>
      </c>
      <c r="Y60" s="18">
        <v>80719085.216000006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3" t="s">
        <v>197</v>
      </c>
      <c r="B61" s="17" t="s">
        <v>205</v>
      </c>
      <c r="C61" s="16" t="s">
        <v>47</v>
      </c>
      <c r="D61" s="16" t="s">
        <v>57</v>
      </c>
      <c r="E61" s="16" t="s">
        <v>58</v>
      </c>
      <c r="F61" s="16" t="s">
        <v>407</v>
      </c>
      <c r="G61" s="16" t="s">
        <v>51</v>
      </c>
      <c r="H61" s="16" t="s">
        <v>214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215</v>
      </c>
      <c r="P61" s="16" t="s">
        <v>216</v>
      </c>
      <c r="Q61" s="18">
        <f t="shared" si="1"/>
        <v>229503568</v>
      </c>
      <c r="R61" s="18">
        <v>0</v>
      </c>
      <c r="S61" s="18">
        <v>229370400</v>
      </c>
      <c r="T61" s="18">
        <v>114800</v>
      </c>
      <c r="U61" s="16" t="s">
        <v>55</v>
      </c>
      <c r="V61" s="18">
        <v>18368</v>
      </c>
      <c r="W61" s="18">
        <v>0</v>
      </c>
      <c r="X61" s="16" t="s">
        <v>50</v>
      </c>
      <c r="Y61" s="18">
        <v>0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3" t="s">
        <v>202</v>
      </c>
      <c r="B62" s="17" t="s">
        <v>205</v>
      </c>
      <c r="C62" s="16" t="s">
        <v>47</v>
      </c>
      <c r="D62" s="16" t="s">
        <v>57</v>
      </c>
      <c r="E62" s="16" t="s">
        <v>58</v>
      </c>
      <c r="F62" s="16" t="s">
        <v>407</v>
      </c>
      <c r="G62" s="16" t="s">
        <v>51</v>
      </c>
      <c r="H62" s="16" t="s">
        <v>218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54</v>
      </c>
      <c r="P62" s="16" t="s">
        <v>53</v>
      </c>
      <c r="Q62" s="18">
        <f t="shared" si="1"/>
        <v>33159176.399999999</v>
      </c>
      <c r="R62" s="18">
        <v>0</v>
      </c>
      <c r="S62" s="18">
        <v>15291360</v>
      </c>
      <c r="T62" s="18">
        <v>0</v>
      </c>
      <c r="U62" s="16" t="s">
        <v>50</v>
      </c>
      <c r="V62" s="18">
        <v>0</v>
      </c>
      <c r="W62" s="18">
        <v>15403290</v>
      </c>
      <c r="X62" s="16" t="s">
        <v>55</v>
      </c>
      <c r="Y62" s="18">
        <v>2464526.4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3" t="s">
        <v>204</v>
      </c>
      <c r="B63" s="17" t="s">
        <v>205</v>
      </c>
      <c r="C63" s="16" t="s">
        <v>47</v>
      </c>
      <c r="D63" s="16" t="s">
        <v>67</v>
      </c>
      <c r="E63" s="16" t="s">
        <v>68</v>
      </c>
      <c r="F63" s="16" t="s">
        <v>423</v>
      </c>
      <c r="G63" s="16" t="s">
        <v>51</v>
      </c>
      <c r="H63" s="16" t="s">
        <v>220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1"/>
        <v>1943868037.1200001</v>
      </c>
      <c r="R63" s="18">
        <v>0</v>
      </c>
      <c r="S63" s="18">
        <v>1414720494.7</v>
      </c>
      <c r="T63" s="18">
        <v>0</v>
      </c>
      <c r="U63" s="16" t="s">
        <v>50</v>
      </c>
      <c r="V63" s="18">
        <v>0</v>
      </c>
      <c r="W63" s="18">
        <v>456161674.5</v>
      </c>
      <c r="X63" s="16" t="s">
        <v>50</v>
      </c>
      <c r="Y63" s="18">
        <v>72985867.919999987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3" t="s">
        <v>207</v>
      </c>
      <c r="B64" s="17" t="s">
        <v>205</v>
      </c>
      <c r="C64" s="16" t="s">
        <v>47</v>
      </c>
      <c r="D64" s="16" t="s">
        <v>67</v>
      </c>
      <c r="E64" s="16" t="s">
        <v>68</v>
      </c>
      <c r="F64" s="16" t="s">
        <v>423</v>
      </c>
      <c r="G64" s="16" t="s">
        <v>87</v>
      </c>
      <c r="H64" s="16" t="s">
        <v>53</v>
      </c>
      <c r="I64" s="18" t="s">
        <v>222</v>
      </c>
      <c r="J64" s="18" t="s">
        <v>53</v>
      </c>
      <c r="K64" s="18" t="s">
        <v>223</v>
      </c>
      <c r="L64" s="18" t="s">
        <v>205</v>
      </c>
      <c r="M64" s="18">
        <v>32866931.5</v>
      </c>
      <c r="N64" s="16" t="s">
        <v>90</v>
      </c>
      <c r="O64" s="16" t="s">
        <v>224</v>
      </c>
      <c r="P64" s="16" t="s">
        <v>225</v>
      </c>
      <c r="Q64" s="18">
        <f t="shared" si="1"/>
        <v>-32866931.5</v>
      </c>
      <c r="R64" s="18">
        <v>0</v>
      </c>
      <c r="S64" s="18">
        <v>-32866931.5</v>
      </c>
      <c r="T64" s="18">
        <v>0</v>
      </c>
      <c r="U64" s="16" t="s">
        <v>50</v>
      </c>
      <c r="V64" s="18">
        <v>0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3" t="s">
        <v>209</v>
      </c>
      <c r="B65" s="17" t="s">
        <v>205</v>
      </c>
      <c r="C65" s="16" t="s">
        <v>47</v>
      </c>
      <c r="D65" s="16" t="s">
        <v>71</v>
      </c>
      <c r="E65" s="16" t="s">
        <v>72</v>
      </c>
      <c r="F65" s="16" t="s">
        <v>437</v>
      </c>
      <c r="G65" s="16" t="s">
        <v>51</v>
      </c>
      <c r="H65" s="16" t="s">
        <v>227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1"/>
        <v>1597402913.348</v>
      </c>
      <c r="R65" s="18">
        <v>0</v>
      </c>
      <c r="S65" s="18">
        <v>1078581417.4000001</v>
      </c>
      <c r="T65" s="18">
        <v>0</v>
      </c>
      <c r="U65" s="16" t="s">
        <v>50</v>
      </c>
      <c r="V65" s="18">
        <v>0</v>
      </c>
      <c r="W65" s="18">
        <v>447259910.30000001</v>
      </c>
      <c r="X65" s="16" t="s">
        <v>55</v>
      </c>
      <c r="Y65" s="18">
        <v>71561585.648000017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3" t="s">
        <v>211</v>
      </c>
      <c r="B66" s="17" t="s">
        <v>205</v>
      </c>
      <c r="C66" s="16" t="s">
        <v>47</v>
      </c>
      <c r="D66" s="16" t="s">
        <v>94</v>
      </c>
      <c r="E66" s="16" t="s">
        <v>95</v>
      </c>
      <c r="F66" s="16" t="s">
        <v>448</v>
      </c>
      <c r="G66" s="16" t="s">
        <v>51</v>
      </c>
      <c r="H66" s="16" t="s">
        <v>229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54</v>
      </c>
      <c r="P66" s="16" t="s">
        <v>53</v>
      </c>
      <c r="Q66" s="18">
        <f t="shared" si="1"/>
        <v>1350070476.24</v>
      </c>
      <c r="R66" s="18">
        <v>0</v>
      </c>
      <c r="S66" s="18">
        <v>1084689290.8</v>
      </c>
      <c r="T66" s="18">
        <v>0</v>
      </c>
      <c r="U66" s="16" t="s">
        <v>50</v>
      </c>
      <c r="V66" s="18">
        <v>0</v>
      </c>
      <c r="W66" s="18">
        <v>228776884</v>
      </c>
      <c r="X66" s="16" t="s">
        <v>55</v>
      </c>
      <c r="Y66" s="18">
        <v>36604301.439999998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13" t="s">
        <v>213</v>
      </c>
      <c r="B67" s="17" t="s">
        <v>205</v>
      </c>
      <c r="C67" s="16" t="s">
        <v>47</v>
      </c>
      <c r="D67" s="16" t="s">
        <v>94</v>
      </c>
      <c r="E67" s="16" t="s">
        <v>95</v>
      </c>
      <c r="F67" s="16" t="s">
        <v>448</v>
      </c>
      <c r="G67" s="16" t="s">
        <v>87</v>
      </c>
      <c r="H67" s="16" t="s">
        <v>53</v>
      </c>
      <c r="I67" s="18" t="s">
        <v>231</v>
      </c>
      <c r="J67" s="18" t="s">
        <v>53</v>
      </c>
      <c r="K67" s="18" t="s">
        <v>232</v>
      </c>
      <c r="L67" s="18" t="s">
        <v>205</v>
      </c>
      <c r="M67" s="18">
        <v>2798250</v>
      </c>
      <c r="N67" s="16" t="s">
        <v>90</v>
      </c>
      <c r="O67" s="16" t="s">
        <v>233</v>
      </c>
      <c r="P67" s="16" t="s">
        <v>234</v>
      </c>
      <c r="Q67" s="18">
        <f t="shared" si="1"/>
        <v>-2798250</v>
      </c>
      <c r="R67" s="18">
        <v>0</v>
      </c>
      <c r="S67" s="18">
        <v>-2798250</v>
      </c>
      <c r="T67" s="18">
        <v>0</v>
      </c>
      <c r="U67" s="16" t="s">
        <v>50</v>
      </c>
      <c r="V67" s="18">
        <v>0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s="19" customFormat="1" x14ac:dyDescent="0.25">
      <c r="A68" s="13" t="s">
        <v>217</v>
      </c>
      <c r="B68" s="17" t="s">
        <v>205</v>
      </c>
      <c r="C68" s="16" t="s">
        <v>47</v>
      </c>
      <c r="D68" s="16" t="s">
        <v>94</v>
      </c>
      <c r="E68" s="16" t="s">
        <v>95</v>
      </c>
      <c r="F68" s="16" t="s">
        <v>448</v>
      </c>
      <c r="G68" s="16" t="s">
        <v>87</v>
      </c>
      <c r="H68" s="16" t="s">
        <v>53</v>
      </c>
      <c r="I68" s="18" t="s">
        <v>236</v>
      </c>
      <c r="J68" s="18" t="s">
        <v>53</v>
      </c>
      <c r="K68" s="18" t="s">
        <v>237</v>
      </c>
      <c r="L68" s="18" t="s">
        <v>205</v>
      </c>
      <c r="M68" s="18">
        <v>8560636</v>
      </c>
      <c r="N68" s="16" t="s">
        <v>90</v>
      </c>
      <c r="O68" s="16" t="s">
        <v>238</v>
      </c>
      <c r="P68" s="16" t="s">
        <v>239</v>
      </c>
      <c r="Q68" s="18">
        <f t="shared" si="1"/>
        <v>-8560636</v>
      </c>
      <c r="R68" s="18">
        <v>0</v>
      </c>
      <c r="S68" s="18">
        <v>-8294300</v>
      </c>
      <c r="T68" s="18">
        <v>0</v>
      </c>
      <c r="U68" s="16" t="s">
        <v>50</v>
      </c>
      <c r="V68" s="18">
        <v>0</v>
      </c>
      <c r="W68" s="18">
        <v>-229600</v>
      </c>
      <c r="X68" s="16" t="s">
        <v>55</v>
      </c>
      <c r="Y68" s="18">
        <v>-36736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13" t="s">
        <v>219</v>
      </c>
      <c r="B69" s="17" t="s">
        <v>241</v>
      </c>
      <c r="C69" s="16" t="s">
        <v>47</v>
      </c>
      <c r="D69" s="16" t="s">
        <v>48</v>
      </c>
      <c r="E69" s="16" t="s">
        <v>49</v>
      </c>
      <c r="F69" s="16" t="s">
        <v>394</v>
      </c>
      <c r="G69" s="16" t="s">
        <v>51</v>
      </c>
      <c r="H69" s="16" t="s">
        <v>242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 t="shared" si="1"/>
        <v>1774671373.9559999</v>
      </c>
      <c r="R69" s="18">
        <v>0</v>
      </c>
      <c r="S69" s="18">
        <v>1090302528.25</v>
      </c>
      <c r="T69" s="18">
        <v>0</v>
      </c>
      <c r="U69" s="16" t="s">
        <v>50</v>
      </c>
      <c r="V69" s="18">
        <v>0</v>
      </c>
      <c r="W69" s="18">
        <v>589973142.85000002</v>
      </c>
      <c r="X69" s="16" t="s">
        <v>50</v>
      </c>
      <c r="Y69" s="18">
        <v>94395702.856000006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3" t="s">
        <v>221</v>
      </c>
      <c r="B70" s="17" t="s">
        <v>241</v>
      </c>
      <c r="C70" s="16" t="s">
        <v>47</v>
      </c>
      <c r="D70" s="16" t="s">
        <v>48</v>
      </c>
      <c r="E70" s="16" t="s">
        <v>49</v>
      </c>
      <c r="F70" s="16" t="s">
        <v>394</v>
      </c>
      <c r="G70" s="16" t="s">
        <v>51</v>
      </c>
      <c r="H70" s="16" t="s">
        <v>244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62</v>
      </c>
      <c r="P70" s="16" t="s">
        <v>63</v>
      </c>
      <c r="Q70" s="18">
        <f t="shared" si="1"/>
        <v>9722878.6620000005</v>
      </c>
      <c r="R70" s="18">
        <v>0</v>
      </c>
      <c r="S70" s="18">
        <v>0</v>
      </c>
      <c r="T70" s="18">
        <v>8381791.9500000002</v>
      </c>
      <c r="U70" s="16" t="s">
        <v>55</v>
      </c>
      <c r="V70" s="18">
        <v>1341086.7120000001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3" t="s">
        <v>226</v>
      </c>
      <c r="B71" s="17" t="s">
        <v>241</v>
      </c>
      <c r="C71" s="16" t="s">
        <v>47</v>
      </c>
      <c r="D71" s="16" t="s">
        <v>48</v>
      </c>
      <c r="E71" s="16" t="s">
        <v>49</v>
      </c>
      <c r="F71" s="16" t="s">
        <v>394</v>
      </c>
      <c r="G71" s="16" t="s">
        <v>51</v>
      </c>
      <c r="H71" s="16" t="s">
        <v>246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 t="shared" si="1"/>
        <v>164831422.086</v>
      </c>
      <c r="R71" s="18">
        <v>0</v>
      </c>
      <c r="S71" s="18">
        <v>108274290</v>
      </c>
      <c r="T71" s="18">
        <v>0</v>
      </c>
      <c r="U71" s="16" t="s">
        <v>50</v>
      </c>
      <c r="V71" s="18">
        <v>0</v>
      </c>
      <c r="W71" s="18">
        <v>48756148.350000001</v>
      </c>
      <c r="X71" s="16" t="s">
        <v>55</v>
      </c>
      <c r="Y71" s="18">
        <v>7800983.7359999996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x14ac:dyDescent="0.25">
      <c r="A72" s="13" t="s">
        <v>228</v>
      </c>
      <c r="B72" s="14" t="s">
        <v>241</v>
      </c>
      <c r="C72" s="13" t="s">
        <v>47</v>
      </c>
      <c r="D72" s="13" t="s">
        <v>57</v>
      </c>
      <c r="E72" s="13" t="s">
        <v>58</v>
      </c>
      <c r="F72" s="13" t="s">
        <v>408</v>
      </c>
      <c r="G72" s="13" t="s">
        <v>51</v>
      </c>
      <c r="H72" s="13" t="s">
        <v>248</v>
      </c>
      <c r="I72" s="15" t="s">
        <v>53</v>
      </c>
      <c r="J72" s="15" t="s">
        <v>53</v>
      </c>
      <c r="K72" s="15" t="s">
        <v>53</v>
      </c>
      <c r="L72" s="15" t="s">
        <v>53</v>
      </c>
      <c r="M72" s="15">
        <v>0</v>
      </c>
      <c r="N72" s="13" t="s">
        <v>53</v>
      </c>
      <c r="O72" s="13" t="s">
        <v>54</v>
      </c>
      <c r="P72" s="13" t="s">
        <v>53</v>
      </c>
      <c r="Q72" s="15">
        <f t="shared" ref="Q72:Q103" si="2">SUM(S72:AP72)</f>
        <v>1723628494.9299998</v>
      </c>
      <c r="R72" s="15">
        <v>0</v>
      </c>
      <c r="S72" s="15">
        <v>1199688903.3</v>
      </c>
      <c r="T72" s="15">
        <v>0</v>
      </c>
      <c r="U72" s="13" t="s">
        <v>50</v>
      </c>
      <c r="V72" s="15">
        <v>0</v>
      </c>
      <c r="W72" s="15">
        <v>451672061.75</v>
      </c>
      <c r="X72" s="13" t="s">
        <v>55</v>
      </c>
      <c r="Y72" s="15">
        <v>72267529.879999995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4" t="s">
        <v>53</v>
      </c>
      <c r="AN72" s="13" t="s">
        <v>53</v>
      </c>
      <c r="AO72" s="14" t="s">
        <v>53</v>
      </c>
      <c r="AP72" s="13" t="s">
        <v>53</v>
      </c>
    </row>
    <row r="73" spans="1:42" x14ac:dyDescent="0.25">
      <c r="A73" s="13" t="s">
        <v>230</v>
      </c>
      <c r="B73" s="14" t="s">
        <v>241</v>
      </c>
      <c r="C73" s="13" t="s">
        <v>47</v>
      </c>
      <c r="D73" s="13" t="s">
        <v>67</v>
      </c>
      <c r="E73" s="13" t="s">
        <v>68</v>
      </c>
      <c r="F73" s="13" t="s">
        <v>424</v>
      </c>
      <c r="G73" s="13" t="s">
        <v>51</v>
      </c>
      <c r="H73" s="13" t="s">
        <v>250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3" t="s">
        <v>53</v>
      </c>
      <c r="O73" s="13" t="s">
        <v>54</v>
      </c>
      <c r="P73" s="13" t="s">
        <v>53</v>
      </c>
      <c r="Q73" s="15">
        <f t="shared" si="2"/>
        <v>1778533025.5320001</v>
      </c>
      <c r="R73" s="15">
        <v>0</v>
      </c>
      <c r="S73" s="15">
        <v>1348273034.7</v>
      </c>
      <c r="T73" s="15">
        <v>0</v>
      </c>
      <c r="U73" s="13" t="s">
        <v>50</v>
      </c>
      <c r="V73" s="15">
        <v>0</v>
      </c>
      <c r="W73" s="15">
        <v>370913785.19999999</v>
      </c>
      <c r="X73" s="13" t="s">
        <v>55</v>
      </c>
      <c r="Y73" s="15">
        <v>59346205.631999999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53</v>
      </c>
      <c r="AN73" s="13" t="s">
        <v>53</v>
      </c>
      <c r="AO73" s="14" t="s">
        <v>53</v>
      </c>
      <c r="AP73" s="13" t="s">
        <v>53</v>
      </c>
    </row>
    <row r="74" spans="1:42" s="19" customFormat="1" x14ac:dyDescent="0.25">
      <c r="A74" s="13" t="s">
        <v>235</v>
      </c>
      <c r="B74" s="17" t="s">
        <v>241</v>
      </c>
      <c r="C74" s="16" t="s">
        <v>47</v>
      </c>
      <c r="D74" s="16" t="s">
        <v>71</v>
      </c>
      <c r="E74" s="16" t="s">
        <v>72</v>
      </c>
      <c r="F74" s="16" t="s">
        <v>438</v>
      </c>
      <c r="G74" s="16" t="s">
        <v>51</v>
      </c>
      <c r="H74" s="16" t="s">
        <v>252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 t="shared" si="2"/>
        <v>1172093369.6259999</v>
      </c>
      <c r="R74" s="18">
        <v>0</v>
      </c>
      <c r="S74" s="18">
        <v>770508519.74999988</v>
      </c>
      <c r="T74" s="18">
        <v>0</v>
      </c>
      <c r="U74" s="16" t="s">
        <v>50</v>
      </c>
      <c r="V74" s="18">
        <v>0</v>
      </c>
      <c r="W74" s="18">
        <v>346193836.10000002</v>
      </c>
      <c r="X74" s="16" t="s">
        <v>50</v>
      </c>
      <c r="Y74" s="18">
        <v>55391013.776000001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3" t="s">
        <v>240</v>
      </c>
      <c r="B75" s="17" t="s">
        <v>241</v>
      </c>
      <c r="C75" s="16" t="s">
        <v>47</v>
      </c>
      <c r="D75" s="16" t="s">
        <v>71</v>
      </c>
      <c r="E75" s="16" t="s">
        <v>72</v>
      </c>
      <c r="F75" s="16" t="s">
        <v>438</v>
      </c>
      <c r="G75" s="16" t="s">
        <v>51</v>
      </c>
      <c r="H75" s="16" t="s">
        <v>254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6" t="s">
        <v>53</v>
      </c>
      <c r="O75" s="16" t="s">
        <v>54</v>
      </c>
      <c r="P75" s="16" t="s">
        <v>53</v>
      </c>
      <c r="Q75" s="18">
        <f t="shared" si="2"/>
        <v>434653794.94999999</v>
      </c>
      <c r="R75" s="18">
        <v>0</v>
      </c>
      <c r="S75" s="18">
        <v>366301989.75</v>
      </c>
      <c r="T75" s="18">
        <v>0</v>
      </c>
      <c r="U75" s="16" t="s">
        <v>50</v>
      </c>
      <c r="V75" s="18">
        <v>0</v>
      </c>
      <c r="W75" s="18">
        <v>58923970</v>
      </c>
      <c r="X75" s="16" t="s">
        <v>50</v>
      </c>
      <c r="Y75" s="18">
        <v>9427835.1999999993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x14ac:dyDescent="0.25">
      <c r="A76" s="13" t="s">
        <v>243</v>
      </c>
      <c r="B76" s="14" t="s">
        <v>241</v>
      </c>
      <c r="C76" s="13" t="s">
        <v>47</v>
      </c>
      <c r="D76" s="13" t="s">
        <v>94</v>
      </c>
      <c r="E76" s="13" t="s">
        <v>95</v>
      </c>
      <c r="F76" s="13" t="s">
        <v>449</v>
      </c>
      <c r="G76" s="13" t="s">
        <v>51</v>
      </c>
      <c r="H76" s="13" t="s">
        <v>256</v>
      </c>
      <c r="I76" s="15" t="s">
        <v>53</v>
      </c>
      <c r="J76" s="15" t="s">
        <v>53</v>
      </c>
      <c r="K76" s="15" t="s">
        <v>53</v>
      </c>
      <c r="L76" s="15" t="s">
        <v>53</v>
      </c>
      <c r="M76" s="15">
        <v>0</v>
      </c>
      <c r="N76" s="13" t="s">
        <v>53</v>
      </c>
      <c r="O76" s="13" t="s">
        <v>54</v>
      </c>
      <c r="P76" s="13" t="s">
        <v>53</v>
      </c>
      <c r="Q76" s="15">
        <f t="shared" si="2"/>
        <v>1190500660.1200001</v>
      </c>
      <c r="R76" s="15">
        <v>0</v>
      </c>
      <c r="S76" s="15">
        <v>970691145.6500001</v>
      </c>
      <c r="T76" s="15">
        <v>0</v>
      </c>
      <c r="U76" s="13" t="s">
        <v>50</v>
      </c>
      <c r="V76" s="15">
        <v>0</v>
      </c>
      <c r="W76" s="15">
        <v>189490960.75</v>
      </c>
      <c r="X76" s="13" t="s">
        <v>55</v>
      </c>
      <c r="Y76" s="15">
        <v>30318553.720000003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53</v>
      </c>
      <c r="AN76" s="13" t="s">
        <v>53</v>
      </c>
      <c r="AO76" s="14" t="s">
        <v>53</v>
      </c>
      <c r="AP76" s="13" t="s">
        <v>53</v>
      </c>
    </row>
    <row r="77" spans="1:42" x14ac:dyDescent="0.25">
      <c r="A77" s="13" t="s">
        <v>245</v>
      </c>
      <c r="B77" s="14" t="s">
        <v>258</v>
      </c>
      <c r="C77" s="13" t="s">
        <v>47</v>
      </c>
      <c r="D77" s="13" t="s">
        <v>48</v>
      </c>
      <c r="E77" s="13" t="s">
        <v>49</v>
      </c>
      <c r="F77" s="13" t="s">
        <v>395</v>
      </c>
      <c r="G77" s="13" t="s">
        <v>51</v>
      </c>
      <c r="H77" s="13" t="s">
        <v>263</v>
      </c>
      <c r="I77" s="15" t="s">
        <v>53</v>
      </c>
      <c r="J77" s="15" t="s">
        <v>53</v>
      </c>
      <c r="K77" s="15" t="s">
        <v>53</v>
      </c>
      <c r="L77" s="15" t="s">
        <v>53</v>
      </c>
      <c r="M77" s="15">
        <v>0</v>
      </c>
      <c r="N77" s="13" t="s">
        <v>53</v>
      </c>
      <c r="O77" s="13" t="s">
        <v>54</v>
      </c>
      <c r="P77" s="13" t="s">
        <v>53</v>
      </c>
      <c r="Q77" s="15">
        <f t="shared" si="2"/>
        <v>968791363.23599994</v>
      </c>
      <c r="R77" s="15">
        <v>0</v>
      </c>
      <c r="S77" s="15">
        <v>677469867.04999995</v>
      </c>
      <c r="T77" s="15">
        <v>0</v>
      </c>
      <c r="U77" s="13" t="s">
        <v>50</v>
      </c>
      <c r="V77" s="15">
        <v>0</v>
      </c>
      <c r="W77" s="15">
        <v>251139220.84999999</v>
      </c>
      <c r="X77" s="13" t="s">
        <v>50</v>
      </c>
      <c r="Y77" s="15">
        <v>40182275.336000003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53</v>
      </c>
      <c r="AN77" s="13" t="s">
        <v>53</v>
      </c>
      <c r="AO77" s="14" t="s">
        <v>53</v>
      </c>
      <c r="AP77" s="13" t="s">
        <v>53</v>
      </c>
    </row>
    <row r="78" spans="1:42" s="19" customFormat="1" x14ac:dyDescent="0.25">
      <c r="A78" s="13" t="s">
        <v>247</v>
      </c>
      <c r="B78" s="17" t="s">
        <v>258</v>
      </c>
      <c r="C78" s="16" t="s">
        <v>47</v>
      </c>
      <c r="D78" s="16" t="s">
        <v>57</v>
      </c>
      <c r="E78" s="16" t="s">
        <v>58</v>
      </c>
      <c r="F78" s="16" t="s">
        <v>409</v>
      </c>
      <c r="G78" s="16" t="s">
        <v>51</v>
      </c>
      <c r="H78" s="16" t="s">
        <v>265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266</v>
      </c>
      <c r="P78" s="16" t="s">
        <v>267</v>
      </c>
      <c r="Q78" s="18">
        <f t="shared" si="2"/>
        <v>9614500</v>
      </c>
      <c r="R78" s="18">
        <v>0</v>
      </c>
      <c r="S78" s="18">
        <v>9614500</v>
      </c>
      <c r="T78" s="18">
        <v>0</v>
      </c>
      <c r="U78" s="16" t="s">
        <v>50</v>
      </c>
      <c r="V78" s="18">
        <v>0</v>
      </c>
      <c r="W78" s="18">
        <v>0</v>
      </c>
      <c r="X78" s="16" t="s">
        <v>50</v>
      </c>
      <c r="Y78" s="18">
        <v>0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13" t="s">
        <v>249</v>
      </c>
      <c r="B79" s="17" t="s">
        <v>258</v>
      </c>
      <c r="C79" s="16" t="s">
        <v>47</v>
      </c>
      <c r="D79" s="16" t="s">
        <v>57</v>
      </c>
      <c r="E79" s="16" t="s">
        <v>58</v>
      </c>
      <c r="F79" s="16" t="s">
        <v>409</v>
      </c>
      <c r="G79" s="16" t="s">
        <v>51</v>
      </c>
      <c r="H79" s="16" t="s">
        <v>269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 t="shared" si="2"/>
        <v>468086416.95000005</v>
      </c>
      <c r="R79" s="18">
        <v>0</v>
      </c>
      <c r="S79" s="18">
        <v>399245219.35000002</v>
      </c>
      <c r="T79" s="18">
        <v>0</v>
      </c>
      <c r="U79" s="16" t="s">
        <v>50</v>
      </c>
      <c r="V79" s="18">
        <v>0</v>
      </c>
      <c r="W79" s="18">
        <v>59345860</v>
      </c>
      <c r="X79" s="16" t="s">
        <v>50</v>
      </c>
      <c r="Y79" s="18">
        <v>9495337.5999999996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3" t="s">
        <v>251</v>
      </c>
      <c r="B80" s="17" t="s">
        <v>258</v>
      </c>
      <c r="C80" s="16" t="s">
        <v>47</v>
      </c>
      <c r="D80" s="16" t="s">
        <v>57</v>
      </c>
      <c r="E80" s="16" t="s">
        <v>58</v>
      </c>
      <c r="F80" s="16" t="s">
        <v>409</v>
      </c>
      <c r="G80" s="16" t="s">
        <v>51</v>
      </c>
      <c r="H80" s="16" t="s">
        <v>271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272</v>
      </c>
      <c r="P80" s="16" t="s">
        <v>273</v>
      </c>
      <c r="Q80" s="18">
        <f t="shared" si="2"/>
        <v>64313256</v>
      </c>
      <c r="R80" s="18">
        <v>0</v>
      </c>
      <c r="S80" s="18">
        <v>22681610</v>
      </c>
      <c r="T80" s="18">
        <v>35889350</v>
      </c>
      <c r="U80" s="16" t="s">
        <v>55</v>
      </c>
      <c r="V80" s="18">
        <v>5742296</v>
      </c>
      <c r="W80" s="18">
        <v>0</v>
      </c>
      <c r="X80" s="16" t="s">
        <v>50</v>
      </c>
      <c r="Y80" s="18">
        <v>0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13" t="s">
        <v>253</v>
      </c>
      <c r="B81" s="17" t="s">
        <v>258</v>
      </c>
      <c r="C81" s="16" t="s">
        <v>47</v>
      </c>
      <c r="D81" s="16" t="s">
        <v>57</v>
      </c>
      <c r="E81" s="16" t="s">
        <v>58</v>
      </c>
      <c r="F81" s="16" t="s">
        <v>409</v>
      </c>
      <c r="G81" s="16" t="s">
        <v>51</v>
      </c>
      <c r="H81" s="16" t="s">
        <v>275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54</v>
      </c>
      <c r="P81" s="16" t="s">
        <v>53</v>
      </c>
      <c r="Q81" s="18">
        <f t="shared" si="2"/>
        <v>953101060.94799984</v>
      </c>
      <c r="R81" s="18">
        <v>0</v>
      </c>
      <c r="S81" s="18">
        <v>669926999.39999986</v>
      </c>
      <c r="T81" s="18">
        <v>0</v>
      </c>
      <c r="U81" s="16" t="s">
        <v>50</v>
      </c>
      <c r="V81" s="18">
        <v>0</v>
      </c>
      <c r="W81" s="18">
        <v>244115570.30000001</v>
      </c>
      <c r="X81" s="16" t="s">
        <v>50</v>
      </c>
      <c r="Y81" s="18">
        <v>39058491.247999996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x14ac:dyDescent="0.25">
      <c r="A82" s="13" t="s">
        <v>456</v>
      </c>
      <c r="B82" s="14" t="s">
        <v>258</v>
      </c>
      <c r="C82" s="13" t="s">
        <v>47</v>
      </c>
      <c r="D82" s="13" t="s">
        <v>67</v>
      </c>
      <c r="E82" s="13" t="s">
        <v>68</v>
      </c>
      <c r="F82" s="13" t="s">
        <v>425</v>
      </c>
      <c r="G82" s="13" t="s">
        <v>51</v>
      </c>
      <c r="H82" s="13" t="s">
        <v>277</v>
      </c>
      <c r="I82" s="15" t="s">
        <v>53</v>
      </c>
      <c r="J82" s="15" t="s">
        <v>53</v>
      </c>
      <c r="K82" s="15" t="s">
        <v>53</v>
      </c>
      <c r="L82" s="15" t="s">
        <v>53</v>
      </c>
      <c r="M82" s="15">
        <v>0</v>
      </c>
      <c r="N82" s="13" t="s">
        <v>53</v>
      </c>
      <c r="O82" s="13" t="s">
        <v>54</v>
      </c>
      <c r="P82" s="13" t="s">
        <v>53</v>
      </c>
      <c r="Q82" s="15">
        <f t="shared" si="2"/>
        <v>363673456.68199998</v>
      </c>
      <c r="R82" s="15">
        <v>0</v>
      </c>
      <c r="S82" s="15">
        <v>209155430.25</v>
      </c>
      <c r="T82" s="15">
        <v>0</v>
      </c>
      <c r="U82" s="13" t="s">
        <v>50</v>
      </c>
      <c r="V82" s="15">
        <v>0</v>
      </c>
      <c r="W82" s="15">
        <v>133205195.2</v>
      </c>
      <c r="X82" s="13" t="s">
        <v>55</v>
      </c>
      <c r="Y82" s="15">
        <v>21312831.232000001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4" t="s">
        <v>53</v>
      </c>
      <c r="AN82" s="13" t="s">
        <v>53</v>
      </c>
      <c r="AO82" s="14" t="s">
        <v>53</v>
      </c>
      <c r="AP82" s="13" t="s">
        <v>53</v>
      </c>
    </row>
    <row r="83" spans="1:42" s="19" customFormat="1" x14ac:dyDescent="0.25">
      <c r="A83" s="13" t="s">
        <v>255</v>
      </c>
      <c r="B83" s="17" t="s">
        <v>258</v>
      </c>
      <c r="C83" s="16" t="s">
        <v>47</v>
      </c>
      <c r="D83" s="16" t="s">
        <v>71</v>
      </c>
      <c r="E83" s="16" t="s">
        <v>72</v>
      </c>
      <c r="F83" s="16" t="s">
        <v>439</v>
      </c>
      <c r="G83" s="16" t="s">
        <v>51</v>
      </c>
      <c r="H83" s="16" t="s">
        <v>279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54</v>
      </c>
      <c r="P83" s="16" t="s">
        <v>53</v>
      </c>
      <c r="Q83" s="18">
        <f t="shared" si="2"/>
        <v>313770401.42000002</v>
      </c>
      <c r="R83" s="18">
        <v>0</v>
      </c>
      <c r="S83" s="18">
        <v>213361396.5</v>
      </c>
      <c r="T83" s="18">
        <v>0</v>
      </c>
      <c r="U83" s="16" t="s">
        <v>50</v>
      </c>
      <c r="V83" s="18">
        <v>0</v>
      </c>
      <c r="W83" s="18">
        <v>86559487</v>
      </c>
      <c r="X83" s="16" t="s">
        <v>50</v>
      </c>
      <c r="Y83" s="18">
        <v>13849517.920000002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x14ac:dyDescent="0.25">
      <c r="A84" s="13" t="s">
        <v>257</v>
      </c>
      <c r="B84" s="14" t="s">
        <v>258</v>
      </c>
      <c r="C84" s="13" t="s">
        <v>47</v>
      </c>
      <c r="D84" s="13" t="s">
        <v>94</v>
      </c>
      <c r="E84" s="13" t="s">
        <v>95</v>
      </c>
      <c r="F84" s="13" t="s">
        <v>450</v>
      </c>
      <c r="G84" s="13" t="s">
        <v>51</v>
      </c>
      <c r="H84" s="13" t="s">
        <v>281</v>
      </c>
      <c r="I84" s="15" t="s">
        <v>53</v>
      </c>
      <c r="J84" s="15" t="s">
        <v>53</v>
      </c>
      <c r="K84" s="15" t="s">
        <v>53</v>
      </c>
      <c r="L84" s="15" t="s">
        <v>53</v>
      </c>
      <c r="M84" s="15">
        <v>0</v>
      </c>
      <c r="N84" s="13" t="s">
        <v>53</v>
      </c>
      <c r="O84" s="13" t="s">
        <v>54</v>
      </c>
      <c r="P84" s="13" t="s">
        <v>53</v>
      </c>
      <c r="Q84" s="15">
        <f t="shared" si="2"/>
        <v>78889727.699999988</v>
      </c>
      <c r="R84" s="15">
        <v>0</v>
      </c>
      <c r="S84" s="15">
        <v>39195676.099999994</v>
      </c>
      <c r="T84" s="15">
        <v>0</v>
      </c>
      <c r="U84" s="13" t="s">
        <v>50</v>
      </c>
      <c r="V84" s="15">
        <v>0</v>
      </c>
      <c r="W84" s="15">
        <v>34219010</v>
      </c>
      <c r="X84" s="13" t="s">
        <v>55</v>
      </c>
      <c r="Y84" s="15">
        <v>5475041.5999999996</v>
      </c>
      <c r="Z84" s="15">
        <v>0</v>
      </c>
      <c r="AA84" s="13" t="s">
        <v>50</v>
      </c>
      <c r="AB84" s="15">
        <v>0</v>
      </c>
      <c r="AC84" s="15">
        <v>0</v>
      </c>
      <c r="AD84" s="13" t="s">
        <v>50</v>
      </c>
      <c r="AE84" s="15">
        <v>0</v>
      </c>
      <c r="AF84" s="13">
        <v>0</v>
      </c>
      <c r="AG84" s="13" t="s">
        <v>50</v>
      </c>
      <c r="AH84" s="15">
        <v>0</v>
      </c>
      <c r="AI84" s="15">
        <v>0</v>
      </c>
      <c r="AJ84" s="13" t="s">
        <v>50</v>
      </c>
      <c r="AK84" s="15">
        <v>0</v>
      </c>
      <c r="AL84" s="15">
        <v>0</v>
      </c>
      <c r="AM84" s="14" t="s">
        <v>53</v>
      </c>
      <c r="AN84" s="13" t="s">
        <v>53</v>
      </c>
      <c r="AO84" s="14" t="s">
        <v>53</v>
      </c>
      <c r="AP84" s="13" t="s">
        <v>53</v>
      </c>
    </row>
    <row r="85" spans="1:42" x14ac:dyDescent="0.25">
      <c r="A85" s="13" t="s">
        <v>259</v>
      </c>
      <c r="B85" s="14" t="s">
        <v>283</v>
      </c>
      <c r="C85" s="13" t="s">
        <v>47</v>
      </c>
      <c r="D85" s="13" t="s">
        <v>48</v>
      </c>
      <c r="E85" s="13" t="s">
        <v>49</v>
      </c>
      <c r="F85" s="13" t="s">
        <v>396</v>
      </c>
      <c r="G85" s="13" t="s">
        <v>51</v>
      </c>
      <c r="H85" s="13" t="s">
        <v>284</v>
      </c>
      <c r="I85" s="15" t="s">
        <v>53</v>
      </c>
      <c r="J85" s="15" t="s">
        <v>53</v>
      </c>
      <c r="K85" s="15" t="s">
        <v>53</v>
      </c>
      <c r="L85" s="15" t="s">
        <v>53</v>
      </c>
      <c r="M85" s="15">
        <v>0</v>
      </c>
      <c r="N85" s="13" t="s">
        <v>53</v>
      </c>
      <c r="O85" s="13" t="s">
        <v>54</v>
      </c>
      <c r="P85" s="13" t="s">
        <v>53</v>
      </c>
      <c r="Q85" s="15">
        <f t="shared" si="2"/>
        <v>1204149189.24</v>
      </c>
      <c r="R85" s="15">
        <v>0</v>
      </c>
      <c r="S85" s="15">
        <v>678371676.5</v>
      </c>
      <c r="T85" s="15">
        <v>0</v>
      </c>
      <c r="U85" s="13" t="s">
        <v>50</v>
      </c>
      <c r="V85" s="15">
        <v>0</v>
      </c>
      <c r="W85" s="15">
        <v>453256476.5</v>
      </c>
      <c r="X85" s="13" t="s">
        <v>50</v>
      </c>
      <c r="Y85" s="15">
        <v>72521036.24000001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3">
        <v>0</v>
      </c>
      <c r="AG85" s="13" t="s">
        <v>50</v>
      </c>
      <c r="AH85" s="15">
        <v>0</v>
      </c>
      <c r="AI85" s="15">
        <v>0</v>
      </c>
      <c r="AJ85" s="13" t="s">
        <v>50</v>
      </c>
      <c r="AK85" s="15">
        <v>0</v>
      </c>
      <c r="AL85" s="15">
        <v>0</v>
      </c>
      <c r="AM85" s="14" t="s">
        <v>53</v>
      </c>
      <c r="AN85" s="13" t="s">
        <v>53</v>
      </c>
      <c r="AO85" s="14" t="s">
        <v>53</v>
      </c>
      <c r="AP85" s="13" t="s">
        <v>53</v>
      </c>
    </row>
    <row r="86" spans="1:42" x14ac:dyDescent="0.25">
      <c r="A86" s="13" t="s">
        <v>260</v>
      </c>
      <c r="B86" s="14" t="s">
        <v>283</v>
      </c>
      <c r="C86" s="13" t="s">
        <v>47</v>
      </c>
      <c r="D86" s="13" t="s">
        <v>57</v>
      </c>
      <c r="E86" s="13" t="s">
        <v>58</v>
      </c>
      <c r="F86" s="13" t="s">
        <v>410</v>
      </c>
      <c r="G86" s="13" t="s">
        <v>51</v>
      </c>
      <c r="H86" s="13" t="s">
        <v>286</v>
      </c>
      <c r="I86" s="15" t="s">
        <v>53</v>
      </c>
      <c r="J86" s="15" t="s">
        <v>53</v>
      </c>
      <c r="K86" s="15" t="s">
        <v>53</v>
      </c>
      <c r="L86" s="15" t="s">
        <v>53</v>
      </c>
      <c r="M86" s="15">
        <v>0</v>
      </c>
      <c r="N86" s="13" t="s">
        <v>53</v>
      </c>
      <c r="O86" s="13" t="s">
        <v>54</v>
      </c>
      <c r="P86" s="13" t="s">
        <v>53</v>
      </c>
      <c r="Q86" s="15">
        <f t="shared" si="2"/>
        <v>765772194.00999999</v>
      </c>
      <c r="R86" s="15">
        <v>0</v>
      </c>
      <c r="S86" s="15">
        <v>482131576.75</v>
      </c>
      <c r="T86" s="15">
        <v>0</v>
      </c>
      <c r="U86" s="13" t="s">
        <v>50</v>
      </c>
      <c r="V86" s="15">
        <v>0</v>
      </c>
      <c r="W86" s="15">
        <v>244517773.5</v>
      </c>
      <c r="X86" s="13" t="s">
        <v>50</v>
      </c>
      <c r="Y86" s="15">
        <v>39122843.759999998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4" t="s">
        <v>53</v>
      </c>
      <c r="AN86" s="13" t="s">
        <v>53</v>
      </c>
      <c r="AO86" s="14" t="s">
        <v>53</v>
      </c>
      <c r="AP86" s="13" t="s">
        <v>53</v>
      </c>
    </row>
    <row r="87" spans="1:42" s="19" customFormat="1" x14ac:dyDescent="0.25">
      <c r="A87" s="13" t="s">
        <v>261</v>
      </c>
      <c r="B87" s="17" t="s">
        <v>283</v>
      </c>
      <c r="C87" s="16" t="s">
        <v>47</v>
      </c>
      <c r="D87" s="16" t="s">
        <v>67</v>
      </c>
      <c r="E87" s="16" t="s">
        <v>68</v>
      </c>
      <c r="F87" s="16" t="s">
        <v>426</v>
      </c>
      <c r="G87" s="16" t="s">
        <v>51</v>
      </c>
      <c r="H87" s="16" t="s">
        <v>288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54</v>
      </c>
      <c r="P87" s="16" t="s">
        <v>53</v>
      </c>
      <c r="Q87" s="18">
        <f t="shared" si="2"/>
        <v>175501188.5</v>
      </c>
      <c r="R87" s="18">
        <v>0</v>
      </c>
      <c r="S87" s="18">
        <v>111196182.5</v>
      </c>
      <c r="T87" s="18">
        <v>0</v>
      </c>
      <c r="U87" s="16" t="s">
        <v>50</v>
      </c>
      <c r="V87" s="18">
        <v>0</v>
      </c>
      <c r="W87" s="18">
        <v>55435350</v>
      </c>
      <c r="X87" s="16" t="s">
        <v>50</v>
      </c>
      <c r="Y87" s="18">
        <v>8869656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9" customFormat="1" x14ac:dyDescent="0.25">
      <c r="A88" s="13" t="s">
        <v>262</v>
      </c>
      <c r="B88" s="17" t="s">
        <v>283</v>
      </c>
      <c r="C88" s="16" t="s">
        <v>47</v>
      </c>
      <c r="D88" s="16" t="s">
        <v>67</v>
      </c>
      <c r="E88" s="16" t="s">
        <v>68</v>
      </c>
      <c r="F88" s="16" t="s">
        <v>426</v>
      </c>
      <c r="G88" s="16" t="s">
        <v>51</v>
      </c>
      <c r="H88" s="16" t="s">
        <v>290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291</v>
      </c>
      <c r="P88" s="16" t="s">
        <v>292</v>
      </c>
      <c r="Q88" s="18">
        <f t="shared" si="2"/>
        <v>6810360</v>
      </c>
      <c r="R88" s="18">
        <v>0</v>
      </c>
      <c r="S88" s="18">
        <v>0</v>
      </c>
      <c r="T88" s="18">
        <v>5871000</v>
      </c>
      <c r="U88" s="16" t="s">
        <v>55</v>
      </c>
      <c r="V88" s="18">
        <v>939360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3" t="s">
        <v>264</v>
      </c>
      <c r="B89" s="17" t="s">
        <v>283</v>
      </c>
      <c r="C89" s="16" t="s">
        <v>47</v>
      </c>
      <c r="D89" s="16" t="s">
        <v>67</v>
      </c>
      <c r="E89" s="16" t="s">
        <v>68</v>
      </c>
      <c r="F89" s="16" t="s">
        <v>426</v>
      </c>
      <c r="G89" s="16" t="s">
        <v>51</v>
      </c>
      <c r="H89" s="16" t="s">
        <v>294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291</v>
      </c>
      <c r="P89" s="16" t="s">
        <v>292</v>
      </c>
      <c r="Q89" s="18">
        <f t="shared" si="2"/>
        <v>4297800</v>
      </c>
      <c r="R89" s="18">
        <v>0</v>
      </c>
      <c r="S89" s="18">
        <v>0</v>
      </c>
      <c r="T89" s="18">
        <v>3705000</v>
      </c>
      <c r="U89" s="16" t="s">
        <v>55</v>
      </c>
      <c r="V89" s="18">
        <v>592800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3" t="s">
        <v>268</v>
      </c>
      <c r="B90" s="17" t="s">
        <v>283</v>
      </c>
      <c r="C90" s="16" t="s">
        <v>47</v>
      </c>
      <c r="D90" s="16" t="s">
        <v>67</v>
      </c>
      <c r="E90" s="16" t="s">
        <v>68</v>
      </c>
      <c r="F90" s="16" t="s">
        <v>426</v>
      </c>
      <c r="G90" s="16" t="s">
        <v>51</v>
      </c>
      <c r="H90" s="16" t="s">
        <v>296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 t="shared" si="2"/>
        <v>594435532.94000006</v>
      </c>
      <c r="R90" s="18">
        <v>0</v>
      </c>
      <c r="S90" s="18">
        <v>441017330</v>
      </c>
      <c r="T90" s="18">
        <v>0</v>
      </c>
      <c r="U90" s="16" t="s">
        <v>50</v>
      </c>
      <c r="V90" s="18">
        <v>0</v>
      </c>
      <c r="W90" s="18">
        <v>132257071.5</v>
      </c>
      <c r="X90" s="16" t="s">
        <v>55</v>
      </c>
      <c r="Y90" s="18">
        <v>21161131.440000001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13" t="s">
        <v>270</v>
      </c>
      <c r="B91" s="17" t="s">
        <v>283</v>
      </c>
      <c r="C91" s="16" t="s">
        <v>47</v>
      </c>
      <c r="D91" s="16" t="s">
        <v>71</v>
      </c>
      <c r="E91" s="16" t="s">
        <v>72</v>
      </c>
      <c r="F91" s="16" t="s">
        <v>440</v>
      </c>
      <c r="G91" s="16" t="s">
        <v>51</v>
      </c>
      <c r="H91" s="16" t="s">
        <v>298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54</v>
      </c>
      <c r="P91" s="16" t="s">
        <v>53</v>
      </c>
      <c r="Q91" s="18">
        <f t="shared" si="2"/>
        <v>579213818.25</v>
      </c>
      <c r="R91" s="18">
        <v>0</v>
      </c>
      <c r="S91" s="18">
        <v>393145526.25</v>
      </c>
      <c r="T91" s="18">
        <v>0</v>
      </c>
      <c r="U91" s="16" t="s">
        <v>50</v>
      </c>
      <c r="V91" s="18">
        <v>0</v>
      </c>
      <c r="W91" s="18">
        <v>160403700</v>
      </c>
      <c r="X91" s="16" t="s">
        <v>50</v>
      </c>
      <c r="Y91" s="18">
        <v>25664592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x14ac:dyDescent="0.25">
      <c r="A92" s="13" t="s">
        <v>274</v>
      </c>
      <c r="B92" s="14" t="s">
        <v>283</v>
      </c>
      <c r="C92" s="13" t="s">
        <v>47</v>
      </c>
      <c r="D92" s="13" t="s">
        <v>94</v>
      </c>
      <c r="E92" s="13" t="s">
        <v>95</v>
      </c>
      <c r="F92" s="13" t="s">
        <v>451</v>
      </c>
      <c r="G92" s="13" t="s">
        <v>51</v>
      </c>
      <c r="H92" s="13" t="s">
        <v>300</v>
      </c>
      <c r="I92" s="15" t="s">
        <v>53</v>
      </c>
      <c r="J92" s="15" t="s">
        <v>53</v>
      </c>
      <c r="K92" s="15" t="s">
        <v>53</v>
      </c>
      <c r="L92" s="15" t="s">
        <v>53</v>
      </c>
      <c r="M92" s="15">
        <v>0</v>
      </c>
      <c r="N92" s="13" t="s">
        <v>53</v>
      </c>
      <c r="O92" s="13" t="s">
        <v>54</v>
      </c>
      <c r="P92" s="13" t="s">
        <v>53</v>
      </c>
      <c r="Q92" s="15">
        <f t="shared" si="2"/>
        <v>110996703</v>
      </c>
      <c r="R92" s="15">
        <v>0</v>
      </c>
      <c r="S92" s="15">
        <v>101696925</v>
      </c>
      <c r="T92" s="15">
        <v>0</v>
      </c>
      <c r="U92" s="13" t="s">
        <v>50</v>
      </c>
      <c r="V92" s="15">
        <v>0</v>
      </c>
      <c r="W92" s="15">
        <v>8017050</v>
      </c>
      <c r="X92" s="13" t="s">
        <v>55</v>
      </c>
      <c r="Y92" s="15">
        <v>1282728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53</v>
      </c>
      <c r="AN92" s="13" t="s">
        <v>53</v>
      </c>
      <c r="AO92" s="14" t="s">
        <v>53</v>
      </c>
      <c r="AP92" s="13" t="s">
        <v>53</v>
      </c>
    </row>
    <row r="93" spans="1:42" x14ac:dyDescent="0.25">
      <c r="A93" s="13" t="s">
        <v>276</v>
      </c>
      <c r="B93" s="14" t="s">
        <v>302</v>
      </c>
      <c r="C93" s="13" t="s">
        <v>47</v>
      </c>
      <c r="D93" s="13" t="s">
        <v>48</v>
      </c>
      <c r="E93" s="13" t="s">
        <v>49</v>
      </c>
      <c r="F93" s="13" t="s">
        <v>397</v>
      </c>
      <c r="G93" s="13" t="s">
        <v>51</v>
      </c>
      <c r="H93" s="13" t="s">
        <v>305</v>
      </c>
      <c r="I93" s="15" t="s">
        <v>53</v>
      </c>
      <c r="J93" s="15" t="s">
        <v>53</v>
      </c>
      <c r="K93" s="15" t="s">
        <v>53</v>
      </c>
      <c r="L93" s="15" t="s">
        <v>53</v>
      </c>
      <c r="M93" s="15">
        <v>0</v>
      </c>
      <c r="N93" s="13" t="s">
        <v>53</v>
      </c>
      <c r="O93" s="13" t="s">
        <v>54</v>
      </c>
      <c r="P93" s="13" t="s">
        <v>53</v>
      </c>
      <c r="Q93" s="15">
        <f t="shared" si="2"/>
        <v>1815911717.71</v>
      </c>
      <c r="R93" s="15">
        <v>0</v>
      </c>
      <c r="S93" s="15">
        <v>1328220813.25</v>
      </c>
      <c r="T93" s="15">
        <v>0</v>
      </c>
      <c r="U93" s="13" t="s">
        <v>50</v>
      </c>
      <c r="V93" s="15">
        <v>0</v>
      </c>
      <c r="W93" s="15">
        <v>420423193.5</v>
      </c>
      <c r="X93" s="13" t="s">
        <v>55</v>
      </c>
      <c r="Y93" s="15">
        <v>67267710.959999993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53</v>
      </c>
      <c r="AN93" s="13" t="s">
        <v>53</v>
      </c>
      <c r="AO93" s="14" t="s">
        <v>53</v>
      </c>
      <c r="AP93" s="13" t="s">
        <v>53</v>
      </c>
    </row>
    <row r="94" spans="1:42" x14ac:dyDescent="0.25">
      <c r="A94" s="13" t="s">
        <v>278</v>
      </c>
      <c r="B94" s="14" t="s">
        <v>302</v>
      </c>
      <c r="C94" s="13" t="s">
        <v>47</v>
      </c>
      <c r="D94" s="13" t="s">
        <v>57</v>
      </c>
      <c r="E94" s="13" t="s">
        <v>58</v>
      </c>
      <c r="F94" s="13" t="s">
        <v>411</v>
      </c>
      <c r="G94" s="13" t="s">
        <v>51</v>
      </c>
      <c r="H94" s="13" t="s">
        <v>307</v>
      </c>
      <c r="I94" s="15" t="s">
        <v>53</v>
      </c>
      <c r="J94" s="15" t="s">
        <v>53</v>
      </c>
      <c r="K94" s="15" t="s">
        <v>53</v>
      </c>
      <c r="L94" s="15" t="s">
        <v>53</v>
      </c>
      <c r="M94" s="15">
        <v>0</v>
      </c>
      <c r="N94" s="13" t="s">
        <v>53</v>
      </c>
      <c r="O94" s="13" t="s">
        <v>54</v>
      </c>
      <c r="P94" s="13" t="s">
        <v>53</v>
      </c>
      <c r="Q94" s="15">
        <f t="shared" si="2"/>
        <v>779971754.5</v>
      </c>
      <c r="R94" s="15">
        <v>0</v>
      </c>
      <c r="S94" s="15">
        <v>552819800.5</v>
      </c>
      <c r="T94" s="15">
        <v>0</v>
      </c>
      <c r="U94" s="13" t="s">
        <v>50</v>
      </c>
      <c r="V94" s="15">
        <v>0</v>
      </c>
      <c r="W94" s="15">
        <v>195820650</v>
      </c>
      <c r="X94" s="13" t="s">
        <v>50</v>
      </c>
      <c r="Y94" s="15">
        <v>31331304</v>
      </c>
      <c r="Z94" s="15">
        <v>0</v>
      </c>
      <c r="AA94" s="13" t="s">
        <v>50</v>
      </c>
      <c r="AB94" s="15">
        <v>0</v>
      </c>
      <c r="AC94" s="15">
        <v>0</v>
      </c>
      <c r="AD94" s="13" t="s">
        <v>50</v>
      </c>
      <c r="AE94" s="15">
        <v>0</v>
      </c>
      <c r="AF94" s="13">
        <v>0</v>
      </c>
      <c r="AG94" s="13" t="s">
        <v>50</v>
      </c>
      <c r="AH94" s="15">
        <v>0</v>
      </c>
      <c r="AI94" s="15">
        <v>0</v>
      </c>
      <c r="AJ94" s="13" t="s">
        <v>50</v>
      </c>
      <c r="AK94" s="15">
        <v>0</v>
      </c>
      <c r="AL94" s="15">
        <v>0</v>
      </c>
      <c r="AM94" s="14" t="s">
        <v>53</v>
      </c>
      <c r="AN94" s="13" t="s">
        <v>53</v>
      </c>
      <c r="AO94" s="14" t="s">
        <v>53</v>
      </c>
      <c r="AP94" s="13" t="s">
        <v>53</v>
      </c>
    </row>
    <row r="95" spans="1:42" s="19" customFormat="1" x14ac:dyDescent="0.25">
      <c r="A95" s="13" t="s">
        <v>280</v>
      </c>
      <c r="B95" s="17" t="s">
        <v>302</v>
      </c>
      <c r="C95" s="16" t="s">
        <v>47</v>
      </c>
      <c r="D95" s="16" t="s">
        <v>67</v>
      </c>
      <c r="E95" s="16" t="s">
        <v>68</v>
      </c>
      <c r="F95" s="16" t="s">
        <v>415</v>
      </c>
      <c r="G95" s="16" t="s">
        <v>51</v>
      </c>
      <c r="H95" s="16" t="s">
        <v>309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16" t="s">
        <v>53</v>
      </c>
      <c r="O95" s="16" t="s">
        <v>54</v>
      </c>
      <c r="P95" s="16" t="s">
        <v>53</v>
      </c>
      <c r="Q95" s="18">
        <f t="shared" si="2"/>
        <v>571899122.25</v>
      </c>
      <c r="R95" s="18">
        <v>0</v>
      </c>
      <c r="S95" s="18">
        <v>436458914.25</v>
      </c>
      <c r="T95" s="18">
        <v>0</v>
      </c>
      <c r="U95" s="16" t="s">
        <v>50</v>
      </c>
      <c r="V95" s="18">
        <v>0</v>
      </c>
      <c r="W95" s="18">
        <v>116758800</v>
      </c>
      <c r="X95" s="16" t="s">
        <v>55</v>
      </c>
      <c r="Y95" s="18">
        <v>18681408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s="19" customFormat="1" x14ac:dyDescent="0.25">
      <c r="A96" s="13" t="s">
        <v>282</v>
      </c>
      <c r="B96" s="17" t="s">
        <v>302</v>
      </c>
      <c r="C96" s="16" t="s">
        <v>47</v>
      </c>
      <c r="D96" s="16" t="s">
        <v>67</v>
      </c>
      <c r="E96" s="16" t="s">
        <v>68</v>
      </c>
      <c r="F96" s="16" t="s">
        <v>415</v>
      </c>
      <c r="G96" s="16" t="s">
        <v>51</v>
      </c>
      <c r="H96" s="16" t="s">
        <v>311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312</v>
      </c>
      <c r="P96" s="16" t="s">
        <v>313</v>
      </c>
      <c r="Q96" s="18">
        <f t="shared" si="2"/>
        <v>28444026</v>
      </c>
      <c r="R96" s="18">
        <v>0</v>
      </c>
      <c r="S96" s="18">
        <v>27796050</v>
      </c>
      <c r="T96" s="18">
        <v>558600</v>
      </c>
      <c r="U96" s="16" t="s">
        <v>55</v>
      </c>
      <c r="V96" s="18">
        <v>89376</v>
      </c>
      <c r="W96" s="18">
        <v>0</v>
      </c>
      <c r="X96" s="16" t="s">
        <v>50</v>
      </c>
      <c r="Y96" s="18">
        <v>0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9" customFormat="1" x14ac:dyDescent="0.25">
      <c r="A97" s="13" t="s">
        <v>285</v>
      </c>
      <c r="B97" s="17" t="s">
        <v>302</v>
      </c>
      <c r="C97" s="16" t="s">
        <v>47</v>
      </c>
      <c r="D97" s="16" t="s">
        <v>67</v>
      </c>
      <c r="E97" s="16" t="s">
        <v>68</v>
      </c>
      <c r="F97" s="16" t="s">
        <v>415</v>
      </c>
      <c r="G97" s="16" t="s">
        <v>51</v>
      </c>
      <c r="H97" s="16" t="s">
        <v>315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54</v>
      </c>
      <c r="P97" s="16" t="s">
        <v>53</v>
      </c>
      <c r="Q97" s="18">
        <f t="shared" si="2"/>
        <v>176443108.5</v>
      </c>
      <c r="R97" s="18">
        <v>0</v>
      </c>
      <c r="S97" s="18">
        <v>97641292.5</v>
      </c>
      <c r="T97" s="18">
        <v>0</v>
      </c>
      <c r="U97" s="16" t="s">
        <v>50</v>
      </c>
      <c r="V97" s="18">
        <v>0</v>
      </c>
      <c r="W97" s="18">
        <v>67932600</v>
      </c>
      <c r="X97" s="16" t="s">
        <v>55</v>
      </c>
      <c r="Y97" s="18">
        <v>10869216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13" t="s">
        <v>287</v>
      </c>
      <c r="B98" s="17" t="s">
        <v>302</v>
      </c>
      <c r="C98" s="16" t="s">
        <v>47</v>
      </c>
      <c r="D98" s="16" t="s">
        <v>71</v>
      </c>
      <c r="E98" s="16" t="s">
        <v>72</v>
      </c>
      <c r="F98" s="16" t="s">
        <v>441</v>
      </c>
      <c r="G98" s="16" t="s">
        <v>51</v>
      </c>
      <c r="H98" s="16" t="s">
        <v>317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54</v>
      </c>
      <c r="P98" s="16" t="s">
        <v>53</v>
      </c>
      <c r="Q98" s="18">
        <f t="shared" si="2"/>
        <v>252687252.75</v>
      </c>
      <c r="R98" s="18">
        <v>0</v>
      </c>
      <c r="S98" s="18">
        <v>214879836.75</v>
      </c>
      <c r="T98" s="18">
        <v>0</v>
      </c>
      <c r="U98" s="16" t="s">
        <v>50</v>
      </c>
      <c r="V98" s="18">
        <v>0</v>
      </c>
      <c r="W98" s="18">
        <v>32592600</v>
      </c>
      <c r="X98" s="16" t="s">
        <v>50</v>
      </c>
      <c r="Y98" s="18">
        <v>5214816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13" t="s">
        <v>289</v>
      </c>
      <c r="B99" s="17" t="s">
        <v>302</v>
      </c>
      <c r="C99" s="16" t="s">
        <v>47</v>
      </c>
      <c r="D99" s="16" t="s">
        <v>71</v>
      </c>
      <c r="E99" s="16" t="s">
        <v>72</v>
      </c>
      <c r="F99" s="16" t="s">
        <v>441</v>
      </c>
      <c r="G99" s="16" t="s">
        <v>51</v>
      </c>
      <c r="H99" s="16" t="s">
        <v>319</v>
      </c>
      <c r="I99" s="18" t="s">
        <v>53</v>
      </c>
      <c r="J99" s="18" t="s">
        <v>53</v>
      </c>
      <c r="K99" s="18" t="s">
        <v>53</v>
      </c>
      <c r="L99" s="18" t="s">
        <v>53</v>
      </c>
      <c r="M99" s="18">
        <v>0</v>
      </c>
      <c r="N99" s="16" t="s">
        <v>53</v>
      </c>
      <c r="O99" s="16" t="s">
        <v>320</v>
      </c>
      <c r="P99" s="16" t="s">
        <v>321</v>
      </c>
      <c r="Q99" s="18">
        <f t="shared" si="2"/>
        <v>17125080</v>
      </c>
      <c r="R99" s="18">
        <v>0</v>
      </c>
      <c r="S99" s="18">
        <v>0</v>
      </c>
      <c r="T99" s="18">
        <v>14763000</v>
      </c>
      <c r="U99" s="16" t="s">
        <v>55</v>
      </c>
      <c r="V99" s="18">
        <v>2362080</v>
      </c>
      <c r="W99" s="18">
        <v>0</v>
      </c>
      <c r="X99" s="16" t="s">
        <v>50</v>
      </c>
      <c r="Y99" s="18">
        <v>0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s="19" customFormat="1" x14ac:dyDescent="0.25">
      <c r="A100" s="13" t="s">
        <v>293</v>
      </c>
      <c r="B100" s="17" t="s">
        <v>302</v>
      </c>
      <c r="C100" s="16" t="s">
        <v>47</v>
      </c>
      <c r="D100" s="16" t="s">
        <v>71</v>
      </c>
      <c r="E100" s="16" t="s">
        <v>72</v>
      </c>
      <c r="F100" s="16" t="s">
        <v>441</v>
      </c>
      <c r="G100" s="16" t="s">
        <v>51</v>
      </c>
      <c r="H100" s="16" t="s">
        <v>323</v>
      </c>
      <c r="I100" s="18" t="s">
        <v>53</v>
      </c>
      <c r="J100" s="18" t="s">
        <v>53</v>
      </c>
      <c r="K100" s="18" t="s">
        <v>53</v>
      </c>
      <c r="L100" s="18" t="s">
        <v>53</v>
      </c>
      <c r="M100" s="18">
        <v>0</v>
      </c>
      <c r="N100" s="16" t="s">
        <v>53</v>
      </c>
      <c r="O100" s="16" t="s">
        <v>54</v>
      </c>
      <c r="P100" s="16" t="s">
        <v>53</v>
      </c>
      <c r="Q100" s="18">
        <f t="shared" si="2"/>
        <v>813502538.5</v>
      </c>
      <c r="R100" s="18">
        <v>0</v>
      </c>
      <c r="S100" s="18">
        <v>582507359.5</v>
      </c>
      <c r="T100" s="18">
        <v>0</v>
      </c>
      <c r="U100" s="16" t="s">
        <v>50</v>
      </c>
      <c r="V100" s="18">
        <v>0</v>
      </c>
      <c r="W100" s="18">
        <v>199133775</v>
      </c>
      <c r="X100" s="16" t="s">
        <v>55</v>
      </c>
      <c r="Y100" s="18">
        <v>31861404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x14ac:dyDescent="0.25">
      <c r="A101" s="13" t="s">
        <v>295</v>
      </c>
      <c r="B101" s="14" t="s">
        <v>325</v>
      </c>
      <c r="C101" s="13" t="s">
        <v>47</v>
      </c>
      <c r="D101" s="13" t="s">
        <v>48</v>
      </c>
      <c r="E101" s="13" t="s">
        <v>49</v>
      </c>
      <c r="F101" s="13" t="s">
        <v>398</v>
      </c>
      <c r="G101" s="13" t="s">
        <v>51</v>
      </c>
      <c r="H101" s="13" t="s">
        <v>327</v>
      </c>
      <c r="I101" s="15" t="s">
        <v>53</v>
      </c>
      <c r="J101" s="15" t="s">
        <v>53</v>
      </c>
      <c r="K101" s="15" t="s">
        <v>53</v>
      </c>
      <c r="L101" s="15" t="s">
        <v>53</v>
      </c>
      <c r="M101" s="15">
        <v>0</v>
      </c>
      <c r="N101" s="13" t="s">
        <v>53</v>
      </c>
      <c r="O101" s="13" t="s">
        <v>54</v>
      </c>
      <c r="P101" s="13" t="s">
        <v>53</v>
      </c>
      <c r="Q101" s="15">
        <f t="shared" si="2"/>
        <v>9655067.5</v>
      </c>
      <c r="R101" s="15">
        <v>0</v>
      </c>
      <c r="S101" s="15">
        <v>9655067.5</v>
      </c>
      <c r="T101" s="15">
        <v>0</v>
      </c>
      <c r="U101" s="13" t="s">
        <v>50</v>
      </c>
      <c r="V101" s="15">
        <v>0</v>
      </c>
      <c r="W101" s="15">
        <v>0</v>
      </c>
      <c r="X101" s="13" t="s">
        <v>50</v>
      </c>
      <c r="Y101" s="15">
        <v>0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x14ac:dyDescent="0.25">
      <c r="A102" s="13" t="s">
        <v>297</v>
      </c>
      <c r="B102" s="14" t="s">
        <v>325</v>
      </c>
      <c r="C102" s="13" t="s">
        <v>47</v>
      </c>
      <c r="D102" s="13" t="s">
        <v>57</v>
      </c>
      <c r="E102" s="13" t="s">
        <v>58</v>
      </c>
      <c r="F102" s="13" t="s">
        <v>412</v>
      </c>
      <c r="G102" s="13" t="s">
        <v>51</v>
      </c>
      <c r="H102" s="13" t="s">
        <v>329</v>
      </c>
      <c r="I102" s="15" t="s">
        <v>53</v>
      </c>
      <c r="J102" s="15" t="s">
        <v>53</v>
      </c>
      <c r="K102" s="15" t="s">
        <v>53</v>
      </c>
      <c r="L102" s="15" t="s">
        <v>53</v>
      </c>
      <c r="M102" s="15">
        <v>0</v>
      </c>
      <c r="N102" s="13" t="s">
        <v>53</v>
      </c>
      <c r="O102" s="13" t="s">
        <v>54</v>
      </c>
      <c r="P102" s="13" t="s">
        <v>53</v>
      </c>
      <c r="Q102" s="15">
        <f t="shared" si="2"/>
        <v>1276752887.6059999</v>
      </c>
      <c r="R102" s="15">
        <v>0</v>
      </c>
      <c r="S102" s="15">
        <v>866469207.29999983</v>
      </c>
      <c r="T102" s="15">
        <v>0</v>
      </c>
      <c r="U102" s="13" t="s">
        <v>50</v>
      </c>
      <c r="V102" s="15">
        <v>0</v>
      </c>
      <c r="W102" s="15">
        <v>353692827.85000002</v>
      </c>
      <c r="X102" s="13" t="s">
        <v>55</v>
      </c>
      <c r="Y102" s="15">
        <v>56590852.456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4" t="s">
        <v>53</v>
      </c>
      <c r="AN102" s="13" t="s">
        <v>53</v>
      </c>
      <c r="AO102" s="14" t="s">
        <v>53</v>
      </c>
      <c r="AP102" s="13" t="s">
        <v>53</v>
      </c>
    </row>
    <row r="103" spans="1:42" s="19" customFormat="1" x14ac:dyDescent="0.25">
      <c r="A103" s="13" t="s">
        <v>299</v>
      </c>
      <c r="B103" s="17" t="s">
        <v>325</v>
      </c>
      <c r="C103" s="16" t="s">
        <v>47</v>
      </c>
      <c r="D103" s="16" t="s">
        <v>67</v>
      </c>
      <c r="E103" s="16" t="s">
        <v>68</v>
      </c>
      <c r="F103" s="16" t="s">
        <v>427</v>
      </c>
      <c r="G103" s="16" t="s">
        <v>51</v>
      </c>
      <c r="H103" s="16" t="s">
        <v>331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16" t="s">
        <v>53</v>
      </c>
      <c r="O103" s="16" t="s">
        <v>54</v>
      </c>
      <c r="P103" s="16" t="s">
        <v>53</v>
      </c>
      <c r="Q103" s="18">
        <f t="shared" si="2"/>
        <v>1096807957.9400001</v>
      </c>
      <c r="R103" s="18">
        <v>0</v>
      </c>
      <c r="S103" s="18">
        <v>718656392.30000007</v>
      </c>
      <c r="T103" s="18">
        <v>0</v>
      </c>
      <c r="U103" s="16" t="s">
        <v>50</v>
      </c>
      <c r="V103" s="18">
        <v>0</v>
      </c>
      <c r="W103" s="18">
        <v>325992729</v>
      </c>
      <c r="X103" s="16" t="s">
        <v>50</v>
      </c>
      <c r="Y103" s="18">
        <v>52158836.640000001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13" t="s">
        <v>301</v>
      </c>
      <c r="B104" s="17" t="s">
        <v>325</v>
      </c>
      <c r="C104" s="16" t="s">
        <v>47</v>
      </c>
      <c r="D104" s="16" t="s">
        <v>67</v>
      </c>
      <c r="E104" s="16" t="s">
        <v>68</v>
      </c>
      <c r="F104" s="16" t="s">
        <v>427</v>
      </c>
      <c r="G104" s="16" t="s">
        <v>87</v>
      </c>
      <c r="H104" s="16" t="s">
        <v>53</v>
      </c>
      <c r="I104" s="18" t="s">
        <v>333</v>
      </c>
      <c r="J104" s="18" t="s">
        <v>53</v>
      </c>
      <c r="K104" s="18" t="s">
        <v>334</v>
      </c>
      <c r="L104" s="18" t="s">
        <v>302</v>
      </c>
      <c r="M104" s="18">
        <v>1667250</v>
      </c>
      <c r="N104" s="16" t="s">
        <v>90</v>
      </c>
      <c r="O104" s="16" t="s">
        <v>335</v>
      </c>
      <c r="P104" s="16" t="s">
        <v>336</v>
      </c>
      <c r="Q104" s="18">
        <f t="shared" ref="Q104:Q123" si="3">SUM(S104:AP104)</f>
        <v>-1667250</v>
      </c>
      <c r="R104" s="18">
        <v>0</v>
      </c>
      <c r="S104" s="18">
        <v>-1667250</v>
      </c>
      <c r="T104" s="18">
        <v>0</v>
      </c>
      <c r="U104" s="16" t="s">
        <v>50</v>
      </c>
      <c r="V104" s="18">
        <v>0</v>
      </c>
      <c r="W104" s="18">
        <v>0</v>
      </c>
      <c r="X104" s="16" t="s">
        <v>50</v>
      </c>
      <c r="Y104" s="18">
        <v>0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13" t="s">
        <v>303</v>
      </c>
      <c r="B105" s="17" t="s">
        <v>325</v>
      </c>
      <c r="C105" s="16" t="s">
        <v>47</v>
      </c>
      <c r="D105" s="16" t="s">
        <v>71</v>
      </c>
      <c r="E105" s="16" t="s">
        <v>72</v>
      </c>
      <c r="F105" s="16" t="s">
        <v>442</v>
      </c>
      <c r="G105" s="16" t="s">
        <v>51</v>
      </c>
      <c r="H105" s="16" t="s">
        <v>338</v>
      </c>
      <c r="I105" s="18" t="s">
        <v>53</v>
      </c>
      <c r="J105" s="18" t="s">
        <v>53</v>
      </c>
      <c r="K105" s="18" t="s">
        <v>53</v>
      </c>
      <c r="L105" s="18" t="s">
        <v>53</v>
      </c>
      <c r="M105" s="18">
        <v>0</v>
      </c>
      <c r="N105" s="16" t="s">
        <v>53</v>
      </c>
      <c r="O105" s="16" t="s">
        <v>54</v>
      </c>
      <c r="P105" s="16" t="s">
        <v>53</v>
      </c>
      <c r="Q105" s="18">
        <f t="shared" si="3"/>
        <v>1184924490.8</v>
      </c>
      <c r="R105" s="18">
        <v>0</v>
      </c>
      <c r="S105" s="18">
        <v>948180511.29999995</v>
      </c>
      <c r="T105" s="18">
        <v>0</v>
      </c>
      <c r="U105" s="16" t="s">
        <v>50</v>
      </c>
      <c r="V105" s="18">
        <v>0</v>
      </c>
      <c r="W105" s="18">
        <v>204089637.5</v>
      </c>
      <c r="X105" s="16" t="s">
        <v>55</v>
      </c>
      <c r="Y105" s="18">
        <v>32654341.999999993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s="19" customFormat="1" x14ac:dyDescent="0.25">
      <c r="A106" s="13" t="s">
        <v>304</v>
      </c>
      <c r="B106" s="17" t="s">
        <v>325</v>
      </c>
      <c r="C106" s="16" t="s">
        <v>47</v>
      </c>
      <c r="D106" s="16" t="s">
        <v>71</v>
      </c>
      <c r="E106" s="16" t="s">
        <v>72</v>
      </c>
      <c r="F106" s="16" t="s">
        <v>442</v>
      </c>
      <c r="G106" s="16" t="s">
        <v>87</v>
      </c>
      <c r="H106" s="16" t="s">
        <v>53</v>
      </c>
      <c r="I106" s="18" t="s">
        <v>340</v>
      </c>
      <c r="J106" s="18" t="s">
        <v>53</v>
      </c>
      <c r="K106" s="18" t="s">
        <v>341</v>
      </c>
      <c r="L106" s="18" t="s">
        <v>325</v>
      </c>
      <c r="M106" s="18">
        <v>19692530</v>
      </c>
      <c r="N106" s="16" t="s">
        <v>90</v>
      </c>
      <c r="O106" s="16" t="s">
        <v>342</v>
      </c>
      <c r="P106" s="16" t="s">
        <v>343</v>
      </c>
      <c r="Q106" s="18">
        <f t="shared" si="3"/>
        <v>-6361030</v>
      </c>
      <c r="R106" s="18">
        <v>0</v>
      </c>
      <c r="S106" s="18">
        <v>-6361030</v>
      </c>
      <c r="T106" s="18">
        <v>0</v>
      </c>
      <c r="U106" s="16" t="s">
        <v>50</v>
      </c>
      <c r="V106" s="18">
        <v>0</v>
      </c>
      <c r="W106" s="18">
        <v>0</v>
      </c>
      <c r="X106" s="16" t="s">
        <v>50</v>
      </c>
      <c r="Y106" s="18">
        <v>0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x14ac:dyDescent="0.25">
      <c r="A107" s="13" t="s">
        <v>306</v>
      </c>
      <c r="B107" s="14" t="s">
        <v>325</v>
      </c>
      <c r="C107" s="13" t="s">
        <v>47</v>
      </c>
      <c r="D107" s="13" t="s">
        <v>94</v>
      </c>
      <c r="E107" s="13" t="s">
        <v>95</v>
      </c>
      <c r="F107" s="13" t="s">
        <v>452</v>
      </c>
      <c r="G107" s="13" t="s">
        <v>51</v>
      </c>
      <c r="H107" s="13" t="s">
        <v>453</v>
      </c>
      <c r="I107" s="15" t="s">
        <v>53</v>
      </c>
      <c r="J107" s="15" t="s">
        <v>53</v>
      </c>
      <c r="K107" s="15" t="s">
        <v>53</v>
      </c>
      <c r="L107" s="15" t="s">
        <v>53</v>
      </c>
      <c r="M107" s="15">
        <v>0</v>
      </c>
      <c r="N107" s="13" t="s">
        <v>53</v>
      </c>
      <c r="O107" s="13" t="s">
        <v>454</v>
      </c>
      <c r="P107" s="13"/>
      <c r="Q107" s="15">
        <f t="shared" si="3"/>
        <v>0</v>
      </c>
      <c r="R107" s="15">
        <v>0</v>
      </c>
      <c r="S107" s="15">
        <v>0</v>
      </c>
      <c r="T107" s="15">
        <v>0</v>
      </c>
      <c r="U107" s="13" t="s">
        <v>50</v>
      </c>
      <c r="V107" s="15">
        <v>0</v>
      </c>
      <c r="W107" s="15">
        <v>0</v>
      </c>
      <c r="X107" s="16" t="s">
        <v>50</v>
      </c>
      <c r="Y107" s="15">
        <v>0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4" t="s">
        <v>53</v>
      </c>
      <c r="AN107" s="13" t="s">
        <v>53</v>
      </c>
      <c r="AO107" s="14" t="s">
        <v>53</v>
      </c>
      <c r="AP107" s="13" t="s">
        <v>53</v>
      </c>
    </row>
    <row r="108" spans="1:42" x14ac:dyDescent="0.25">
      <c r="A108" s="13" t="s">
        <v>308</v>
      </c>
      <c r="B108" s="14" t="s">
        <v>325</v>
      </c>
      <c r="C108" s="13" t="s">
        <v>47</v>
      </c>
      <c r="D108" s="13" t="s">
        <v>94</v>
      </c>
      <c r="E108" s="13" t="s">
        <v>95</v>
      </c>
      <c r="F108" s="13" t="s">
        <v>455</v>
      </c>
      <c r="G108" s="13" t="s">
        <v>51</v>
      </c>
      <c r="H108" s="13" t="s">
        <v>345</v>
      </c>
      <c r="I108" s="15" t="s">
        <v>53</v>
      </c>
      <c r="J108" s="15" t="s">
        <v>53</v>
      </c>
      <c r="K108" s="15" t="s">
        <v>53</v>
      </c>
      <c r="L108" s="15" t="s">
        <v>53</v>
      </c>
      <c r="M108" s="15">
        <v>0</v>
      </c>
      <c r="N108" s="13" t="s">
        <v>53</v>
      </c>
      <c r="O108" s="13" t="s">
        <v>346</v>
      </c>
      <c r="P108" s="13" t="s">
        <v>347</v>
      </c>
      <c r="Q108" s="15">
        <f t="shared" si="3"/>
        <v>16056868.800000001</v>
      </c>
      <c r="R108" s="15">
        <v>0</v>
      </c>
      <c r="S108" s="15">
        <v>4922400</v>
      </c>
      <c r="T108" s="15">
        <v>0</v>
      </c>
      <c r="U108" s="13" t="s">
        <v>50</v>
      </c>
      <c r="V108" s="15">
        <v>0</v>
      </c>
      <c r="W108" s="15">
        <v>9598680</v>
      </c>
      <c r="X108" s="13" t="s">
        <v>55</v>
      </c>
      <c r="Y108" s="15">
        <v>1535788.8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3">
        <v>0</v>
      </c>
      <c r="AG108" s="13" t="s">
        <v>50</v>
      </c>
      <c r="AH108" s="15">
        <v>0</v>
      </c>
      <c r="AI108" s="15">
        <v>0</v>
      </c>
      <c r="AJ108" s="13" t="s">
        <v>50</v>
      </c>
      <c r="AK108" s="15">
        <v>0</v>
      </c>
      <c r="AL108" s="15">
        <v>0</v>
      </c>
      <c r="AM108" s="14" t="s">
        <v>53</v>
      </c>
      <c r="AN108" s="13" t="s">
        <v>53</v>
      </c>
      <c r="AO108" s="14" t="s">
        <v>53</v>
      </c>
      <c r="AP108" s="13" t="s">
        <v>53</v>
      </c>
    </row>
    <row r="109" spans="1:42" x14ac:dyDescent="0.25">
      <c r="A109" s="13" t="s">
        <v>310</v>
      </c>
      <c r="B109" s="14" t="s">
        <v>349</v>
      </c>
      <c r="C109" s="13" t="s">
        <v>47</v>
      </c>
      <c r="D109" s="13" t="s">
        <v>48</v>
      </c>
      <c r="E109" s="13" t="s">
        <v>49</v>
      </c>
      <c r="F109" s="13" t="s">
        <v>399</v>
      </c>
      <c r="G109" s="13" t="s">
        <v>51</v>
      </c>
      <c r="H109" s="13" t="s">
        <v>351</v>
      </c>
      <c r="I109" s="15" t="s">
        <v>53</v>
      </c>
      <c r="J109" s="15" t="s">
        <v>53</v>
      </c>
      <c r="K109" s="15" t="s">
        <v>53</v>
      </c>
      <c r="L109" s="15" t="s">
        <v>53</v>
      </c>
      <c r="M109" s="15">
        <v>0</v>
      </c>
      <c r="N109" s="13" t="s">
        <v>53</v>
      </c>
      <c r="O109" s="13" t="s">
        <v>54</v>
      </c>
      <c r="P109" s="13" t="s">
        <v>53</v>
      </c>
      <c r="Q109" s="15">
        <f t="shared" si="3"/>
        <v>1841741291.0600002</v>
      </c>
      <c r="R109" s="15">
        <v>0</v>
      </c>
      <c r="S109" s="15">
        <v>1312160974.1000001</v>
      </c>
      <c r="T109" s="15">
        <v>0</v>
      </c>
      <c r="U109" s="13" t="s">
        <v>50</v>
      </c>
      <c r="V109" s="15">
        <v>0</v>
      </c>
      <c r="W109" s="15">
        <v>456534756</v>
      </c>
      <c r="X109" s="13" t="s">
        <v>55</v>
      </c>
      <c r="Y109" s="15">
        <v>73045560.960000008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4" t="s">
        <v>53</v>
      </c>
      <c r="AN109" s="13" t="s">
        <v>53</v>
      </c>
      <c r="AO109" s="14" t="s">
        <v>53</v>
      </c>
      <c r="AP109" s="13" t="s">
        <v>53</v>
      </c>
    </row>
    <row r="110" spans="1:42" x14ac:dyDescent="0.25">
      <c r="A110" s="13" t="s">
        <v>314</v>
      </c>
      <c r="B110" s="14" t="s">
        <v>349</v>
      </c>
      <c r="C110" s="13" t="s">
        <v>47</v>
      </c>
      <c r="D110" s="13" t="s">
        <v>57</v>
      </c>
      <c r="E110" s="13" t="s">
        <v>58</v>
      </c>
      <c r="F110" s="13" t="s">
        <v>413</v>
      </c>
      <c r="G110" s="13" t="s">
        <v>51</v>
      </c>
      <c r="H110" s="13" t="s">
        <v>352</v>
      </c>
      <c r="I110" s="15" t="s">
        <v>53</v>
      </c>
      <c r="J110" s="15" t="s">
        <v>53</v>
      </c>
      <c r="K110" s="15" t="s">
        <v>53</v>
      </c>
      <c r="L110" s="15" t="s">
        <v>53</v>
      </c>
      <c r="M110" s="15">
        <v>0</v>
      </c>
      <c r="N110" s="13" t="s">
        <v>53</v>
      </c>
      <c r="O110" s="13" t="s">
        <v>54</v>
      </c>
      <c r="P110" s="13" t="s">
        <v>53</v>
      </c>
      <c r="Q110" s="15">
        <f t="shared" si="3"/>
        <v>1598105087.9180002</v>
      </c>
      <c r="R110" s="15">
        <v>0</v>
      </c>
      <c r="S110" s="15">
        <v>1156433435.1500003</v>
      </c>
      <c r="T110" s="15">
        <v>0</v>
      </c>
      <c r="U110" s="13" t="s">
        <v>50</v>
      </c>
      <c r="V110" s="15">
        <v>0</v>
      </c>
      <c r="W110" s="15">
        <v>380751424.80000001</v>
      </c>
      <c r="X110" s="13" t="s">
        <v>50</v>
      </c>
      <c r="Y110" s="15">
        <v>60920227.967999995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4" t="s">
        <v>53</v>
      </c>
      <c r="AN110" s="13" t="s">
        <v>53</v>
      </c>
      <c r="AO110" s="14" t="s">
        <v>53</v>
      </c>
      <c r="AP110" s="13" t="s">
        <v>53</v>
      </c>
    </row>
    <row r="111" spans="1:42" x14ac:dyDescent="0.25">
      <c r="A111" s="13" t="s">
        <v>316</v>
      </c>
      <c r="B111" s="14" t="s">
        <v>349</v>
      </c>
      <c r="C111" s="13" t="s">
        <v>47</v>
      </c>
      <c r="D111" s="13" t="s">
        <v>67</v>
      </c>
      <c r="E111" s="13" t="s">
        <v>68</v>
      </c>
      <c r="F111" s="13" t="s">
        <v>428</v>
      </c>
      <c r="G111" s="13" t="s">
        <v>51</v>
      </c>
      <c r="H111" s="13" t="s">
        <v>353</v>
      </c>
      <c r="I111" s="15" t="s">
        <v>53</v>
      </c>
      <c r="J111" s="15" t="s">
        <v>53</v>
      </c>
      <c r="K111" s="15" t="s">
        <v>53</v>
      </c>
      <c r="L111" s="15" t="s">
        <v>53</v>
      </c>
      <c r="M111" s="15">
        <v>0</v>
      </c>
      <c r="N111" s="13" t="s">
        <v>53</v>
      </c>
      <c r="O111" s="13" t="s">
        <v>54</v>
      </c>
      <c r="P111" s="13" t="s">
        <v>53</v>
      </c>
      <c r="Q111" s="15">
        <f t="shared" si="3"/>
        <v>996716658.07999992</v>
      </c>
      <c r="R111" s="15">
        <v>0</v>
      </c>
      <c r="S111" s="15">
        <v>771888458.99999988</v>
      </c>
      <c r="T111" s="15">
        <v>0</v>
      </c>
      <c r="U111" s="13" t="s">
        <v>50</v>
      </c>
      <c r="V111" s="15">
        <v>0</v>
      </c>
      <c r="W111" s="15">
        <v>193817413</v>
      </c>
      <c r="X111" s="13" t="s">
        <v>55</v>
      </c>
      <c r="Y111" s="15">
        <v>31010786.079999998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53</v>
      </c>
      <c r="AN111" s="13" t="s">
        <v>53</v>
      </c>
      <c r="AO111" s="14" t="s">
        <v>53</v>
      </c>
      <c r="AP111" s="13" t="s">
        <v>53</v>
      </c>
    </row>
    <row r="112" spans="1:42" s="19" customFormat="1" x14ac:dyDescent="0.25">
      <c r="A112" s="13" t="s">
        <v>318</v>
      </c>
      <c r="B112" s="17" t="s">
        <v>349</v>
      </c>
      <c r="C112" s="16" t="s">
        <v>47</v>
      </c>
      <c r="D112" s="16" t="s">
        <v>71</v>
      </c>
      <c r="E112" s="16" t="s">
        <v>72</v>
      </c>
      <c r="F112" s="16" t="s">
        <v>443</v>
      </c>
      <c r="G112" s="16" t="s">
        <v>51</v>
      </c>
      <c r="H112" s="16" t="s">
        <v>354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16" t="s">
        <v>53</v>
      </c>
      <c r="O112" s="16" t="s">
        <v>54</v>
      </c>
      <c r="P112" s="16" t="s">
        <v>53</v>
      </c>
      <c r="Q112" s="18">
        <f t="shared" si="3"/>
        <v>880218666.01999998</v>
      </c>
      <c r="R112" s="18">
        <v>0</v>
      </c>
      <c r="S112" s="18">
        <v>661359874.5</v>
      </c>
      <c r="T112" s="18">
        <v>0</v>
      </c>
      <c r="U112" s="16" t="s">
        <v>50</v>
      </c>
      <c r="V112" s="18">
        <v>0</v>
      </c>
      <c r="W112" s="18">
        <v>188671372</v>
      </c>
      <c r="X112" s="16" t="s">
        <v>50</v>
      </c>
      <c r="Y112" s="18">
        <v>30187419.520000007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53</v>
      </c>
      <c r="AN112" s="16" t="s">
        <v>53</v>
      </c>
      <c r="AO112" s="17" t="s">
        <v>53</v>
      </c>
      <c r="AP112" s="16" t="s">
        <v>53</v>
      </c>
    </row>
    <row r="113" spans="1:42" x14ac:dyDescent="0.25">
      <c r="A113" s="13" t="s">
        <v>322</v>
      </c>
      <c r="B113" s="14" t="s">
        <v>349</v>
      </c>
      <c r="C113" s="13" t="s">
        <v>47</v>
      </c>
      <c r="D113" s="13" t="s">
        <v>94</v>
      </c>
      <c r="E113" s="13" t="s">
        <v>95</v>
      </c>
      <c r="F113" s="13" t="s">
        <v>386</v>
      </c>
      <c r="G113" s="13" t="s">
        <v>51</v>
      </c>
      <c r="H113" s="13" t="s">
        <v>355</v>
      </c>
      <c r="I113" s="15" t="s">
        <v>53</v>
      </c>
      <c r="J113" s="15" t="s">
        <v>53</v>
      </c>
      <c r="K113" s="15" t="s">
        <v>53</v>
      </c>
      <c r="L113" s="15" t="s">
        <v>53</v>
      </c>
      <c r="M113" s="15">
        <v>0</v>
      </c>
      <c r="N113" s="13" t="s">
        <v>53</v>
      </c>
      <c r="O113" s="13" t="s">
        <v>54</v>
      </c>
      <c r="P113" s="13" t="s">
        <v>53</v>
      </c>
      <c r="Q113" s="15">
        <f t="shared" si="3"/>
        <v>764892111.79999995</v>
      </c>
      <c r="R113" s="15">
        <v>0</v>
      </c>
      <c r="S113" s="15">
        <v>629670720.39999998</v>
      </c>
      <c r="T113" s="15">
        <v>0</v>
      </c>
      <c r="U113" s="13" t="s">
        <v>50</v>
      </c>
      <c r="V113" s="15">
        <v>0</v>
      </c>
      <c r="W113" s="15">
        <v>116570165</v>
      </c>
      <c r="X113" s="13" t="s">
        <v>50</v>
      </c>
      <c r="Y113" s="15">
        <v>18651226.399999999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4" t="s">
        <v>53</v>
      </c>
      <c r="AN113" s="13" t="s">
        <v>53</v>
      </c>
      <c r="AO113" s="14" t="s">
        <v>53</v>
      </c>
      <c r="AP113" s="13" t="s">
        <v>53</v>
      </c>
    </row>
    <row r="114" spans="1:42" x14ac:dyDescent="0.25">
      <c r="A114" s="13" t="s">
        <v>324</v>
      </c>
      <c r="B114" s="14" t="s">
        <v>356</v>
      </c>
      <c r="C114" s="13" t="s">
        <v>47</v>
      </c>
      <c r="D114" s="13" t="s">
        <v>48</v>
      </c>
      <c r="E114" s="13" t="s">
        <v>49</v>
      </c>
      <c r="F114" s="13" t="s">
        <v>457</v>
      </c>
      <c r="G114" s="13" t="s">
        <v>51</v>
      </c>
      <c r="H114" s="13" t="s">
        <v>357</v>
      </c>
      <c r="I114" s="15" t="s">
        <v>53</v>
      </c>
      <c r="J114" s="15" t="s">
        <v>53</v>
      </c>
      <c r="K114" s="15" t="s">
        <v>53</v>
      </c>
      <c r="L114" s="15" t="s">
        <v>53</v>
      </c>
      <c r="M114" s="15">
        <v>0</v>
      </c>
      <c r="N114" s="13" t="s">
        <v>53</v>
      </c>
      <c r="O114" s="13" t="s">
        <v>54</v>
      </c>
      <c r="P114" s="13" t="s">
        <v>53</v>
      </c>
      <c r="Q114" s="15">
        <f t="shared" si="3"/>
        <v>2274728101.3400002</v>
      </c>
      <c r="R114" s="15">
        <v>0</v>
      </c>
      <c r="S114" s="15">
        <v>1504228381.4000001</v>
      </c>
      <c r="T114" s="15">
        <v>0</v>
      </c>
      <c r="U114" s="13" t="s">
        <v>50</v>
      </c>
      <c r="V114" s="15">
        <v>0</v>
      </c>
      <c r="W114" s="15">
        <v>664223896.5</v>
      </c>
      <c r="X114" s="13" t="s">
        <v>50</v>
      </c>
      <c r="Y114" s="15">
        <v>106275823.44000003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53</v>
      </c>
      <c r="AN114" s="13" t="s">
        <v>53</v>
      </c>
      <c r="AO114" s="14" t="s">
        <v>53</v>
      </c>
      <c r="AP114" s="13" t="s">
        <v>53</v>
      </c>
    </row>
    <row r="115" spans="1:42" x14ac:dyDescent="0.25">
      <c r="A115" s="13" t="s">
        <v>326</v>
      </c>
      <c r="B115" s="14" t="s">
        <v>356</v>
      </c>
      <c r="C115" s="13" t="s">
        <v>47</v>
      </c>
      <c r="D115" s="13" t="s">
        <v>57</v>
      </c>
      <c r="E115" s="13" t="s">
        <v>58</v>
      </c>
      <c r="F115" s="13" t="s">
        <v>414</v>
      </c>
      <c r="G115" s="13" t="s">
        <v>51</v>
      </c>
      <c r="H115" s="13" t="s">
        <v>358</v>
      </c>
      <c r="I115" s="15" t="s">
        <v>53</v>
      </c>
      <c r="J115" s="15" t="s">
        <v>53</v>
      </c>
      <c r="K115" s="15" t="s">
        <v>53</v>
      </c>
      <c r="L115" s="15" t="s">
        <v>53</v>
      </c>
      <c r="M115" s="15">
        <v>0</v>
      </c>
      <c r="N115" s="13" t="s">
        <v>53</v>
      </c>
      <c r="O115" s="13" t="s">
        <v>54</v>
      </c>
      <c r="P115" s="13" t="s">
        <v>53</v>
      </c>
      <c r="Q115" s="15">
        <f t="shared" si="3"/>
        <v>2237494531.54</v>
      </c>
      <c r="R115" s="15">
        <v>0</v>
      </c>
      <c r="S115" s="15">
        <v>1589245839.9000001</v>
      </c>
      <c r="T115" s="15">
        <v>0</v>
      </c>
      <c r="U115" s="13" t="s">
        <v>50</v>
      </c>
      <c r="V115" s="15">
        <v>0</v>
      </c>
      <c r="W115" s="15">
        <v>558835079</v>
      </c>
      <c r="X115" s="13" t="s">
        <v>55</v>
      </c>
      <c r="Y115" s="15">
        <v>89413612.640000001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4" t="s">
        <v>53</v>
      </c>
      <c r="AN115" s="13" t="s">
        <v>53</v>
      </c>
      <c r="AO115" s="14" t="s">
        <v>53</v>
      </c>
      <c r="AP115" s="13" t="s">
        <v>53</v>
      </c>
    </row>
    <row r="116" spans="1:42" x14ac:dyDescent="0.25">
      <c r="A116" s="13" t="s">
        <v>328</v>
      </c>
      <c r="B116" s="14" t="s">
        <v>356</v>
      </c>
      <c r="C116" s="13" t="s">
        <v>47</v>
      </c>
      <c r="D116" s="13" t="s">
        <v>57</v>
      </c>
      <c r="E116" s="13" t="s">
        <v>58</v>
      </c>
      <c r="F116" s="13" t="s">
        <v>414</v>
      </c>
      <c r="G116" s="13" t="s">
        <v>51</v>
      </c>
      <c r="H116" s="13" t="s">
        <v>359</v>
      </c>
      <c r="I116" s="15" t="s">
        <v>53</v>
      </c>
      <c r="J116" s="15" t="s">
        <v>53</v>
      </c>
      <c r="K116" s="15" t="s">
        <v>53</v>
      </c>
      <c r="L116" s="15" t="s">
        <v>53</v>
      </c>
      <c r="M116" s="15">
        <v>0</v>
      </c>
      <c r="N116" s="13" t="s">
        <v>53</v>
      </c>
      <c r="O116" s="13" t="s">
        <v>62</v>
      </c>
      <c r="P116" s="13" t="s">
        <v>63</v>
      </c>
      <c r="Q116" s="15">
        <f t="shared" si="3"/>
        <v>37546083.263999999</v>
      </c>
      <c r="R116" s="15">
        <v>0</v>
      </c>
      <c r="S116" s="15">
        <v>6984583.6000000015</v>
      </c>
      <c r="T116" s="15">
        <v>26346120.399999999</v>
      </c>
      <c r="U116" s="13" t="s">
        <v>55</v>
      </c>
      <c r="V116" s="15">
        <v>4215379.2640000004</v>
      </c>
      <c r="W116" s="15">
        <v>0</v>
      </c>
      <c r="X116" s="13" t="s">
        <v>50</v>
      </c>
      <c r="Y116" s="15">
        <v>0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4" t="s">
        <v>53</v>
      </c>
      <c r="AN116" s="13" t="s">
        <v>53</v>
      </c>
      <c r="AO116" s="14" t="s">
        <v>53</v>
      </c>
      <c r="AP116" s="13" t="s">
        <v>53</v>
      </c>
    </row>
    <row r="117" spans="1:42" x14ac:dyDescent="0.25">
      <c r="A117" s="13" t="s">
        <v>330</v>
      </c>
      <c r="B117" s="14" t="s">
        <v>356</v>
      </c>
      <c r="C117" s="13" t="s">
        <v>47</v>
      </c>
      <c r="D117" s="13" t="s">
        <v>57</v>
      </c>
      <c r="E117" s="13" t="s">
        <v>58</v>
      </c>
      <c r="F117" s="13" t="s">
        <v>414</v>
      </c>
      <c r="G117" s="13" t="s">
        <v>51</v>
      </c>
      <c r="H117" s="13" t="s">
        <v>360</v>
      </c>
      <c r="I117" s="15" t="s">
        <v>53</v>
      </c>
      <c r="J117" s="15" t="s">
        <v>53</v>
      </c>
      <c r="K117" s="15" t="s">
        <v>53</v>
      </c>
      <c r="L117" s="15" t="s">
        <v>53</v>
      </c>
      <c r="M117" s="15">
        <v>0</v>
      </c>
      <c r="N117" s="13" t="s">
        <v>53</v>
      </c>
      <c r="O117" s="13" t="s">
        <v>54</v>
      </c>
      <c r="P117" s="13" t="s">
        <v>53</v>
      </c>
      <c r="Q117" s="15">
        <f t="shared" si="3"/>
        <v>134888326.22</v>
      </c>
      <c r="R117" s="15">
        <v>0</v>
      </c>
      <c r="S117" s="15">
        <v>52082756.300000012</v>
      </c>
      <c r="T117" s="15">
        <v>0</v>
      </c>
      <c r="U117" s="13" t="s">
        <v>50</v>
      </c>
      <c r="V117" s="15">
        <v>0</v>
      </c>
      <c r="W117" s="15">
        <v>71384112</v>
      </c>
      <c r="X117" s="13" t="s">
        <v>55</v>
      </c>
      <c r="Y117" s="15">
        <v>11421457.92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3">
        <v>0</v>
      </c>
      <c r="AG117" s="13" t="s">
        <v>50</v>
      </c>
      <c r="AH117" s="15">
        <v>0</v>
      </c>
      <c r="AI117" s="15">
        <v>0</v>
      </c>
      <c r="AJ117" s="13" t="s">
        <v>50</v>
      </c>
      <c r="AK117" s="15">
        <v>0</v>
      </c>
      <c r="AL117" s="15">
        <v>0</v>
      </c>
      <c r="AM117" s="14" t="s">
        <v>53</v>
      </c>
      <c r="AN117" s="13" t="s">
        <v>53</v>
      </c>
      <c r="AO117" s="14" t="s">
        <v>53</v>
      </c>
      <c r="AP117" s="13" t="s">
        <v>53</v>
      </c>
    </row>
    <row r="118" spans="1:42" x14ac:dyDescent="0.25">
      <c r="A118" s="13" t="s">
        <v>332</v>
      </c>
      <c r="B118" s="14" t="s">
        <v>356</v>
      </c>
      <c r="C118" s="13" t="s">
        <v>47</v>
      </c>
      <c r="D118" s="13" t="s">
        <v>57</v>
      </c>
      <c r="E118" s="13" t="s">
        <v>58</v>
      </c>
      <c r="F118" s="13" t="s">
        <v>414</v>
      </c>
      <c r="G118" s="13" t="s">
        <v>87</v>
      </c>
      <c r="H118" s="13" t="s">
        <v>53</v>
      </c>
      <c r="I118" s="15" t="s">
        <v>361</v>
      </c>
      <c r="J118" s="15" t="s">
        <v>53</v>
      </c>
      <c r="K118" s="15" t="s">
        <v>362</v>
      </c>
      <c r="L118" s="15" t="s">
        <v>349</v>
      </c>
      <c r="M118" s="15">
        <v>22217804.399999999</v>
      </c>
      <c r="N118" s="13" t="s">
        <v>90</v>
      </c>
      <c r="O118" s="13" t="s">
        <v>363</v>
      </c>
      <c r="P118" s="13" t="s">
        <v>364</v>
      </c>
      <c r="Q118" s="15">
        <f t="shared" si="3"/>
        <v>-2960000</v>
      </c>
      <c r="R118" s="15">
        <v>0</v>
      </c>
      <c r="S118" s="15">
        <v>-2960000</v>
      </c>
      <c r="T118" s="15">
        <v>0</v>
      </c>
      <c r="U118" s="13" t="s">
        <v>50</v>
      </c>
      <c r="V118" s="15">
        <v>0</v>
      </c>
      <c r="W118" s="15">
        <v>0</v>
      </c>
      <c r="X118" s="13" t="s">
        <v>50</v>
      </c>
      <c r="Y118" s="15">
        <v>0</v>
      </c>
      <c r="Z118" s="15">
        <v>0</v>
      </c>
      <c r="AA118" s="13" t="s">
        <v>50</v>
      </c>
      <c r="AB118" s="15">
        <v>0</v>
      </c>
      <c r="AC118" s="15">
        <v>0</v>
      </c>
      <c r="AD118" s="13" t="s">
        <v>50</v>
      </c>
      <c r="AE118" s="15">
        <v>0</v>
      </c>
      <c r="AF118" s="13">
        <v>0</v>
      </c>
      <c r="AG118" s="13" t="s">
        <v>50</v>
      </c>
      <c r="AH118" s="15">
        <v>0</v>
      </c>
      <c r="AI118" s="15">
        <v>0</v>
      </c>
      <c r="AJ118" s="13" t="s">
        <v>50</v>
      </c>
      <c r="AK118" s="15">
        <v>0</v>
      </c>
      <c r="AL118" s="15">
        <v>0</v>
      </c>
      <c r="AM118" s="14" t="s">
        <v>53</v>
      </c>
      <c r="AN118" s="13" t="s">
        <v>53</v>
      </c>
      <c r="AO118" s="14" t="s">
        <v>53</v>
      </c>
      <c r="AP118" s="13" t="s">
        <v>53</v>
      </c>
    </row>
    <row r="119" spans="1:42" x14ac:dyDescent="0.25">
      <c r="A119" s="13" t="s">
        <v>337</v>
      </c>
      <c r="B119" s="14" t="s">
        <v>356</v>
      </c>
      <c r="C119" s="13" t="s">
        <v>47</v>
      </c>
      <c r="D119" s="13" t="s">
        <v>57</v>
      </c>
      <c r="E119" s="13" t="s">
        <v>58</v>
      </c>
      <c r="F119" s="13" t="s">
        <v>414</v>
      </c>
      <c r="G119" s="13" t="s">
        <v>87</v>
      </c>
      <c r="H119" s="13" t="s">
        <v>53</v>
      </c>
      <c r="I119" s="15" t="s">
        <v>365</v>
      </c>
      <c r="J119" s="15" t="s">
        <v>53</v>
      </c>
      <c r="K119" s="15" t="s">
        <v>366</v>
      </c>
      <c r="L119" s="15" t="s">
        <v>356</v>
      </c>
      <c r="M119" s="15">
        <v>11825712.800000001</v>
      </c>
      <c r="N119" s="13" t="s">
        <v>90</v>
      </c>
      <c r="O119" s="13" t="s">
        <v>367</v>
      </c>
      <c r="P119" s="13" t="s">
        <v>368</v>
      </c>
      <c r="Q119" s="15">
        <f t="shared" si="3"/>
        <v>-9571879.1999999993</v>
      </c>
      <c r="R119" s="15">
        <v>0</v>
      </c>
      <c r="S119" s="15">
        <v>0</v>
      </c>
      <c r="T119" s="15">
        <v>0</v>
      </c>
      <c r="U119" s="13" t="s">
        <v>50</v>
      </c>
      <c r="V119" s="15">
        <v>0</v>
      </c>
      <c r="W119" s="15">
        <v>-8251620</v>
      </c>
      <c r="X119" s="13" t="s">
        <v>55</v>
      </c>
      <c r="Y119" s="15">
        <v>-1320259.2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4" t="s">
        <v>53</v>
      </c>
      <c r="AN119" s="13" t="s">
        <v>53</v>
      </c>
      <c r="AO119" s="14" t="s">
        <v>53</v>
      </c>
      <c r="AP119" s="13" t="s">
        <v>53</v>
      </c>
    </row>
    <row r="120" spans="1:42" x14ac:dyDescent="0.25">
      <c r="A120" s="13" t="s">
        <v>339</v>
      </c>
      <c r="B120" s="14" t="s">
        <v>356</v>
      </c>
      <c r="C120" s="13" t="s">
        <v>47</v>
      </c>
      <c r="D120" s="13" t="s">
        <v>57</v>
      </c>
      <c r="E120" s="13" t="s">
        <v>58</v>
      </c>
      <c r="F120" s="13" t="s">
        <v>414</v>
      </c>
      <c r="G120" s="13" t="s">
        <v>87</v>
      </c>
      <c r="H120" s="13" t="s">
        <v>53</v>
      </c>
      <c r="I120" s="15" t="s">
        <v>369</v>
      </c>
      <c r="J120" s="15" t="s">
        <v>53</v>
      </c>
      <c r="K120" s="15" t="s">
        <v>370</v>
      </c>
      <c r="L120" s="15" t="s">
        <v>356</v>
      </c>
      <c r="M120" s="15">
        <v>29730268</v>
      </c>
      <c r="N120" s="13" t="s">
        <v>90</v>
      </c>
      <c r="O120" s="13" t="s">
        <v>371</v>
      </c>
      <c r="P120" s="13" t="s">
        <v>372</v>
      </c>
      <c r="Q120" s="15">
        <f t="shared" si="3"/>
        <v>-8745704</v>
      </c>
      <c r="R120" s="15">
        <v>0</v>
      </c>
      <c r="S120" s="15">
        <v>0</v>
      </c>
      <c r="T120" s="15">
        <v>0</v>
      </c>
      <c r="U120" s="13" t="s">
        <v>50</v>
      </c>
      <c r="V120" s="15">
        <v>0</v>
      </c>
      <c r="W120" s="15">
        <v>-7539400</v>
      </c>
      <c r="X120" s="13" t="s">
        <v>55</v>
      </c>
      <c r="Y120" s="15">
        <v>-1206304</v>
      </c>
      <c r="Z120" s="15">
        <v>0</v>
      </c>
      <c r="AA120" s="13" t="s">
        <v>50</v>
      </c>
      <c r="AB120" s="15">
        <v>0</v>
      </c>
      <c r="AC120" s="15">
        <v>0</v>
      </c>
      <c r="AD120" s="13" t="s">
        <v>50</v>
      </c>
      <c r="AE120" s="15">
        <v>0</v>
      </c>
      <c r="AF120" s="13">
        <v>0</v>
      </c>
      <c r="AG120" s="13" t="s">
        <v>50</v>
      </c>
      <c r="AH120" s="15">
        <v>0</v>
      </c>
      <c r="AI120" s="15">
        <v>0</v>
      </c>
      <c r="AJ120" s="13" t="s">
        <v>50</v>
      </c>
      <c r="AK120" s="15">
        <v>0</v>
      </c>
      <c r="AL120" s="15">
        <v>0</v>
      </c>
      <c r="AM120" s="14" t="s">
        <v>53</v>
      </c>
      <c r="AN120" s="13" t="s">
        <v>53</v>
      </c>
      <c r="AO120" s="14" t="s">
        <v>53</v>
      </c>
      <c r="AP120" s="13" t="s">
        <v>53</v>
      </c>
    </row>
    <row r="121" spans="1:42" x14ac:dyDescent="0.25">
      <c r="A121" s="13" t="s">
        <v>344</v>
      </c>
      <c r="B121" s="14" t="s">
        <v>356</v>
      </c>
      <c r="C121" s="13" t="s">
        <v>47</v>
      </c>
      <c r="D121" s="13" t="s">
        <v>67</v>
      </c>
      <c r="E121" s="13" t="s">
        <v>68</v>
      </c>
      <c r="F121" s="13" t="s">
        <v>429</v>
      </c>
      <c r="G121" s="13" t="s">
        <v>51</v>
      </c>
      <c r="H121" s="13" t="s">
        <v>373</v>
      </c>
      <c r="I121" s="15" t="s">
        <v>53</v>
      </c>
      <c r="J121" s="15" t="s">
        <v>53</v>
      </c>
      <c r="K121" s="15" t="s">
        <v>53</v>
      </c>
      <c r="L121" s="15" t="s">
        <v>53</v>
      </c>
      <c r="M121" s="15">
        <v>0</v>
      </c>
      <c r="N121" s="13" t="s">
        <v>53</v>
      </c>
      <c r="O121" s="13" t="s">
        <v>54</v>
      </c>
      <c r="P121" s="13" t="s">
        <v>53</v>
      </c>
      <c r="Q121" s="15">
        <f t="shared" si="3"/>
        <v>1338543042.2919998</v>
      </c>
      <c r="R121" s="15">
        <v>0</v>
      </c>
      <c r="S121" s="15">
        <v>952731962.19999981</v>
      </c>
      <c r="T121" s="15">
        <v>0</v>
      </c>
      <c r="U121" s="13" t="s">
        <v>50</v>
      </c>
      <c r="V121" s="15">
        <v>0</v>
      </c>
      <c r="W121" s="15">
        <v>332595758.69999999</v>
      </c>
      <c r="X121" s="13" t="s">
        <v>55</v>
      </c>
      <c r="Y121" s="15">
        <v>53215321.39199999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4" t="s">
        <v>53</v>
      </c>
      <c r="AN121" s="13" t="s">
        <v>53</v>
      </c>
      <c r="AO121" s="14" t="s">
        <v>53</v>
      </c>
      <c r="AP121" s="13" t="s">
        <v>53</v>
      </c>
    </row>
    <row r="122" spans="1:42" s="19" customFormat="1" x14ac:dyDescent="0.25">
      <c r="A122" s="13" t="s">
        <v>348</v>
      </c>
      <c r="B122" s="17" t="s">
        <v>356</v>
      </c>
      <c r="C122" s="16" t="s">
        <v>47</v>
      </c>
      <c r="D122" s="16" t="s">
        <v>71</v>
      </c>
      <c r="E122" s="16" t="s">
        <v>72</v>
      </c>
      <c r="F122" s="16" t="s">
        <v>444</v>
      </c>
      <c r="G122" s="16" t="s">
        <v>51</v>
      </c>
      <c r="H122" s="16" t="s">
        <v>374</v>
      </c>
      <c r="I122" s="18" t="s">
        <v>53</v>
      </c>
      <c r="J122" s="18" t="s">
        <v>53</v>
      </c>
      <c r="K122" s="18" t="s">
        <v>53</v>
      </c>
      <c r="L122" s="18" t="s">
        <v>53</v>
      </c>
      <c r="M122" s="18">
        <v>0</v>
      </c>
      <c r="N122" s="16" t="s">
        <v>53</v>
      </c>
      <c r="O122" s="16" t="s">
        <v>54</v>
      </c>
      <c r="P122" s="16" t="s">
        <v>53</v>
      </c>
      <c r="Q122" s="18">
        <f t="shared" si="3"/>
        <v>977542650.95200002</v>
      </c>
      <c r="R122" s="18">
        <v>0</v>
      </c>
      <c r="S122" s="18">
        <v>681047245.79999995</v>
      </c>
      <c r="T122" s="18">
        <v>0</v>
      </c>
      <c r="U122" s="16" t="s">
        <v>50</v>
      </c>
      <c r="V122" s="18">
        <v>0</v>
      </c>
      <c r="W122" s="18">
        <v>255599487.19999999</v>
      </c>
      <c r="X122" s="16" t="s">
        <v>55</v>
      </c>
      <c r="Y122" s="18">
        <v>40895917.952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53</v>
      </c>
      <c r="AN122" s="16" t="s">
        <v>53</v>
      </c>
      <c r="AO122" s="17" t="s">
        <v>53</v>
      </c>
      <c r="AP122" s="16" t="s">
        <v>53</v>
      </c>
    </row>
    <row r="123" spans="1:42" x14ac:dyDescent="0.25">
      <c r="A123" s="13" t="s">
        <v>350</v>
      </c>
      <c r="B123" s="14" t="s">
        <v>356</v>
      </c>
      <c r="C123" s="13" t="s">
        <v>47</v>
      </c>
      <c r="D123" s="13" t="s">
        <v>94</v>
      </c>
      <c r="E123" s="13" t="s">
        <v>95</v>
      </c>
      <c r="F123" s="13" t="s">
        <v>387</v>
      </c>
      <c r="G123" s="13" t="s">
        <v>51</v>
      </c>
      <c r="H123" s="13" t="s">
        <v>375</v>
      </c>
      <c r="I123" s="15" t="s">
        <v>53</v>
      </c>
      <c r="J123" s="15" t="s">
        <v>53</v>
      </c>
      <c r="K123" s="15" t="s">
        <v>53</v>
      </c>
      <c r="L123" s="15" t="s">
        <v>53</v>
      </c>
      <c r="M123" s="15">
        <v>0</v>
      </c>
      <c r="N123" s="13" t="s">
        <v>53</v>
      </c>
      <c r="O123" s="13" t="s">
        <v>54</v>
      </c>
      <c r="P123" s="13" t="s">
        <v>53</v>
      </c>
      <c r="Q123" s="15">
        <f t="shared" si="3"/>
        <v>1096246377.556</v>
      </c>
      <c r="R123" s="15">
        <v>0</v>
      </c>
      <c r="S123" s="15">
        <v>787757068.99999988</v>
      </c>
      <c r="T123" s="15">
        <v>0</v>
      </c>
      <c r="U123" s="13" t="s">
        <v>50</v>
      </c>
      <c r="V123" s="15">
        <v>0</v>
      </c>
      <c r="W123" s="15">
        <v>265939059.09999999</v>
      </c>
      <c r="X123" s="13" t="s">
        <v>55</v>
      </c>
      <c r="Y123" s="15">
        <v>42550249.456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4" t="s">
        <v>53</v>
      </c>
      <c r="AN123" s="13" t="s">
        <v>53</v>
      </c>
      <c r="AO123" s="14" t="s">
        <v>53</v>
      </c>
      <c r="AP123" s="13" t="s">
        <v>53</v>
      </c>
    </row>
    <row r="125" spans="1:42" x14ac:dyDescent="0.25">
      <c r="Q125" s="9">
        <f>SUM(Q2:Q123)</f>
        <v>83409499520.601807</v>
      </c>
      <c r="R125" s="9">
        <f>SUM(R2:R123)</f>
        <v>0</v>
      </c>
      <c r="S125" s="9">
        <f>SUM(S2:S123)</f>
        <v>59765591852.930023</v>
      </c>
      <c r="T125" s="9">
        <f>SUM(T2:T123)</f>
        <v>141840634.84999999</v>
      </c>
      <c r="V125" s="9">
        <f>SUM(V2:V123)</f>
        <v>22694501.575999998</v>
      </c>
      <c r="W125" s="9">
        <f>SUM(W2:W123)</f>
        <v>20240838389.005001</v>
      </c>
      <c r="Y125" s="9">
        <f>SUM(Y2:Y123)</f>
        <v>3238534142.2408009</v>
      </c>
      <c r="Z125" s="9">
        <f>SUM(Z2:Z123)</f>
        <v>0</v>
      </c>
      <c r="AB125" s="9">
        <f>SUM(AB2:AB123)</f>
        <v>0</v>
      </c>
      <c r="AC125" s="9">
        <f>SUM(AC2:AC123)</f>
        <v>0</v>
      </c>
      <c r="AE125" s="9">
        <f>SUM(AE2:AE123)</f>
        <v>0</v>
      </c>
      <c r="AI125" s="9">
        <f>SUM(AI2:AI123)</f>
        <v>0</v>
      </c>
      <c r="AK125" s="9">
        <f>SUM(AK2:AK123)</f>
        <v>0</v>
      </c>
      <c r="AL125" s="9">
        <f>SUM(AL2:AL123)</f>
        <v>0</v>
      </c>
    </row>
    <row r="127" spans="1:42" x14ac:dyDescent="0.25">
      <c r="J127" s="8" t="s">
        <v>376</v>
      </c>
    </row>
    <row r="129" spans="9:13" x14ac:dyDescent="0.25">
      <c r="J129" s="8" t="s">
        <v>377</v>
      </c>
      <c r="K129" s="8" t="s">
        <v>378</v>
      </c>
      <c r="L129" s="8" t="s">
        <v>379</v>
      </c>
    </row>
    <row r="131" spans="9:13" x14ac:dyDescent="0.25">
      <c r="I131" s="8" t="s">
        <v>380</v>
      </c>
      <c r="J131" s="8">
        <f>S125</f>
        <v>59765591852.930023</v>
      </c>
    </row>
    <row r="133" spans="9:13" x14ac:dyDescent="0.25">
      <c r="I133" s="8" t="s">
        <v>381</v>
      </c>
      <c r="J133" s="8">
        <f>T125+W125</f>
        <v>20382679023.855</v>
      </c>
      <c r="K133" s="8">
        <f>V125+Y125</f>
        <v>3261228643.8168011</v>
      </c>
    </row>
    <row r="135" spans="9:13" x14ac:dyDescent="0.25">
      <c r="I135" s="8" t="s">
        <v>382</v>
      </c>
      <c r="J135" s="8">
        <v>0</v>
      </c>
      <c r="K135" s="8">
        <v>0</v>
      </c>
      <c r="L135" s="8">
        <v>0</v>
      </c>
    </row>
    <row r="137" spans="9:13" x14ac:dyDescent="0.25">
      <c r="I137" s="8" t="s">
        <v>383</v>
      </c>
      <c r="J137" s="8">
        <v>0</v>
      </c>
      <c r="K137" s="8">
        <v>0</v>
      </c>
    </row>
    <row r="139" spans="9:13" x14ac:dyDescent="0.25">
      <c r="I139" s="8" t="s">
        <v>384</v>
      </c>
      <c r="J139" s="8">
        <f>SUM(J131:J138)</f>
        <v>80148270876.785019</v>
      </c>
      <c r="K139" s="8">
        <f>SUM(K131:K138)</f>
        <v>3261228643.8168011</v>
      </c>
      <c r="L139" s="8">
        <f>SUM(L131:L138)</f>
        <v>0</v>
      </c>
      <c r="M139" s="8">
        <f>J139+K139</f>
        <v>83409499520.601822</v>
      </c>
    </row>
  </sheetData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2021-05-17T12:47:33Z</dcterms:created>
  <dcterms:modified xsi:type="dcterms:W3CDTF">2021-05-31T15:03:26Z</dcterms:modified>
</cp:coreProperties>
</file>