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AHDIEL SANTANA\"/>
    </mc:Choice>
  </mc:AlternateContent>
  <bookViews>
    <workbookView xWindow="0" yWindow="0" windowWidth="28800" windowHeight="12345"/>
  </bookViews>
  <sheets>
    <sheet name="Hoja5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17" i="5" l="1"/>
  <c r="R417" i="5"/>
  <c r="P417" i="5"/>
  <c r="M417" i="5"/>
  <c r="G417" i="5"/>
  <c r="D417" i="5"/>
  <c r="S416" i="5"/>
  <c r="R416" i="5"/>
  <c r="P416" i="5"/>
  <c r="M416" i="5"/>
  <c r="G416" i="5"/>
  <c r="D416" i="5"/>
  <c r="S415" i="5"/>
  <c r="R415" i="5"/>
  <c r="P415" i="5"/>
  <c r="M415" i="5"/>
  <c r="G415" i="5"/>
  <c r="D415" i="5"/>
  <c r="S414" i="5"/>
  <c r="R414" i="5"/>
  <c r="P414" i="5"/>
  <c r="M414" i="5"/>
  <c r="G414" i="5"/>
  <c r="D414" i="5"/>
  <c r="S413" i="5"/>
  <c r="R413" i="5"/>
  <c r="P413" i="5"/>
  <c r="M413" i="5"/>
  <c r="G413" i="5"/>
  <c r="D413" i="5"/>
  <c r="S412" i="5"/>
  <c r="R412" i="5"/>
  <c r="P412" i="5"/>
  <c r="M412" i="5"/>
  <c r="G412" i="5"/>
  <c r="D412" i="5"/>
  <c r="S411" i="5"/>
  <c r="R411" i="5"/>
  <c r="P411" i="5"/>
  <c r="M411" i="5"/>
  <c r="G411" i="5"/>
  <c r="D411" i="5"/>
  <c r="S410" i="5"/>
  <c r="R410" i="5"/>
  <c r="P410" i="5"/>
  <c r="M410" i="5"/>
  <c r="G410" i="5"/>
  <c r="D410" i="5"/>
  <c r="S409" i="5"/>
  <c r="R409" i="5"/>
  <c r="P409" i="5"/>
  <c r="G409" i="5"/>
  <c r="D409" i="5"/>
  <c r="S408" i="5"/>
  <c r="R408" i="5"/>
  <c r="P408" i="5"/>
  <c r="M408" i="5"/>
  <c r="G408" i="5"/>
  <c r="D408" i="5"/>
  <c r="S407" i="5"/>
  <c r="R407" i="5"/>
  <c r="P407" i="5"/>
  <c r="M407" i="5"/>
  <c r="G407" i="5"/>
  <c r="D407" i="5"/>
  <c r="S406" i="5"/>
  <c r="R406" i="5"/>
  <c r="P406" i="5"/>
  <c r="M406" i="5"/>
  <c r="G406" i="5"/>
  <c r="D406" i="5"/>
  <c r="S405" i="5"/>
  <c r="R405" i="5"/>
  <c r="P405" i="5"/>
  <c r="M405" i="5"/>
  <c r="G405" i="5"/>
  <c r="D405" i="5"/>
  <c r="S404" i="5"/>
  <c r="R404" i="5"/>
  <c r="P404" i="5"/>
  <c r="M404" i="5"/>
  <c r="G404" i="5"/>
  <c r="D404" i="5"/>
  <c r="S403" i="5"/>
  <c r="R403" i="5"/>
  <c r="P403" i="5"/>
  <c r="M403" i="5"/>
  <c r="G403" i="5"/>
  <c r="D403" i="5"/>
  <c r="S402" i="5"/>
  <c r="R402" i="5"/>
  <c r="P402" i="5"/>
  <c r="M402" i="5"/>
  <c r="G402" i="5"/>
  <c r="D402" i="5"/>
  <c r="S401" i="5"/>
  <c r="R401" i="5"/>
  <c r="P401" i="5"/>
  <c r="M401" i="5"/>
  <c r="G401" i="5"/>
  <c r="D401" i="5"/>
  <c r="S400" i="5"/>
  <c r="R400" i="5"/>
  <c r="P400" i="5"/>
  <c r="M400" i="5"/>
  <c r="G400" i="5"/>
  <c r="D400" i="5"/>
  <c r="S399" i="5"/>
  <c r="R399" i="5"/>
  <c r="P399" i="5"/>
  <c r="M399" i="5"/>
  <c r="G399" i="5"/>
  <c r="D399" i="5"/>
  <c r="S398" i="5"/>
  <c r="R398" i="5"/>
  <c r="P398" i="5"/>
  <c r="M398" i="5"/>
  <c r="G398" i="5"/>
  <c r="D398" i="5"/>
  <c r="S397" i="5"/>
  <c r="R397" i="5"/>
  <c r="P397" i="5"/>
  <c r="M397" i="5"/>
  <c r="G397" i="5"/>
  <c r="D397" i="5"/>
  <c r="S396" i="5"/>
  <c r="R396" i="5"/>
  <c r="P396" i="5"/>
  <c r="M396" i="5"/>
  <c r="G396" i="5"/>
  <c r="D396" i="5"/>
  <c r="S395" i="5"/>
  <c r="R395" i="5"/>
  <c r="P395" i="5"/>
  <c r="M395" i="5"/>
  <c r="G395" i="5"/>
  <c r="D395" i="5"/>
  <c r="S394" i="5"/>
  <c r="R394" i="5"/>
  <c r="P394" i="5"/>
  <c r="M394" i="5"/>
  <c r="G394" i="5"/>
  <c r="D394" i="5"/>
  <c r="S393" i="5"/>
  <c r="R393" i="5"/>
  <c r="P393" i="5"/>
  <c r="M393" i="5"/>
  <c r="G393" i="5"/>
  <c r="D393" i="5"/>
  <c r="S392" i="5"/>
  <c r="R392" i="5"/>
  <c r="P392" i="5"/>
  <c r="M392" i="5"/>
  <c r="G392" i="5"/>
  <c r="D392" i="5"/>
  <c r="M391" i="5"/>
  <c r="P391" i="5" s="1"/>
  <c r="R391" i="5" s="1"/>
  <c r="S391" i="5" s="1"/>
  <c r="G391" i="5"/>
  <c r="D391" i="5"/>
  <c r="R390" i="5"/>
  <c r="S390" i="5" s="1"/>
  <c r="P390" i="5"/>
  <c r="G390" i="5"/>
  <c r="D390" i="5"/>
  <c r="M389" i="5"/>
  <c r="P389" i="5" s="1"/>
  <c r="R389" i="5" s="1"/>
  <c r="S389" i="5" s="1"/>
  <c r="G389" i="5"/>
  <c r="D389" i="5"/>
  <c r="M388" i="5"/>
  <c r="P388" i="5" s="1"/>
  <c r="R388" i="5" s="1"/>
  <c r="S388" i="5" s="1"/>
  <c r="G388" i="5"/>
  <c r="D388" i="5"/>
  <c r="M387" i="5"/>
  <c r="P387" i="5" s="1"/>
  <c r="R387" i="5" s="1"/>
  <c r="S387" i="5" s="1"/>
  <c r="G387" i="5"/>
  <c r="D387" i="5"/>
  <c r="R386" i="5"/>
  <c r="S386" i="5" s="1"/>
  <c r="P386" i="5"/>
  <c r="G386" i="5"/>
  <c r="D386" i="5"/>
  <c r="M385" i="5"/>
  <c r="P385" i="5" s="1"/>
  <c r="R385" i="5" s="1"/>
  <c r="S385" i="5" s="1"/>
  <c r="G385" i="5"/>
  <c r="D385" i="5"/>
  <c r="M384" i="5"/>
  <c r="P384" i="5" s="1"/>
  <c r="R384" i="5" s="1"/>
  <c r="S384" i="5" s="1"/>
  <c r="G384" i="5"/>
  <c r="D384" i="5"/>
  <c r="M383" i="5"/>
  <c r="P383" i="5" s="1"/>
  <c r="R383" i="5" s="1"/>
  <c r="S383" i="5" s="1"/>
  <c r="G383" i="5"/>
  <c r="D383" i="5"/>
  <c r="M382" i="5"/>
  <c r="P382" i="5" s="1"/>
  <c r="R382" i="5" s="1"/>
  <c r="S382" i="5" s="1"/>
  <c r="G382" i="5"/>
  <c r="D382" i="5"/>
  <c r="M381" i="5"/>
  <c r="P381" i="5" s="1"/>
  <c r="R381" i="5" s="1"/>
  <c r="S381" i="5" s="1"/>
  <c r="G381" i="5"/>
  <c r="D381" i="5"/>
  <c r="M380" i="5"/>
  <c r="P380" i="5" s="1"/>
  <c r="R380" i="5" s="1"/>
  <c r="S380" i="5" s="1"/>
  <c r="G380" i="5"/>
  <c r="D380" i="5"/>
  <c r="M379" i="5"/>
  <c r="P379" i="5" s="1"/>
  <c r="R379" i="5" s="1"/>
  <c r="S379" i="5" s="1"/>
  <c r="G379" i="5"/>
  <c r="D379" i="5"/>
  <c r="M378" i="5"/>
  <c r="P378" i="5" s="1"/>
  <c r="R378" i="5" s="1"/>
  <c r="S378" i="5" s="1"/>
  <c r="G378" i="5"/>
  <c r="D378" i="5"/>
  <c r="R377" i="5"/>
  <c r="S377" i="5" s="1"/>
  <c r="P377" i="5"/>
  <c r="G377" i="5"/>
  <c r="D377" i="5"/>
  <c r="P376" i="5"/>
  <c r="R376" i="5" s="1"/>
  <c r="S376" i="5" s="1"/>
  <c r="M376" i="5"/>
  <c r="G376" i="5"/>
  <c r="D376" i="5"/>
  <c r="P375" i="5"/>
  <c r="R375" i="5" s="1"/>
  <c r="S375" i="5" s="1"/>
  <c r="G375" i="5"/>
  <c r="D375" i="5"/>
  <c r="S295" i="5"/>
  <c r="R295" i="5"/>
  <c r="P295" i="5"/>
  <c r="M295" i="5"/>
  <c r="G295" i="5"/>
  <c r="D295" i="5"/>
  <c r="S294" i="5"/>
  <c r="R294" i="5"/>
  <c r="P294" i="5"/>
  <c r="M294" i="5"/>
  <c r="G294" i="5"/>
  <c r="D294" i="5"/>
  <c r="S293" i="5"/>
  <c r="R293" i="5"/>
  <c r="P293" i="5"/>
  <c r="M293" i="5"/>
  <c r="G293" i="5"/>
  <c r="D293" i="5"/>
  <c r="S292" i="5"/>
  <c r="R292" i="5"/>
  <c r="P292" i="5"/>
  <c r="M292" i="5"/>
  <c r="G292" i="5"/>
  <c r="D292" i="5"/>
  <c r="S291" i="5"/>
  <c r="R291" i="5"/>
  <c r="P291" i="5"/>
  <c r="M291" i="5"/>
  <c r="G291" i="5"/>
  <c r="D291" i="5"/>
  <c r="S290" i="5"/>
  <c r="R290" i="5"/>
  <c r="P290" i="5"/>
  <c r="M290" i="5"/>
  <c r="G290" i="5"/>
  <c r="D290" i="5"/>
  <c r="S289" i="5"/>
  <c r="R289" i="5"/>
  <c r="P289" i="5"/>
  <c r="M289" i="5"/>
  <c r="G289" i="5"/>
  <c r="D289" i="5"/>
  <c r="S288" i="5"/>
  <c r="R288" i="5"/>
  <c r="P288" i="5"/>
  <c r="M288" i="5"/>
  <c r="G288" i="5"/>
  <c r="D288" i="5"/>
  <c r="S287" i="5"/>
  <c r="R287" i="5"/>
  <c r="P287" i="5"/>
  <c r="M287" i="5"/>
  <c r="G287" i="5"/>
  <c r="D287" i="5"/>
  <c r="S286" i="5"/>
  <c r="R286" i="5"/>
  <c r="P286" i="5"/>
  <c r="M286" i="5"/>
  <c r="G286" i="5"/>
  <c r="D286" i="5"/>
  <c r="S285" i="5"/>
  <c r="R285" i="5"/>
  <c r="P285" i="5"/>
  <c r="M285" i="5"/>
  <c r="G285" i="5"/>
  <c r="D285" i="5"/>
  <c r="S284" i="5"/>
  <c r="R284" i="5"/>
  <c r="P284" i="5"/>
  <c r="M284" i="5"/>
  <c r="G284" i="5"/>
  <c r="D284" i="5"/>
  <c r="S283" i="5"/>
  <c r="R283" i="5"/>
  <c r="P283" i="5"/>
  <c r="M283" i="5"/>
  <c r="G283" i="5"/>
  <c r="D283" i="5"/>
  <c r="S282" i="5"/>
  <c r="R282" i="5"/>
  <c r="P282" i="5"/>
  <c r="M282" i="5"/>
  <c r="G282" i="5"/>
  <c r="D282" i="5"/>
  <c r="S281" i="5"/>
  <c r="R281" i="5"/>
  <c r="P281" i="5"/>
  <c r="M281" i="5"/>
  <c r="G281" i="5"/>
  <c r="D281" i="5"/>
  <c r="S280" i="5"/>
  <c r="R280" i="5"/>
  <c r="P280" i="5"/>
  <c r="M280" i="5"/>
  <c r="G280" i="5"/>
  <c r="D280" i="5"/>
  <c r="S279" i="5"/>
  <c r="R279" i="5"/>
  <c r="P279" i="5"/>
  <c r="M279" i="5"/>
  <c r="G279" i="5"/>
  <c r="D279" i="5"/>
  <c r="S278" i="5"/>
  <c r="R278" i="5"/>
  <c r="P278" i="5"/>
  <c r="M278" i="5"/>
  <c r="G278" i="5"/>
  <c r="D278" i="5"/>
  <c r="S277" i="5"/>
  <c r="R277" i="5"/>
  <c r="P277" i="5"/>
  <c r="M277" i="5"/>
  <c r="G277" i="5"/>
  <c r="D277" i="5"/>
  <c r="S276" i="5"/>
  <c r="R276" i="5"/>
  <c r="P276" i="5"/>
  <c r="M276" i="5"/>
  <c r="G276" i="5"/>
  <c r="D276" i="5"/>
  <c r="S275" i="5"/>
  <c r="R275" i="5"/>
  <c r="P275" i="5"/>
  <c r="M275" i="5"/>
  <c r="G275" i="5"/>
  <c r="D275" i="5"/>
  <c r="S274" i="5"/>
  <c r="R274" i="5"/>
  <c r="P274" i="5"/>
  <c r="M274" i="5"/>
  <c r="G274" i="5"/>
  <c r="D274" i="5"/>
  <c r="S273" i="5"/>
  <c r="R273" i="5"/>
  <c r="P273" i="5"/>
  <c r="M273" i="5"/>
  <c r="G273" i="5"/>
  <c r="D273" i="5"/>
  <c r="S272" i="5"/>
  <c r="R272" i="5"/>
  <c r="P272" i="5"/>
  <c r="M272" i="5"/>
  <c r="G272" i="5"/>
  <c r="D272" i="5"/>
  <c r="S271" i="5"/>
  <c r="R271" i="5"/>
  <c r="P271" i="5"/>
  <c r="M271" i="5"/>
  <c r="G271" i="5"/>
  <c r="D271" i="5"/>
  <c r="S270" i="5"/>
  <c r="R270" i="5"/>
  <c r="P270" i="5"/>
  <c r="M270" i="5"/>
  <c r="G270" i="5"/>
  <c r="D270" i="5"/>
  <c r="S269" i="5"/>
  <c r="R269" i="5"/>
  <c r="P269" i="5"/>
  <c r="M269" i="5"/>
  <c r="G269" i="5"/>
  <c r="D269" i="5"/>
  <c r="S268" i="5"/>
  <c r="R268" i="5"/>
  <c r="P268" i="5"/>
  <c r="M268" i="5"/>
  <c r="G268" i="5"/>
  <c r="D268" i="5"/>
  <c r="S267" i="5"/>
  <c r="R267" i="5"/>
  <c r="P267" i="5"/>
  <c r="M267" i="5"/>
  <c r="G267" i="5"/>
  <c r="D267" i="5"/>
  <c r="S266" i="5"/>
  <c r="R266" i="5"/>
  <c r="P266" i="5"/>
  <c r="M266" i="5"/>
  <c r="G266" i="5"/>
  <c r="D266" i="5"/>
  <c r="S265" i="5"/>
  <c r="R265" i="5"/>
  <c r="P265" i="5"/>
  <c r="M265" i="5"/>
  <c r="G265" i="5"/>
  <c r="D265" i="5"/>
  <c r="S264" i="5"/>
  <c r="R264" i="5"/>
  <c r="P264" i="5"/>
  <c r="M264" i="5"/>
  <c r="G264" i="5"/>
  <c r="D264" i="5"/>
  <c r="S263" i="5"/>
  <c r="R263" i="5"/>
  <c r="P263" i="5"/>
  <c r="M263" i="5"/>
  <c r="G263" i="5"/>
  <c r="D263" i="5"/>
  <c r="S262" i="5"/>
  <c r="R262" i="5"/>
  <c r="P262" i="5"/>
  <c r="M262" i="5"/>
  <c r="G262" i="5"/>
  <c r="D262" i="5"/>
  <c r="S261" i="5"/>
  <c r="R261" i="5"/>
  <c r="P261" i="5"/>
  <c r="M261" i="5"/>
  <c r="G261" i="5"/>
  <c r="D261" i="5"/>
  <c r="S260" i="5"/>
  <c r="R260" i="5"/>
  <c r="P260" i="5"/>
  <c r="M260" i="5"/>
  <c r="G260" i="5"/>
  <c r="D260" i="5"/>
  <c r="S259" i="5"/>
  <c r="R259" i="5"/>
  <c r="P259" i="5"/>
  <c r="M259" i="5"/>
  <c r="G259" i="5"/>
  <c r="D259" i="5"/>
  <c r="S258" i="5"/>
  <c r="R258" i="5"/>
  <c r="P258" i="5"/>
  <c r="M258" i="5"/>
  <c r="G258" i="5"/>
  <c r="D258" i="5"/>
  <c r="S257" i="5"/>
  <c r="R257" i="5"/>
  <c r="P257" i="5"/>
  <c r="M257" i="5"/>
  <c r="G257" i="5"/>
  <c r="D257" i="5"/>
  <c r="S256" i="5"/>
  <c r="R256" i="5"/>
  <c r="P256" i="5"/>
  <c r="M256" i="5"/>
  <c r="G256" i="5"/>
  <c r="D256" i="5"/>
  <c r="S255" i="5"/>
  <c r="R255" i="5"/>
  <c r="P255" i="5"/>
  <c r="M255" i="5"/>
  <c r="G255" i="5"/>
  <c r="D255" i="5"/>
  <c r="S254" i="5"/>
  <c r="R254" i="5"/>
  <c r="P254" i="5"/>
  <c r="M254" i="5"/>
  <c r="G254" i="5"/>
  <c r="D254" i="5"/>
  <c r="S253" i="5"/>
  <c r="R253" i="5"/>
  <c r="P253" i="5"/>
  <c r="M253" i="5"/>
  <c r="G253" i="5"/>
  <c r="D253" i="5"/>
  <c r="S252" i="5"/>
  <c r="R252" i="5"/>
  <c r="P252" i="5"/>
  <c r="M252" i="5"/>
  <c r="G252" i="5"/>
  <c r="D252" i="5"/>
  <c r="S251" i="5"/>
  <c r="R251" i="5"/>
  <c r="P251" i="5"/>
  <c r="M251" i="5"/>
  <c r="G251" i="5"/>
  <c r="D251" i="5"/>
  <c r="S250" i="5"/>
  <c r="R250" i="5"/>
  <c r="P250" i="5"/>
  <c r="M250" i="5"/>
  <c r="G250" i="5"/>
  <c r="D250" i="5"/>
  <c r="S249" i="5"/>
  <c r="R249" i="5"/>
  <c r="P249" i="5"/>
  <c r="M249" i="5"/>
  <c r="G249" i="5"/>
  <c r="D249" i="5"/>
  <c r="S248" i="5"/>
  <c r="R248" i="5"/>
  <c r="P248" i="5"/>
  <c r="M248" i="5"/>
  <c r="G248" i="5"/>
  <c r="D248" i="5"/>
  <c r="S247" i="5"/>
  <c r="R247" i="5"/>
  <c r="P247" i="5"/>
  <c r="M247" i="5"/>
  <c r="G247" i="5"/>
  <c r="D247" i="5"/>
  <c r="S246" i="5"/>
  <c r="R246" i="5"/>
  <c r="P246" i="5"/>
  <c r="M246" i="5"/>
  <c r="G246" i="5"/>
  <c r="D246" i="5"/>
  <c r="S245" i="5"/>
  <c r="R245" i="5"/>
  <c r="P245" i="5"/>
  <c r="M245" i="5"/>
  <c r="G245" i="5"/>
  <c r="D245" i="5"/>
  <c r="S244" i="5"/>
  <c r="R244" i="5"/>
  <c r="P244" i="5"/>
  <c r="M244" i="5"/>
  <c r="G244" i="5"/>
  <c r="D244" i="5"/>
  <c r="S243" i="5"/>
  <c r="R243" i="5"/>
  <c r="P243" i="5"/>
  <c r="M243" i="5"/>
  <c r="G243" i="5"/>
  <c r="D243" i="5"/>
  <c r="S242" i="5"/>
  <c r="R242" i="5"/>
  <c r="P242" i="5"/>
  <c r="M242" i="5"/>
  <c r="G242" i="5"/>
  <c r="D242" i="5"/>
  <c r="S241" i="5"/>
  <c r="R241" i="5"/>
  <c r="P241" i="5"/>
  <c r="M241" i="5"/>
  <c r="G241" i="5"/>
  <c r="D241" i="5"/>
  <c r="S240" i="5"/>
  <c r="R240" i="5"/>
  <c r="P240" i="5"/>
  <c r="M240" i="5"/>
  <c r="G240" i="5"/>
  <c r="D240" i="5"/>
  <c r="S239" i="5"/>
  <c r="R239" i="5"/>
  <c r="P239" i="5"/>
  <c r="M239" i="5"/>
  <c r="G239" i="5"/>
  <c r="D239" i="5"/>
  <c r="S238" i="5"/>
  <c r="R238" i="5"/>
  <c r="P238" i="5"/>
  <c r="M238" i="5"/>
  <c r="G238" i="5"/>
  <c r="D238" i="5"/>
  <c r="S237" i="5"/>
  <c r="R237" i="5"/>
  <c r="P237" i="5"/>
  <c r="M237" i="5"/>
  <c r="G237" i="5"/>
  <c r="D237" i="5"/>
  <c r="S236" i="5"/>
  <c r="R236" i="5"/>
  <c r="P236" i="5"/>
  <c r="M236" i="5"/>
  <c r="G236" i="5"/>
  <c r="D236" i="5"/>
  <c r="S235" i="5"/>
  <c r="R235" i="5"/>
  <c r="P235" i="5"/>
  <c r="M235" i="5"/>
  <c r="G235" i="5"/>
  <c r="D235" i="5"/>
  <c r="S234" i="5"/>
  <c r="R234" i="5"/>
  <c r="P234" i="5"/>
  <c r="M234" i="5"/>
  <c r="G234" i="5"/>
  <c r="D234" i="5"/>
  <c r="S233" i="5"/>
  <c r="R233" i="5"/>
  <c r="P233" i="5"/>
  <c r="M233" i="5"/>
  <c r="G233" i="5"/>
  <c r="D233" i="5"/>
  <c r="S232" i="5"/>
  <c r="R232" i="5"/>
  <c r="P232" i="5"/>
  <c r="M232" i="5"/>
  <c r="G232" i="5"/>
  <c r="D232" i="5"/>
  <c r="S231" i="5"/>
  <c r="R231" i="5"/>
  <c r="P231" i="5"/>
  <c r="M231" i="5"/>
  <c r="G231" i="5"/>
  <c r="D231" i="5"/>
  <c r="S230" i="5"/>
  <c r="R230" i="5"/>
  <c r="P230" i="5"/>
  <c r="M230" i="5"/>
  <c r="G230" i="5"/>
  <c r="D230" i="5"/>
  <c r="S229" i="5"/>
  <c r="R229" i="5"/>
  <c r="P229" i="5"/>
  <c r="M229" i="5"/>
  <c r="G229" i="5"/>
  <c r="D229" i="5"/>
  <c r="S228" i="5"/>
  <c r="R228" i="5"/>
  <c r="P228" i="5"/>
  <c r="M228" i="5"/>
  <c r="G228" i="5"/>
  <c r="D228" i="5"/>
  <c r="S227" i="5"/>
  <c r="R227" i="5"/>
  <c r="P227" i="5"/>
  <c r="M227" i="5"/>
  <c r="G227" i="5"/>
  <c r="D227" i="5"/>
  <c r="S226" i="5"/>
  <c r="R226" i="5"/>
  <c r="P226" i="5"/>
  <c r="M226" i="5"/>
  <c r="G226" i="5"/>
  <c r="D226" i="5"/>
  <c r="S225" i="5"/>
  <c r="R225" i="5"/>
  <c r="P225" i="5"/>
  <c r="M225" i="5"/>
  <c r="G225" i="5"/>
  <c r="D225" i="5"/>
  <c r="S224" i="5"/>
  <c r="R224" i="5"/>
  <c r="P224" i="5"/>
  <c r="M224" i="5"/>
  <c r="G224" i="5"/>
  <c r="D224" i="5"/>
  <c r="S223" i="5"/>
  <c r="R223" i="5"/>
  <c r="P223" i="5"/>
  <c r="M223" i="5"/>
  <c r="G223" i="5"/>
  <c r="D223" i="5"/>
  <c r="S222" i="5"/>
  <c r="R222" i="5"/>
  <c r="P222" i="5"/>
  <c r="M222" i="5"/>
  <c r="G222" i="5"/>
  <c r="D222" i="5"/>
  <c r="S221" i="5"/>
  <c r="R221" i="5"/>
  <c r="P221" i="5"/>
  <c r="M221" i="5"/>
  <c r="G221" i="5"/>
  <c r="D221" i="5"/>
  <c r="S220" i="5"/>
  <c r="R220" i="5"/>
  <c r="P220" i="5"/>
  <c r="M220" i="5"/>
  <c r="G220" i="5"/>
  <c r="D220" i="5"/>
  <c r="S219" i="5"/>
  <c r="R219" i="5"/>
  <c r="P219" i="5"/>
  <c r="M219" i="5"/>
  <c r="G219" i="5"/>
  <c r="D219" i="5"/>
  <c r="S218" i="5"/>
  <c r="R218" i="5"/>
  <c r="P218" i="5"/>
  <c r="M218" i="5"/>
  <c r="G218" i="5"/>
  <c r="D218" i="5"/>
  <c r="S217" i="5"/>
  <c r="R217" i="5"/>
  <c r="P217" i="5"/>
  <c r="M217" i="5"/>
  <c r="G217" i="5"/>
  <c r="D217" i="5"/>
  <c r="S216" i="5"/>
  <c r="R216" i="5"/>
  <c r="P216" i="5"/>
  <c r="M216" i="5"/>
  <c r="G216" i="5"/>
  <c r="D216" i="5"/>
  <c r="S215" i="5"/>
  <c r="R215" i="5"/>
  <c r="P215" i="5"/>
  <c r="M215" i="5"/>
  <c r="G215" i="5"/>
  <c r="D215" i="5"/>
  <c r="S214" i="5"/>
  <c r="R214" i="5"/>
  <c r="P214" i="5"/>
  <c r="M214" i="5"/>
  <c r="G214" i="5"/>
  <c r="D214" i="5"/>
  <c r="S213" i="5"/>
  <c r="R213" i="5"/>
  <c r="P213" i="5"/>
  <c r="M213" i="5"/>
  <c r="G213" i="5"/>
  <c r="D213" i="5"/>
  <c r="S212" i="5"/>
  <c r="R212" i="5"/>
  <c r="P212" i="5"/>
  <c r="M212" i="5"/>
  <c r="G212" i="5"/>
  <c r="D212" i="5"/>
  <c r="S211" i="5"/>
  <c r="R211" i="5"/>
  <c r="P211" i="5"/>
  <c r="M211" i="5"/>
  <c r="G211" i="5"/>
  <c r="D211" i="5"/>
  <c r="S210" i="5"/>
  <c r="R210" i="5"/>
  <c r="P210" i="5"/>
  <c r="M210" i="5"/>
  <c r="G210" i="5"/>
  <c r="D210" i="5"/>
  <c r="S209" i="5"/>
  <c r="R209" i="5"/>
  <c r="P209" i="5"/>
  <c r="M209" i="5"/>
  <c r="G209" i="5"/>
  <c r="D209" i="5"/>
  <c r="S208" i="5"/>
  <c r="R208" i="5"/>
  <c r="P208" i="5"/>
  <c r="M208" i="5"/>
  <c r="G208" i="5"/>
  <c r="D208" i="5"/>
  <c r="S207" i="5"/>
  <c r="R207" i="5"/>
  <c r="P207" i="5"/>
  <c r="M207" i="5"/>
  <c r="G207" i="5"/>
  <c r="D207" i="5"/>
  <c r="S206" i="5"/>
  <c r="R206" i="5"/>
  <c r="P206" i="5"/>
  <c r="M206" i="5"/>
  <c r="G206" i="5"/>
  <c r="D206" i="5"/>
  <c r="M205" i="5"/>
  <c r="P205" i="5" s="1"/>
  <c r="R205" i="5" s="1"/>
  <c r="S205" i="5" s="1"/>
  <c r="G205" i="5"/>
  <c r="D205" i="5"/>
  <c r="M204" i="5"/>
  <c r="P204" i="5" s="1"/>
  <c r="R204" i="5" s="1"/>
  <c r="S204" i="5" s="1"/>
  <c r="G204" i="5"/>
  <c r="D204" i="5"/>
  <c r="M203" i="5"/>
  <c r="P203" i="5" s="1"/>
  <c r="R203" i="5" s="1"/>
  <c r="S203" i="5" s="1"/>
  <c r="G203" i="5"/>
  <c r="D203" i="5"/>
  <c r="M202" i="5"/>
  <c r="P202" i="5" s="1"/>
  <c r="R202" i="5" s="1"/>
  <c r="S202" i="5" s="1"/>
  <c r="G202" i="5"/>
  <c r="D202" i="5"/>
  <c r="M201" i="5"/>
  <c r="P201" i="5" s="1"/>
  <c r="R201" i="5" s="1"/>
  <c r="S201" i="5" s="1"/>
  <c r="G201" i="5"/>
  <c r="D201" i="5"/>
  <c r="M200" i="5"/>
  <c r="P200" i="5" s="1"/>
  <c r="R200" i="5" s="1"/>
  <c r="S200" i="5" s="1"/>
  <c r="G200" i="5"/>
  <c r="D200" i="5"/>
  <c r="M199" i="5"/>
  <c r="P199" i="5" s="1"/>
  <c r="R199" i="5" s="1"/>
  <c r="S199" i="5" s="1"/>
  <c r="G199" i="5"/>
  <c r="D199" i="5"/>
  <c r="M198" i="5"/>
  <c r="P198" i="5" s="1"/>
  <c r="R198" i="5" s="1"/>
  <c r="S198" i="5" s="1"/>
  <c r="G198" i="5"/>
  <c r="D198" i="5"/>
  <c r="M197" i="5"/>
  <c r="P197" i="5" s="1"/>
  <c r="R197" i="5" s="1"/>
  <c r="S197" i="5" s="1"/>
  <c r="G197" i="5"/>
  <c r="D197" i="5"/>
  <c r="M196" i="5"/>
  <c r="P196" i="5" s="1"/>
  <c r="R196" i="5" s="1"/>
  <c r="S196" i="5" s="1"/>
  <c r="G196" i="5"/>
  <c r="D196" i="5"/>
  <c r="M195" i="5"/>
  <c r="P195" i="5" s="1"/>
  <c r="R195" i="5" s="1"/>
  <c r="S195" i="5" s="1"/>
  <c r="G195" i="5"/>
  <c r="D195" i="5"/>
  <c r="M194" i="5"/>
  <c r="P194" i="5" s="1"/>
  <c r="R194" i="5" s="1"/>
  <c r="S194" i="5" s="1"/>
  <c r="G194" i="5"/>
  <c r="D194" i="5"/>
  <c r="M193" i="5"/>
  <c r="P193" i="5" s="1"/>
  <c r="R193" i="5" s="1"/>
  <c r="S193" i="5" s="1"/>
  <c r="G193" i="5"/>
  <c r="D193" i="5"/>
  <c r="M192" i="5"/>
  <c r="P192" i="5" s="1"/>
  <c r="R192" i="5" s="1"/>
  <c r="S192" i="5" s="1"/>
  <c r="G192" i="5"/>
  <c r="D192" i="5"/>
  <c r="M191" i="5"/>
  <c r="P191" i="5" s="1"/>
  <c r="R191" i="5" s="1"/>
  <c r="S191" i="5" s="1"/>
  <c r="G191" i="5"/>
  <c r="D191" i="5"/>
  <c r="S190" i="5" l="1"/>
  <c r="R190" i="5"/>
  <c r="P190" i="5"/>
  <c r="M190" i="5"/>
  <c r="G190" i="5"/>
  <c r="D190" i="5"/>
  <c r="S189" i="5"/>
  <c r="R189" i="5"/>
  <c r="P189" i="5"/>
  <c r="M189" i="5"/>
  <c r="G189" i="5"/>
  <c r="D189" i="5"/>
  <c r="S188" i="5"/>
  <c r="R188" i="5"/>
  <c r="P188" i="5"/>
  <c r="M188" i="5"/>
  <c r="G188" i="5"/>
  <c r="D188" i="5"/>
  <c r="S187" i="5"/>
  <c r="R187" i="5"/>
  <c r="P187" i="5"/>
  <c r="M187" i="5"/>
  <c r="G187" i="5"/>
  <c r="D187" i="5"/>
  <c r="S186" i="5"/>
  <c r="R186" i="5"/>
  <c r="P186" i="5"/>
  <c r="M186" i="5"/>
  <c r="G186" i="5"/>
  <c r="D186" i="5"/>
  <c r="S185" i="5"/>
  <c r="R185" i="5"/>
  <c r="P185" i="5"/>
  <c r="M185" i="5"/>
  <c r="G185" i="5"/>
  <c r="D185" i="5"/>
  <c r="S184" i="5"/>
  <c r="R184" i="5"/>
  <c r="P184" i="5"/>
  <c r="M184" i="5"/>
  <c r="G184" i="5"/>
  <c r="D184" i="5"/>
  <c r="S183" i="5"/>
  <c r="R183" i="5"/>
  <c r="P183" i="5"/>
  <c r="M183" i="5"/>
  <c r="G183" i="5"/>
  <c r="D183" i="5"/>
  <c r="S182" i="5"/>
  <c r="R182" i="5"/>
  <c r="P182" i="5"/>
  <c r="M182" i="5"/>
  <c r="G182" i="5"/>
  <c r="D182" i="5"/>
  <c r="S181" i="5"/>
  <c r="R181" i="5"/>
  <c r="P181" i="5"/>
  <c r="M181" i="5"/>
  <c r="G181" i="5"/>
  <c r="D181" i="5"/>
  <c r="S180" i="5"/>
  <c r="R180" i="5"/>
  <c r="P180" i="5"/>
  <c r="M180" i="5"/>
  <c r="G180" i="5"/>
  <c r="D180" i="5"/>
  <c r="S179" i="5"/>
  <c r="R179" i="5"/>
  <c r="P179" i="5"/>
  <c r="M179" i="5"/>
  <c r="G179" i="5"/>
  <c r="D179" i="5"/>
  <c r="S178" i="5"/>
  <c r="R178" i="5"/>
  <c r="P178" i="5"/>
  <c r="M178" i="5"/>
  <c r="G178" i="5"/>
  <c r="D178" i="5"/>
  <c r="S177" i="5"/>
  <c r="R177" i="5"/>
  <c r="P177" i="5"/>
  <c r="M177" i="5"/>
  <c r="G177" i="5"/>
  <c r="D177" i="5"/>
  <c r="S176" i="5"/>
  <c r="R176" i="5"/>
  <c r="P176" i="5"/>
  <c r="M176" i="5"/>
  <c r="G176" i="5"/>
  <c r="D176" i="5"/>
  <c r="S175" i="5"/>
  <c r="R175" i="5"/>
  <c r="P175" i="5"/>
  <c r="M175" i="5"/>
  <c r="G175" i="5"/>
  <c r="D175" i="5"/>
  <c r="S174" i="5"/>
  <c r="R174" i="5"/>
  <c r="P174" i="5"/>
  <c r="M174" i="5"/>
  <c r="G174" i="5"/>
  <c r="D174" i="5"/>
  <c r="S173" i="5"/>
  <c r="R173" i="5"/>
  <c r="P173" i="5"/>
  <c r="M173" i="5"/>
  <c r="G173" i="5"/>
  <c r="D173" i="5"/>
  <c r="S172" i="5"/>
  <c r="R172" i="5"/>
  <c r="P172" i="5"/>
  <c r="M172" i="5"/>
  <c r="G172" i="5"/>
  <c r="D172" i="5"/>
  <c r="S171" i="5"/>
  <c r="R171" i="5"/>
  <c r="P171" i="5"/>
  <c r="M171" i="5"/>
  <c r="G171" i="5"/>
  <c r="D171" i="5"/>
  <c r="S170" i="5"/>
  <c r="R170" i="5"/>
  <c r="P170" i="5"/>
  <c r="M170" i="5"/>
  <c r="G170" i="5"/>
  <c r="D170" i="5"/>
  <c r="S169" i="5"/>
  <c r="R169" i="5"/>
  <c r="P169" i="5"/>
  <c r="M169" i="5"/>
  <c r="G169" i="5"/>
  <c r="D169" i="5"/>
  <c r="S168" i="5"/>
  <c r="R168" i="5"/>
  <c r="P168" i="5"/>
  <c r="M168" i="5"/>
  <c r="G168" i="5"/>
  <c r="D168" i="5"/>
  <c r="S167" i="5"/>
  <c r="R167" i="5"/>
  <c r="P167" i="5"/>
  <c r="M167" i="5"/>
  <c r="G167" i="5"/>
  <c r="D167" i="5"/>
  <c r="S166" i="5"/>
  <c r="R166" i="5"/>
  <c r="P166" i="5"/>
  <c r="M166" i="5"/>
  <c r="G166" i="5"/>
  <c r="D166" i="5"/>
  <c r="S165" i="5"/>
  <c r="R165" i="5"/>
  <c r="P165" i="5"/>
  <c r="M165" i="5"/>
  <c r="G165" i="5"/>
  <c r="D165" i="5"/>
  <c r="S164" i="5"/>
  <c r="R164" i="5"/>
  <c r="P164" i="5"/>
  <c r="M164" i="5"/>
  <c r="G164" i="5"/>
  <c r="D164" i="5"/>
  <c r="S163" i="5"/>
  <c r="R163" i="5"/>
  <c r="P163" i="5"/>
  <c r="M163" i="5"/>
  <c r="G163" i="5"/>
  <c r="D163" i="5"/>
  <c r="S162" i="5"/>
  <c r="R162" i="5"/>
  <c r="P162" i="5"/>
  <c r="M162" i="5"/>
  <c r="G162" i="5"/>
  <c r="D162" i="5"/>
  <c r="S161" i="5"/>
  <c r="R161" i="5"/>
  <c r="P161" i="5"/>
  <c r="M161" i="5"/>
  <c r="G161" i="5"/>
  <c r="D161" i="5"/>
  <c r="S160" i="5"/>
  <c r="R160" i="5"/>
  <c r="P160" i="5"/>
  <c r="M160" i="5"/>
  <c r="G160" i="5"/>
  <c r="D160" i="5"/>
  <c r="S159" i="5"/>
  <c r="R159" i="5"/>
  <c r="P159" i="5"/>
  <c r="M159" i="5"/>
  <c r="G159" i="5"/>
  <c r="D159" i="5"/>
  <c r="S158" i="5"/>
  <c r="R158" i="5"/>
  <c r="P158" i="5"/>
  <c r="M158" i="5"/>
  <c r="G158" i="5"/>
  <c r="D158" i="5"/>
  <c r="S157" i="5"/>
  <c r="R157" i="5"/>
  <c r="P157" i="5"/>
  <c r="M157" i="5"/>
  <c r="G157" i="5"/>
  <c r="D157" i="5"/>
  <c r="S156" i="5"/>
  <c r="R156" i="5"/>
  <c r="P156" i="5"/>
  <c r="M156" i="5"/>
  <c r="G156" i="5"/>
  <c r="D156" i="5"/>
  <c r="S155" i="5"/>
  <c r="R155" i="5"/>
  <c r="P155" i="5"/>
  <c r="M155" i="5"/>
  <c r="G155" i="5"/>
  <c r="D155" i="5"/>
  <c r="S154" i="5"/>
  <c r="R154" i="5"/>
  <c r="P154" i="5"/>
  <c r="M154" i="5"/>
  <c r="G154" i="5"/>
  <c r="D154" i="5"/>
  <c r="S153" i="5"/>
  <c r="R153" i="5"/>
  <c r="P153" i="5"/>
  <c r="M153" i="5"/>
  <c r="G153" i="5"/>
  <c r="D153" i="5"/>
  <c r="S152" i="5"/>
  <c r="R152" i="5"/>
  <c r="P152" i="5"/>
  <c r="M152" i="5"/>
  <c r="G152" i="5"/>
  <c r="D152" i="5"/>
  <c r="M151" i="5"/>
  <c r="P151" i="5" s="1"/>
  <c r="R151" i="5" s="1"/>
  <c r="S151" i="5" s="1"/>
  <c r="G151" i="5"/>
  <c r="D151" i="5"/>
  <c r="M150" i="5"/>
  <c r="P150" i="5" s="1"/>
  <c r="R150" i="5" s="1"/>
  <c r="S150" i="5" s="1"/>
  <c r="G150" i="5"/>
  <c r="D150" i="5"/>
  <c r="M149" i="5"/>
  <c r="P149" i="5" s="1"/>
  <c r="R149" i="5" s="1"/>
  <c r="S149" i="5" s="1"/>
  <c r="G149" i="5"/>
  <c r="D149" i="5"/>
  <c r="M148" i="5"/>
  <c r="P148" i="5" s="1"/>
  <c r="R148" i="5" s="1"/>
  <c r="S148" i="5" s="1"/>
  <c r="G148" i="5"/>
  <c r="D148" i="5"/>
  <c r="M147" i="5"/>
  <c r="P147" i="5" s="1"/>
  <c r="R147" i="5" s="1"/>
  <c r="S147" i="5" s="1"/>
  <c r="G147" i="5"/>
  <c r="D147" i="5"/>
  <c r="M146" i="5"/>
  <c r="P146" i="5" s="1"/>
  <c r="R146" i="5" s="1"/>
  <c r="S146" i="5" s="1"/>
  <c r="G146" i="5"/>
  <c r="D146" i="5"/>
  <c r="M145" i="5"/>
  <c r="P145" i="5" s="1"/>
  <c r="R145" i="5" s="1"/>
  <c r="S145" i="5" s="1"/>
  <c r="G145" i="5"/>
  <c r="D145" i="5"/>
  <c r="M144" i="5"/>
  <c r="P144" i="5" s="1"/>
  <c r="R144" i="5" s="1"/>
  <c r="S144" i="5" s="1"/>
  <c r="G144" i="5"/>
  <c r="D144" i="5"/>
  <c r="M143" i="5"/>
  <c r="P143" i="5" s="1"/>
  <c r="R143" i="5" s="1"/>
  <c r="S143" i="5" s="1"/>
  <c r="G143" i="5"/>
  <c r="D143" i="5"/>
  <c r="M142" i="5"/>
  <c r="P142" i="5" s="1"/>
  <c r="R142" i="5" s="1"/>
  <c r="S142" i="5" s="1"/>
  <c r="G142" i="5"/>
  <c r="D142" i="5"/>
  <c r="M141" i="5"/>
  <c r="P141" i="5" s="1"/>
  <c r="R141" i="5" s="1"/>
  <c r="S141" i="5" s="1"/>
  <c r="G141" i="5"/>
  <c r="D141" i="5"/>
  <c r="M140" i="5"/>
  <c r="P140" i="5" s="1"/>
  <c r="R140" i="5" s="1"/>
  <c r="S140" i="5" s="1"/>
  <c r="G140" i="5"/>
  <c r="D140" i="5"/>
  <c r="M139" i="5"/>
  <c r="P139" i="5" s="1"/>
  <c r="R139" i="5" s="1"/>
  <c r="S139" i="5" s="1"/>
  <c r="G139" i="5"/>
  <c r="D139" i="5"/>
  <c r="M138" i="5"/>
  <c r="P138" i="5" s="1"/>
  <c r="R138" i="5" s="1"/>
  <c r="S138" i="5" s="1"/>
  <c r="G138" i="5"/>
  <c r="D138" i="5"/>
  <c r="M137" i="5"/>
  <c r="P137" i="5" s="1"/>
  <c r="R137" i="5" s="1"/>
  <c r="S137" i="5" s="1"/>
  <c r="G137" i="5"/>
  <c r="D137" i="5"/>
  <c r="M136" i="5"/>
  <c r="P136" i="5" s="1"/>
  <c r="R136" i="5" s="1"/>
  <c r="S136" i="5" s="1"/>
  <c r="G136" i="5"/>
  <c r="D136" i="5"/>
  <c r="M135" i="5"/>
  <c r="P135" i="5" s="1"/>
  <c r="R135" i="5" s="1"/>
  <c r="S135" i="5" s="1"/>
  <c r="G135" i="5"/>
  <c r="D135" i="5"/>
  <c r="P134" i="5"/>
  <c r="R134" i="5" s="1"/>
  <c r="S134" i="5" s="1"/>
  <c r="M134" i="5"/>
  <c r="G134" i="5"/>
  <c r="D134" i="5"/>
  <c r="M133" i="5"/>
  <c r="P133" i="5" s="1"/>
  <c r="R133" i="5" s="1"/>
  <c r="S133" i="5" s="1"/>
  <c r="G133" i="5"/>
  <c r="D133" i="5"/>
  <c r="M132" i="5"/>
  <c r="P132" i="5" s="1"/>
  <c r="R132" i="5" s="1"/>
  <c r="S132" i="5" s="1"/>
  <c r="G132" i="5"/>
  <c r="D132" i="5"/>
  <c r="M131" i="5"/>
  <c r="P131" i="5" s="1"/>
  <c r="R131" i="5" s="1"/>
  <c r="S131" i="5" s="1"/>
  <c r="G131" i="5"/>
  <c r="D131" i="5"/>
  <c r="M130" i="5"/>
  <c r="P130" i="5" s="1"/>
  <c r="R130" i="5" s="1"/>
  <c r="S130" i="5" s="1"/>
  <c r="G130" i="5"/>
  <c r="D130" i="5"/>
  <c r="P129" i="5"/>
  <c r="R129" i="5" s="1"/>
  <c r="S129" i="5" s="1"/>
  <c r="M129" i="5"/>
  <c r="G129" i="5"/>
  <c r="D129" i="5"/>
  <c r="P128" i="5"/>
  <c r="R128" i="5" s="1"/>
  <c r="S128" i="5" s="1"/>
  <c r="M128" i="5"/>
  <c r="G128" i="5"/>
  <c r="D128" i="5"/>
  <c r="P127" i="5"/>
  <c r="R127" i="5" s="1"/>
  <c r="S127" i="5" s="1"/>
  <c r="M127" i="5"/>
  <c r="G127" i="5"/>
  <c r="D127" i="5"/>
  <c r="M126" i="5"/>
  <c r="P126" i="5" s="1"/>
  <c r="R126" i="5" s="1"/>
  <c r="S126" i="5" s="1"/>
  <c r="G126" i="5"/>
  <c r="D126" i="5"/>
  <c r="M125" i="5"/>
  <c r="P125" i="5" s="1"/>
  <c r="R125" i="5" s="1"/>
  <c r="S125" i="5" s="1"/>
  <c r="G125" i="5"/>
  <c r="D125" i="5"/>
  <c r="M124" i="5"/>
  <c r="P124" i="5" s="1"/>
  <c r="R124" i="5" s="1"/>
  <c r="S124" i="5" s="1"/>
  <c r="G124" i="5"/>
  <c r="D124" i="5"/>
  <c r="P123" i="5"/>
  <c r="R123" i="5" s="1"/>
  <c r="S123" i="5" s="1"/>
  <c r="M123" i="5"/>
  <c r="G123" i="5"/>
  <c r="D123" i="5"/>
  <c r="P122" i="5"/>
  <c r="R122" i="5" s="1"/>
  <c r="S122" i="5" s="1"/>
  <c r="M122" i="5"/>
  <c r="G122" i="5"/>
  <c r="D122" i="5"/>
  <c r="P121" i="5"/>
  <c r="R121" i="5" s="1"/>
  <c r="S121" i="5" s="1"/>
  <c r="M121" i="5"/>
  <c r="G121" i="5"/>
  <c r="D121" i="5"/>
  <c r="P120" i="5"/>
  <c r="R120" i="5" s="1"/>
  <c r="S120" i="5" s="1"/>
  <c r="M120" i="5"/>
  <c r="G120" i="5"/>
  <c r="D120" i="5"/>
  <c r="P119" i="5"/>
  <c r="R119" i="5" s="1"/>
  <c r="S119" i="5" s="1"/>
  <c r="M119" i="5"/>
  <c r="G119" i="5"/>
  <c r="D119" i="5"/>
  <c r="P118" i="5"/>
  <c r="R118" i="5" s="1"/>
  <c r="S118" i="5" s="1"/>
  <c r="M118" i="5"/>
  <c r="G118" i="5"/>
  <c r="D118" i="5"/>
  <c r="P117" i="5"/>
  <c r="R117" i="5" s="1"/>
  <c r="S117" i="5" s="1"/>
  <c r="M117" i="5"/>
  <c r="G117" i="5"/>
  <c r="D117" i="5"/>
  <c r="P116" i="5"/>
  <c r="R116" i="5" s="1"/>
  <c r="S116" i="5" s="1"/>
  <c r="M116" i="5"/>
  <c r="G116" i="5"/>
  <c r="D116" i="5"/>
  <c r="P115" i="5"/>
  <c r="R115" i="5" s="1"/>
  <c r="S115" i="5" s="1"/>
  <c r="M115" i="5"/>
  <c r="G115" i="5"/>
  <c r="D115" i="5"/>
  <c r="P114" i="5"/>
  <c r="R114" i="5" s="1"/>
  <c r="S114" i="5" s="1"/>
  <c r="M114" i="5"/>
  <c r="G114" i="5"/>
  <c r="D114" i="5"/>
  <c r="M113" i="5"/>
  <c r="P113" i="5" s="1"/>
  <c r="R113" i="5" s="1"/>
  <c r="S113" i="5" s="1"/>
  <c r="G113" i="5"/>
  <c r="D113" i="5"/>
  <c r="M112" i="5"/>
  <c r="P112" i="5" s="1"/>
  <c r="R112" i="5" s="1"/>
  <c r="S112" i="5" s="1"/>
  <c r="G112" i="5"/>
  <c r="D112" i="5"/>
  <c r="M111" i="5"/>
  <c r="P111" i="5" s="1"/>
  <c r="R111" i="5" s="1"/>
  <c r="S111" i="5" s="1"/>
  <c r="G111" i="5"/>
  <c r="D111" i="5"/>
  <c r="M110" i="5"/>
  <c r="P110" i="5" s="1"/>
  <c r="R110" i="5" s="1"/>
  <c r="S110" i="5" s="1"/>
  <c r="G110" i="5"/>
  <c r="D110" i="5"/>
  <c r="M109" i="5"/>
  <c r="P109" i="5" s="1"/>
  <c r="R109" i="5" s="1"/>
  <c r="S109" i="5" s="1"/>
  <c r="G109" i="5"/>
  <c r="D109" i="5"/>
  <c r="M108" i="5"/>
  <c r="P108" i="5" s="1"/>
  <c r="R108" i="5" s="1"/>
  <c r="S108" i="5" s="1"/>
  <c r="G108" i="5"/>
  <c r="D108" i="5"/>
  <c r="M107" i="5"/>
  <c r="P107" i="5" s="1"/>
  <c r="R107" i="5" s="1"/>
  <c r="S107" i="5" s="1"/>
  <c r="G107" i="5"/>
  <c r="D107" i="5"/>
  <c r="M106" i="5"/>
  <c r="P106" i="5" s="1"/>
  <c r="R106" i="5" s="1"/>
  <c r="S106" i="5" s="1"/>
  <c r="G106" i="5"/>
  <c r="D106" i="5"/>
  <c r="M105" i="5"/>
  <c r="P105" i="5" s="1"/>
  <c r="R105" i="5" s="1"/>
  <c r="S105" i="5" s="1"/>
  <c r="G105" i="5"/>
  <c r="D105" i="5"/>
  <c r="M104" i="5"/>
  <c r="P104" i="5" s="1"/>
  <c r="R104" i="5" s="1"/>
  <c r="S104" i="5" s="1"/>
  <c r="G104" i="5"/>
  <c r="D104" i="5"/>
  <c r="M103" i="5"/>
  <c r="P103" i="5" s="1"/>
  <c r="R103" i="5" s="1"/>
  <c r="S103" i="5" s="1"/>
  <c r="G103" i="5"/>
  <c r="D103" i="5"/>
  <c r="M102" i="5"/>
  <c r="P102" i="5" s="1"/>
  <c r="R102" i="5" s="1"/>
  <c r="S102" i="5" s="1"/>
  <c r="G102" i="5"/>
  <c r="D102" i="5"/>
  <c r="M101" i="5"/>
  <c r="P101" i="5" s="1"/>
  <c r="R101" i="5" s="1"/>
  <c r="S101" i="5" s="1"/>
  <c r="G101" i="5"/>
  <c r="D101" i="5"/>
  <c r="M100" i="5"/>
  <c r="P100" i="5" s="1"/>
  <c r="R100" i="5" s="1"/>
  <c r="S100" i="5" s="1"/>
  <c r="G100" i="5"/>
  <c r="D100" i="5"/>
  <c r="M99" i="5"/>
  <c r="P99" i="5" s="1"/>
  <c r="R99" i="5" s="1"/>
  <c r="S99" i="5" s="1"/>
  <c r="G99" i="5"/>
  <c r="D99" i="5"/>
  <c r="M98" i="5"/>
  <c r="P98" i="5" s="1"/>
  <c r="R98" i="5" s="1"/>
  <c r="S98" i="5" s="1"/>
  <c r="G98" i="5"/>
  <c r="D98" i="5"/>
  <c r="M97" i="5"/>
  <c r="P97" i="5" s="1"/>
  <c r="R97" i="5" s="1"/>
  <c r="S97" i="5" s="1"/>
  <c r="G97" i="5"/>
  <c r="D97" i="5"/>
  <c r="M96" i="5"/>
  <c r="P96" i="5" s="1"/>
  <c r="R96" i="5" s="1"/>
  <c r="S96" i="5" s="1"/>
  <c r="G96" i="5"/>
  <c r="D96" i="5"/>
  <c r="M95" i="5"/>
  <c r="P95" i="5" s="1"/>
  <c r="R95" i="5" s="1"/>
  <c r="S95" i="5" s="1"/>
  <c r="G95" i="5"/>
  <c r="D95" i="5"/>
  <c r="M94" i="5"/>
  <c r="P94" i="5" s="1"/>
  <c r="R94" i="5" s="1"/>
  <c r="S94" i="5" s="1"/>
  <c r="G94" i="5"/>
  <c r="D94" i="5"/>
  <c r="M93" i="5"/>
  <c r="P93" i="5" s="1"/>
  <c r="R93" i="5" s="1"/>
  <c r="S93" i="5" s="1"/>
  <c r="G93" i="5"/>
  <c r="D93" i="5"/>
  <c r="R92" i="5"/>
  <c r="S92" i="5" s="1"/>
  <c r="P92" i="5"/>
  <c r="G92" i="5"/>
  <c r="D92" i="5"/>
  <c r="M91" i="5"/>
  <c r="P91" i="5" s="1"/>
  <c r="R91" i="5" s="1"/>
  <c r="S91" i="5" s="1"/>
  <c r="G91" i="5"/>
  <c r="D91" i="5"/>
  <c r="M90" i="5"/>
  <c r="P90" i="5" s="1"/>
  <c r="R90" i="5" s="1"/>
  <c r="S90" i="5" s="1"/>
  <c r="G90" i="5"/>
  <c r="D90" i="5"/>
  <c r="M89" i="5"/>
  <c r="P89" i="5" s="1"/>
  <c r="R89" i="5" s="1"/>
  <c r="S89" i="5" s="1"/>
  <c r="G89" i="5"/>
  <c r="D89" i="5"/>
  <c r="M88" i="5"/>
  <c r="P88" i="5" s="1"/>
  <c r="R88" i="5" s="1"/>
  <c r="S88" i="5" s="1"/>
  <c r="G88" i="5"/>
  <c r="D88" i="5"/>
  <c r="M87" i="5"/>
  <c r="P87" i="5" s="1"/>
  <c r="R87" i="5" s="1"/>
  <c r="S87" i="5" s="1"/>
  <c r="G87" i="5"/>
  <c r="D87" i="5"/>
  <c r="M86" i="5"/>
  <c r="P86" i="5" s="1"/>
  <c r="R86" i="5" s="1"/>
  <c r="S86" i="5" s="1"/>
  <c r="G86" i="5"/>
  <c r="D86" i="5"/>
  <c r="M85" i="5"/>
  <c r="P85" i="5" s="1"/>
  <c r="R85" i="5" s="1"/>
  <c r="S85" i="5" s="1"/>
  <c r="G85" i="5"/>
  <c r="D85" i="5"/>
  <c r="M84" i="5"/>
  <c r="P84" i="5" s="1"/>
  <c r="R84" i="5" s="1"/>
  <c r="S84" i="5" s="1"/>
  <c r="G84" i="5"/>
  <c r="D84" i="5"/>
  <c r="M83" i="5"/>
  <c r="P83" i="5" s="1"/>
  <c r="R83" i="5" s="1"/>
  <c r="S83" i="5" s="1"/>
  <c r="G83" i="5"/>
  <c r="D83" i="5"/>
  <c r="M82" i="5"/>
  <c r="P82" i="5" s="1"/>
  <c r="R82" i="5" s="1"/>
  <c r="S82" i="5" s="1"/>
  <c r="G82" i="5"/>
  <c r="D82" i="5"/>
  <c r="M81" i="5"/>
  <c r="P81" i="5" s="1"/>
  <c r="R81" i="5" s="1"/>
  <c r="S81" i="5" s="1"/>
  <c r="G81" i="5"/>
  <c r="D81" i="5"/>
  <c r="M80" i="5"/>
  <c r="P80" i="5" s="1"/>
  <c r="R80" i="5" s="1"/>
  <c r="S80" i="5" s="1"/>
  <c r="G80" i="5"/>
  <c r="D80" i="5"/>
  <c r="M79" i="5" l="1"/>
  <c r="P79" i="5" s="1"/>
  <c r="R79" i="5" s="1"/>
  <c r="S79" i="5" s="1"/>
  <c r="G79" i="5"/>
  <c r="D79" i="5"/>
  <c r="M78" i="5"/>
  <c r="P78" i="5" s="1"/>
  <c r="R78" i="5" s="1"/>
  <c r="S78" i="5" s="1"/>
  <c r="G78" i="5"/>
  <c r="D78" i="5"/>
  <c r="M77" i="5"/>
  <c r="P77" i="5" s="1"/>
  <c r="R77" i="5" s="1"/>
  <c r="S77" i="5" s="1"/>
  <c r="G77" i="5"/>
  <c r="D77" i="5"/>
  <c r="M76" i="5"/>
  <c r="P76" i="5" s="1"/>
  <c r="R76" i="5" s="1"/>
  <c r="S76" i="5" s="1"/>
  <c r="G76" i="5"/>
  <c r="D76" i="5"/>
  <c r="M75" i="5"/>
  <c r="P75" i="5" s="1"/>
  <c r="R75" i="5" s="1"/>
  <c r="S75" i="5" s="1"/>
  <c r="G75" i="5"/>
  <c r="D75" i="5"/>
  <c r="Q74" i="5"/>
  <c r="P74" i="5"/>
  <c r="R74" i="5" s="1"/>
  <c r="S74" i="5" s="1"/>
  <c r="M74" i="5"/>
  <c r="G74" i="5"/>
  <c r="D74" i="5"/>
  <c r="P73" i="5"/>
  <c r="R73" i="5" s="1"/>
  <c r="S73" i="5" s="1"/>
  <c r="M73" i="5"/>
  <c r="G73" i="5"/>
  <c r="D73" i="5"/>
  <c r="S72" i="5"/>
  <c r="P72" i="5"/>
  <c r="R72" i="5" s="1"/>
  <c r="M72" i="5"/>
  <c r="G72" i="5"/>
  <c r="D72" i="5"/>
  <c r="P71" i="5"/>
  <c r="R71" i="5" s="1"/>
  <c r="S71" i="5" s="1"/>
  <c r="M71" i="5"/>
  <c r="G71" i="5"/>
  <c r="D71" i="5"/>
  <c r="S70" i="5"/>
  <c r="P70" i="5"/>
  <c r="R70" i="5" s="1"/>
  <c r="M70" i="5"/>
  <c r="G70" i="5"/>
  <c r="D70" i="5"/>
  <c r="P69" i="5"/>
  <c r="R69" i="5" s="1"/>
  <c r="S69" i="5" s="1"/>
  <c r="M69" i="5"/>
  <c r="G69" i="5"/>
  <c r="D69" i="5"/>
  <c r="S68" i="5"/>
  <c r="P68" i="5"/>
  <c r="R68" i="5" s="1"/>
  <c r="M68" i="5"/>
  <c r="G68" i="5"/>
  <c r="D68" i="5"/>
  <c r="P67" i="5"/>
  <c r="R67" i="5" s="1"/>
  <c r="S67" i="5" s="1"/>
  <c r="M67" i="5"/>
  <c r="G67" i="5"/>
  <c r="D67" i="5"/>
  <c r="S66" i="5"/>
  <c r="P66" i="5"/>
  <c r="R66" i="5" s="1"/>
  <c r="M66" i="5"/>
  <c r="G66" i="5"/>
  <c r="D66" i="5"/>
  <c r="P65" i="5"/>
  <c r="R65" i="5" s="1"/>
  <c r="S65" i="5" s="1"/>
  <c r="M65" i="5"/>
  <c r="G65" i="5"/>
  <c r="D65" i="5"/>
  <c r="S64" i="5"/>
  <c r="P64" i="5"/>
  <c r="R64" i="5" s="1"/>
  <c r="M64" i="5"/>
  <c r="G64" i="5"/>
  <c r="D64" i="5"/>
  <c r="P63" i="5"/>
  <c r="R63" i="5" s="1"/>
  <c r="S63" i="5" s="1"/>
  <c r="M63" i="5"/>
  <c r="G63" i="5"/>
  <c r="D63" i="5"/>
  <c r="S62" i="5"/>
  <c r="P62" i="5"/>
  <c r="R62" i="5" s="1"/>
  <c r="M62" i="5"/>
  <c r="G62" i="5"/>
  <c r="D62" i="5"/>
  <c r="P61" i="5"/>
  <c r="R61" i="5" s="1"/>
  <c r="S61" i="5" s="1"/>
  <c r="M61" i="5"/>
  <c r="G61" i="5"/>
  <c r="D61" i="5"/>
  <c r="S60" i="5"/>
  <c r="P60" i="5"/>
  <c r="R60" i="5" s="1"/>
  <c r="M60" i="5"/>
  <c r="G60" i="5"/>
  <c r="D60" i="5"/>
  <c r="P59" i="5"/>
  <c r="R59" i="5" s="1"/>
  <c r="S59" i="5" s="1"/>
  <c r="M59" i="5"/>
  <c r="G59" i="5"/>
  <c r="D59" i="5"/>
  <c r="S58" i="5"/>
  <c r="P58" i="5"/>
  <c r="R58" i="5" s="1"/>
  <c r="M58" i="5"/>
  <c r="G58" i="5"/>
  <c r="D58" i="5"/>
  <c r="P57" i="5"/>
  <c r="R57" i="5" s="1"/>
  <c r="S57" i="5" s="1"/>
  <c r="M57" i="5"/>
  <c r="G57" i="5"/>
  <c r="D57" i="5"/>
  <c r="S56" i="5"/>
  <c r="P56" i="5"/>
  <c r="R56" i="5" s="1"/>
  <c r="M56" i="5"/>
  <c r="G56" i="5"/>
  <c r="D56" i="5"/>
  <c r="P55" i="5"/>
  <c r="R55" i="5" s="1"/>
  <c r="S55" i="5" s="1"/>
  <c r="M55" i="5"/>
  <c r="G55" i="5"/>
  <c r="D55" i="5"/>
  <c r="S54" i="5"/>
  <c r="P54" i="5"/>
  <c r="R54" i="5" s="1"/>
  <c r="M54" i="5"/>
  <c r="G54" i="5"/>
  <c r="D54" i="5"/>
  <c r="P53" i="5"/>
  <c r="R53" i="5" s="1"/>
  <c r="S53" i="5" s="1"/>
  <c r="M53" i="5"/>
  <c r="G53" i="5"/>
  <c r="D53" i="5"/>
  <c r="S52" i="5"/>
  <c r="P52" i="5"/>
  <c r="R52" i="5" s="1"/>
  <c r="M52" i="5"/>
  <c r="G52" i="5"/>
  <c r="D52" i="5"/>
  <c r="P51" i="5"/>
  <c r="R51" i="5" s="1"/>
  <c r="S51" i="5" s="1"/>
  <c r="M51" i="5"/>
  <c r="G51" i="5"/>
  <c r="D51" i="5"/>
  <c r="S50" i="5"/>
  <c r="P50" i="5"/>
  <c r="R50" i="5" s="1"/>
  <c r="M50" i="5"/>
  <c r="G50" i="5"/>
  <c r="D50" i="5"/>
  <c r="P49" i="5"/>
  <c r="R49" i="5" s="1"/>
  <c r="S49" i="5" s="1"/>
  <c r="M49" i="5"/>
  <c r="G49" i="5"/>
  <c r="D49" i="5"/>
  <c r="S48" i="5"/>
  <c r="P48" i="5"/>
  <c r="R48" i="5" s="1"/>
  <c r="M48" i="5"/>
  <c r="G48" i="5"/>
  <c r="D48" i="5"/>
  <c r="P47" i="5"/>
  <c r="R47" i="5" s="1"/>
  <c r="S47" i="5" s="1"/>
  <c r="M47" i="5"/>
  <c r="G47" i="5"/>
  <c r="D47" i="5"/>
  <c r="S46" i="5"/>
  <c r="P46" i="5"/>
  <c r="R46" i="5" s="1"/>
  <c r="M46" i="5"/>
  <c r="G46" i="5"/>
  <c r="D46" i="5"/>
  <c r="P45" i="5"/>
  <c r="R45" i="5" s="1"/>
  <c r="S45" i="5" s="1"/>
  <c r="M45" i="5"/>
  <c r="G45" i="5"/>
  <c r="D45" i="5"/>
  <c r="S44" i="5"/>
  <c r="P44" i="5"/>
  <c r="R44" i="5" s="1"/>
  <c r="M44" i="5"/>
  <c r="G44" i="5"/>
  <c r="D44" i="5"/>
  <c r="P43" i="5"/>
  <c r="R43" i="5" s="1"/>
  <c r="S43" i="5" s="1"/>
  <c r="M43" i="5"/>
  <c r="G43" i="5"/>
  <c r="D43" i="5"/>
  <c r="S42" i="5"/>
  <c r="P42" i="5"/>
  <c r="R42" i="5" s="1"/>
  <c r="M42" i="5"/>
  <c r="G42" i="5"/>
  <c r="D42" i="5"/>
  <c r="P41" i="5"/>
  <c r="R41" i="5" s="1"/>
  <c r="S41" i="5" s="1"/>
  <c r="M41" i="5"/>
  <c r="G41" i="5"/>
  <c r="D41" i="5"/>
  <c r="S40" i="5"/>
  <c r="P40" i="5"/>
  <c r="R40" i="5" s="1"/>
  <c r="M40" i="5"/>
  <c r="G40" i="5"/>
  <c r="D40" i="5"/>
  <c r="P39" i="5"/>
  <c r="R39" i="5" s="1"/>
  <c r="S39" i="5" s="1"/>
  <c r="M39" i="5"/>
  <c r="G39" i="5"/>
  <c r="D39" i="5"/>
  <c r="S38" i="5"/>
  <c r="P38" i="5"/>
  <c r="R38" i="5" s="1"/>
  <c r="M38" i="5"/>
  <c r="G38" i="5"/>
  <c r="D38" i="5"/>
  <c r="P37" i="5"/>
  <c r="R37" i="5" s="1"/>
  <c r="S37" i="5" s="1"/>
  <c r="M37" i="5"/>
  <c r="G37" i="5"/>
  <c r="D37" i="5"/>
  <c r="S36" i="5"/>
  <c r="P36" i="5"/>
  <c r="R36" i="5" s="1"/>
  <c r="M36" i="5"/>
  <c r="G36" i="5"/>
  <c r="D36" i="5"/>
  <c r="P35" i="5"/>
  <c r="R35" i="5" s="1"/>
  <c r="S35" i="5" s="1"/>
  <c r="M35" i="5"/>
  <c r="G35" i="5"/>
  <c r="D35" i="5"/>
  <c r="S34" i="5"/>
  <c r="P34" i="5"/>
  <c r="R34" i="5" s="1"/>
  <c r="M34" i="5"/>
  <c r="G34" i="5"/>
  <c r="D34" i="5"/>
  <c r="P33" i="5"/>
  <c r="R33" i="5" s="1"/>
  <c r="S33" i="5" s="1"/>
  <c r="M33" i="5"/>
  <c r="G33" i="5"/>
  <c r="D33" i="5"/>
  <c r="S32" i="5"/>
  <c r="P32" i="5"/>
  <c r="R32" i="5" s="1"/>
  <c r="M32" i="5"/>
  <c r="G32" i="5"/>
  <c r="D32" i="5"/>
  <c r="P31" i="5"/>
  <c r="R31" i="5" s="1"/>
  <c r="S31" i="5" s="1"/>
  <c r="M31" i="5"/>
  <c r="G31" i="5"/>
  <c r="D31" i="5"/>
  <c r="S30" i="5"/>
  <c r="P30" i="5"/>
  <c r="R30" i="5" s="1"/>
  <c r="M30" i="5"/>
  <c r="G30" i="5"/>
  <c r="D30" i="5"/>
  <c r="P29" i="5"/>
  <c r="R29" i="5" s="1"/>
  <c r="S29" i="5" s="1"/>
  <c r="M29" i="5"/>
  <c r="G29" i="5"/>
  <c r="D29" i="5"/>
  <c r="S28" i="5"/>
  <c r="P28" i="5"/>
  <c r="R28" i="5" s="1"/>
  <c r="M28" i="5"/>
  <c r="G28" i="5"/>
  <c r="D28" i="5"/>
  <c r="P27" i="5"/>
  <c r="R27" i="5" s="1"/>
  <c r="S27" i="5" s="1"/>
  <c r="M27" i="5"/>
  <c r="G27" i="5"/>
  <c r="D27" i="5"/>
  <c r="S26" i="5"/>
  <c r="P26" i="5"/>
  <c r="R26" i="5" s="1"/>
  <c r="M26" i="5"/>
  <c r="G26" i="5"/>
  <c r="D26" i="5"/>
  <c r="P25" i="5"/>
  <c r="R25" i="5" s="1"/>
  <c r="S25" i="5" s="1"/>
  <c r="M25" i="5"/>
  <c r="G25" i="5"/>
  <c r="D25" i="5"/>
  <c r="S24" i="5"/>
  <c r="P24" i="5"/>
  <c r="R24" i="5" s="1"/>
  <c r="M24" i="5"/>
  <c r="G24" i="5"/>
  <c r="D24" i="5"/>
  <c r="P23" i="5"/>
  <c r="R23" i="5" s="1"/>
  <c r="S23" i="5" s="1"/>
  <c r="M23" i="5"/>
  <c r="G23" i="5"/>
  <c r="D23" i="5"/>
  <c r="S22" i="5"/>
  <c r="P22" i="5"/>
  <c r="R22" i="5" s="1"/>
  <c r="M22" i="5"/>
  <c r="G22" i="5"/>
  <c r="D22" i="5"/>
  <c r="P21" i="5"/>
  <c r="R21" i="5" s="1"/>
  <c r="S21" i="5" s="1"/>
  <c r="M21" i="5"/>
  <c r="G21" i="5"/>
  <c r="D21" i="5"/>
  <c r="S20" i="5"/>
  <c r="P20" i="5"/>
  <c r="R20" i="5" s="1"/>
  <c r="M20" i="5"/>
  <c r="G20" i="5"/>
  <c r="D20" i="5"/>
  <c r="P19" i="5"/>
  <c r="R19" i="5" s="1"/>
  <c r="S19" i="5" s="1"/>
  <c r="M19" i="5"/>
  <c r="G19" i="5"/>
  <c r="D19" i="5"/>
  <c r="S18" i="5"/>
  <c r="P18" i="5"/>
  <c r="R18" i="5" s="1"/>
  <c r="M18" i="5"/>
  <c r="G18" i="5"/>
  <c r="D18" i="5"/>
  <c r="P17" i="5"/>
  <c r="R17" i="5" s="1"/>
  <c r="S17" i="5" s="1"/>
  <c r="M17" i="5"/>
  <c r="G17" i="5"/>
  <c r="D17" i="5"/>
  <c r="S16" i="5"/>
  <c r="P16" i="5"/>
  <c r="R16" i="5" s="1"/>
  <c r="M16" i="5"/>
  <c r="G16" i="5"/>
  <c r="D16" i="5"/>
  <c r="P15" i="5"/>
  <c r="R15" i="5" s="1"/>
  <c r="S15" i="5" s="1"/>
  <c r="M15" i="5"/>
  <c r="G15" i="5"/>
  <c r="D15" i="5"/>
  <c r="S14" i="5"/>
  <c r="P14" i="5"/>
  <c r="R14" i="5" s="1"/>
  <c r="M14" i="5"/>
  <c r="G14" i="5"/>
  <c r="D14" i="5"/>
  <c r="P13" i="5"/>
  <c r="R13" i="5" s="1"/>
  <c r="S13" i="5" s="1"/>
  <c r="M13" i="5"/>
  <c r="G13" i="5"/>
  <c r="D13" i="5"/>
  <c r="S12" i="5"/>
  <c r="P12" i="5"/>
  <c r="R12" i="5" s="1"/>
  <c r="M12" i="5"/>
  <c r="G12" i="5"/>
  <c r="D12" i="5"/>
  <c r="P11" i="5"/>
  <c r="R11" i="5" s="1"/>
  <c r="S11" i="5" s="1"/>
  <c r="M11" i="5"/>
  <c r="G11" i="5"/>
  <c r="D11" i="5"/>
  <c r="S10" i="5"/>
  <c r="P10" i="5"/>
  <c r="R10" i="5" s="1"/>
  <c r="M10" i="5"/>
  <c r="G10" i="5"/>
  <c r="D10" i="5"/>
  <c r="P9" i="5"/>
  <c r="R9" i="5" s="1"/>
  <c r="S9" i="5" s="1"/>
  <c r="M9" i="5"/>
  <c r="G9" i="5"/>
  <c r="D9" i="5"/>
  <c r="S8" i="5"/>
  <c r="P8" i="5"/>
  <c r="R8" i="5" s="1"/>
  <c r="M8" i="5"/>
  <c r="G8" i="5"/>
  <c r="D8" i="5"/>
  <c r="P7" i="5"/>
  <c r="R7" i="5" s="1"/>
  <c r="S7" i="5" s="1"/>
  <c r="M7" i="5"/>
  <c r="G7" i="5"/>
  <c r="D7" i="5"/>
  <c r="S6" i="5"/>
  <c r="P6" i="5"/>
  <c r="R6" i="5" s="1"/>
  <c r="M6" i="5"/>
  <c r="G6" i="5"/>
  <c r="D6" i="5"/>
  <c r="Q5" i="5"/>
  <c r="M5" i="5"/>
  <c r="P5" i="5" s="1"/>
  <c r="G5" i="5"/>
  <c r="D5" i="5"/>
  <c r="R4" i="5"/>
  <c r="S4" i="5" s="1"/>
  <c r="M4" i="5"/>
  <c r="P4" i="5" s="1"/>
  <c r="G4" i="5"/>
  <c r="D4" i="5"/>
  <c r="R3" i="5"/>
  <c r="S3" i="5" s="1"/>
  <c r="M3" i="5"/>
  <c r="P3" i="5" s="1"/>
  <c r="G3" i="5"/>
  <c r="D3" i="5"/>
  <c r="P2" i="5"/>
  <c r="R2" i="5" s="1"/>
  <c r="S2" i="5" s="1"/>
  <c r="M2" i="5"/>
  <c r="G2" i="5"/>
  <c r="D2" i="5"/>
  <c r="R5" i="5" l="1"/>
  <c r="S5" i="5" s="1"/>
</calcChain>
</file>

<file path=xl/sharedStrings.xml><?xml version="1.0" encoding="utf-8"?>
<sst xmlns="http://schemas.openxmlformats.org/spreadsheetml/2006/main" count="1569" uniqueCount="449">
  <si>
    <t>ITEM</t>
  </si>
  <si>
    <t>CLIENTE</t>
  </si>
  <si>
    <t xml:space="preserve">PROVEEDOR </t>
  </si>
  <si>
    <t>MES</t>
  </si>
  <si>
    <t>FECHA DE EMISIÓN</t>
  </si>
  <si>
    <t>FECHA DE RECEPCION DE LA FACTURA</t>
  </si>
  <si>
    <t>FECHA DE VENCIMIENTO</t>
  </si>
  <si>
    <t>DIAS DE VENCIMIENTO</t>
  </si>
  <si>
    <t>FACT N°</t>
  </si>
  <si>
    <t>BASE</t>
  </si>
  <si>
    <t>EXENTO</t>
  </si>
  <si>
    <t>IVA</t>
  </si>
  <si>
    <t>TOTAL IVA</t>
  </si>
  <si>
    <t>DESCUENTO</t>
  </si>
  <si>
    <t>NOTA DE CRÉDITO/ DEVOLUCION</t>
  </si>
  <si>
    <t>TOTAL A PAGAR</t>
  </si>
  <si>
    <t>ABONO (Bs.)</t>
  </si>
  <si>
    <t>TOTAL  CXP PENDIENTE</t>
  </si>
  <si>
    <t>STASTUS</t>
  </si>
  <si>
    <t>FORMA DE PAGO</t>
  </si>
  <si>
    <t xml:space="preserve">FECHA </t>
  </si>
  <si>
    <t>NOTA</t>
  </si>
  <si>
    <t xml:space="preserve">FECHA DEV </t>
  </si>
  <si>
    <t>AUTOMERCADO EXPRESS LAGUNETICA</t>
  </si>
  <si>
    <t xml:space="preserve">HIPERMODELO </t>
  </si>
  <si>
    <t>04012022D</t>
  </si>
  <si>
    <t xml:space="preserve">BIOPAGO OCTUBRE </t>
  </si>
  <si>
    <t>04012022Ñ</t>
  </si>
  <si>
    <t>04012022E</t>
  </si>
  <si>
    <t>04012022C</t>
  </si>
  <si>
    <t>BIOPAGO OCTUBRE / BIOPAGO NOV</t>
  </si>
  <si>
    <t>08012022J</t>
  </si>
  <si>
    <t>BIOPAGO NOV</t>
  </si>
  <si>
    <t>07012022MM</t>
  </si>
  <si>
    <t>08012022G</t>
  </si>
  <si>
    <t>AUTOMERCADO EXPRESS 2707 C.A</t>
  </si>
  <si>
    <t>08012022FC</t>
  </si>
  <si>
    <t>RECB 4412</t>
  </si>
  <si>
    <t>08012022CC</t>
  </si>
  <si>
    <t>07012022C</t>
  </si>
  <si>
    <t>06012022D</t>
  </si>
  <si>
    <t>04012022GD</t>
  </si>
  <si>
    <t>06012022JH</t>
  </si>
  <si>
    <t>06012022KX</t>
  </si>
  <si>
    <t>L06012022W</t>
  </si>
  <si>
    <t>03012022HB</t>
  </si>
  <si>
    <t>03012022MC</t>
  </si>
  <si>
    <t>DEV 03012022MC</t>
  </si>
  <si>
    <t>03012022W</t>
  </si>
  <si>
    <t>03012022FR</t>
  </si>
  <si>
    <t>03012022TV</t>
  </si>
  <si>
    <t>03012022BBB</t>
  </si>
  <si>
    <t>FARMA STOP</t>
  </si>
  <si>
    <t>03012022G</t>
  </si>
  <si>
    <t>RECB 3815</t>
  </si>
  <si>
    <t>14012022H</t>
  </si>
  <si>
    <t>11012022C</t>
  </si>
  <si>
    <t>11012022D</t>
  </si>
  <si>
    <t>10012022GD</t>
  </si>
  <si>
    <t>DEV 5</t>
  </si>
  <si>
    <t>L10012022G</t>
  </si>
  <si>
    <t>10012022CI</t>
  </si>
  <si>
    <t>10012022DS</t>
  </si>
  <si>
    <t>10012022I</t>
  </si>
  <si>
    <t>13012022F</t>
  </si>
  <si>
    <t>13012022SN</t>
  </si>
  <si>
    <t>13012022SO</t>
  </si>
  <si>
    <t>13012022FG</t>
  </si>
  <si>
    <t>13012022YV</t>
  </si>
  <si>
    <t>13012022A</t>
  </si>
  <si>
    <t>14012022E</t>
  </si>
  <si>
    <t>10012022C</t>
  </si>
  <si>
    <t>F10012022G</t>
  </si>
  <si>
    <t>14012022RI</t>
  </si>
  <si>
    <t>CRUCE PTOS VTAS PRESTADO PROV MRZO</t>
  </si>
  <si>
    <t>15012022C</t>
  </si>
  <si>
    <t>15012022D</t>
  </si>
  <si>
    <t>L14012022F</t>
  </si>
  <si>
    <t>18012022B</t>
  </si>
  <si>
    <t>19012022F</t>
  </si>
  <si>
    <t>02012022GG</t>
  </si>
  <si>
    <t>02012022BB</t>
  </si>
  <si>
    <t>20012022FP</t>
  </si>
  <si>
    <t>20012022JA</t>
  </si>
  <si>
    <t>20012022ÑA</t>
  </si>
  <si>
    <t>20012022b</t>
  </si>
  <si>
    <t>19012022FD</t>
  </si>
  <si>
    <t>17012022CI</t>
  </si>
  <si>
    <t>17012022R</t>
  </si>
  <si>
    <t>17012022FF</t>
  </si>
  <si>
    <t>17012022RR</t>
  </si>
  <si>
    <t>L18012022D</t>
  </si>
  <si>
    <t>18012022M</t>
  </si>
  <si>
    <t>18012022SN</t>
  </si>
  <si>
    <t>18012022VV</t>
  </si>
  <si>
    <t>22012022KK</t>
  </si>
  <si>
    <t>21012022HL</t>
  </si>
  <si>
    <t>L17012022J</t>
  </si>
  <si>
    <t>14012022V</t>
  </si>
  <si>
    <t>18012022cv</t>
  </si>
  <si>
    <t>20012022BG</t>
  </si>
  <si>
    <t>20012022RX</t>
  </si>
  <si>
    <t>20012022HR</t>
  </si>
  <si>
    <t>20012022KA</t>
  </si>
  <si>
    <t>27012022B</t>
  </si>
  <si>
    <t>27012022a</t>
  </si>
  <si>
    <t>BIOPAGO NOV / PTOS BANCRECER NOV</t>
  </si>
  <si>
    <t>27012022bv</t>
  </si>
  <si>
    <t>29012022M</t>
  </si>
  <si>
    <t>PTOS BANCRECER NOV</t>
  </si>
  <si>
    <t>29012022T</t>
  </si>
  <si>
    <t>L06012022D</t>
  </si>
  <si>
    <t>PAGO PTOS BANCRECER NOV</t>
  </si>
  <si>
    <t>01022022BQ</t>
  </si>
  <si>
    <t>01022022NO</t>
  </si>
  <si>
    <t>DEV 1477</t>
  </si>
  <si>
    <t>01022022VV</t>
  </si>
  <si>
    <t>01022022BN</t>
  </si>
  <si>
    <t>DEV 1482</t>
  </si>
  <si>
    <t>01022022TT</t>
  </si>
  <si>
    <t>01022022NI</t>
  </si>
  <si>
    <t>03022022Z</t>
  </si>
  <si>
    <t>03022022R</t>
  </si>
  <si>
    <t>DEV 1500</t>
  </si>
  <si>
    <t>03022022H</t>
  </si>
  <si>
    <t>03022022G</t>
  </si>
  <si>
    <t>L03022022G</t>
  </si>
  <si>
    <t>03022022DD</t>
  </si>
  <si>
    <t>05022022TC</t>
  </si>
  <si>
    <t>03022022P</t>
  </si>
  <si>
    <t>04022022F</t>
  </si>
  <si>
    <t>L04022022L</t>
  </si>
  <si>
    <t>04022022BVC</t>
  </si>
  <si>
    <t>04022022FS</t>
  </si>
  <si>
    <t>04022022DX</t>
  </si>
  <si>
    <t>04022022DD</t>
  </si>
  <si>
    <t>08022022b</t>
  </si>
  <si>
    <t>07022022h</t>
  </si>
  <si>
    <t>08022022MM</t>
  </si>
  <si>
    <t>10022022GG</t>
  </si>
  <si>
    <t>10022022DD</t>
  </si>
  <si>
    <t>09022022DI</t>
  </si>
  <si>
    <t>08022022ES</t>
  </si>
  <si>
    <t>DEV 0006</t>
  </si>
  <si>
    <t>08022022AT</t>
  </si>
  <si>
    <t>08022022DÑ</t>
  </si>
  <si>
    <t>12022022D</t>
  </si>
  <si>
    <t>11022022TM</t>
  </si>
  <si>
    <t>10022022UB</t>
  </si>
  <si>
    <t>10022022GL</t>
  </si>
  <si>
    <t>10022022WE</t>
  </si>
  <si>
    <t>10022022DC</t>
  </si>
  <si>
    <t>10022022ee</t>
  </si>
  <si>
    <t>10022022CI</t>
  </si>
  <si>
    <t>11022022FR</t>
  </si>
  <si>
    <t>11022022ES</t>
  </si>
  <si>
    <t>11022022FC</t>
  </si>
  <si>
    <t>08022022SN</t>
  </si>
  <si>
    <t>10022022dz</t>
  </si>
  <si>
    <t>E00000012</t>
  </si>
  <si>
    <t>15022022B</t>
  </si>
  <si>
    <t>15022022a</t>
  </si>
  <si>
    <t>L15022022A</t>
  </si>
  <si>
    <t>14022022RC</t>
  </si>
  <si>
    <t>15022022KÑ</t>
  </si>
  <si>
    <t>15022022MM</t>
  </si>
  <si>
    <t>15022022JK</t>
  </si>
  <si>
    <t>17022022a</t>
  </si>
  <si>
    <t>15022022cf</t>
  </si>
  <si>
    <t>15022022ii</t>
  </si>
  <si>
    <t>17022022DC</t>
  </si>
  <si>
    <t>17022022ON</t>
  </si>
  <si>
    <t>17022022LM</t>
  </si>
  <si>
    <t>17022022DDD</t>
  </si>
  <si>
    <t>17022022CC</t>
  </si>
  <si>
    <t>17022022R</t>
  </si>
  <si>
    <t>17022022S</t>
  </si>
  <si>
    <t>17022022FI</t>
  </si>
  <si>
    <t>17022022la</t>
  </si>
  <si>
    <t>19022022RR</t>
  </si>
  <si>
    <t>19022022D</t>
  </si>
  <si>
    <t>19022022YY</t>
  </si>
  <si>
    <t>19022022TT</t>
  </si>
  <si>
    <t>L15022022cf</t>
  </si>
  <si>
    <t>18022022O</t>
  </si>
  <si>
    <t>18022022DD</t>
  </si>
  <si>
    <t>L18022022HG</t>
  </si>
  <si>
    <t>19022022SN</t>
  </si>
  <si>
    <t>19022022RV</t>
  </si>
  <si>
    <t>16022022T</t>
  </si>
  <si>
    <t>L16022022F</t>
  </si>
  <si>
    <t>18022022G</t>
  </si>
  <si>
    <t>21022022e</t>
  </si>
  <si>
    <t>18022022K</t>
  </si>
  <si>
    <t>22022022b</t>
  </si>
  <si>
    <t>21022022ES</t>
  </si>
  <si>
    <t>21022022NC</t>
  </si>
  <si>
    <t>2202202R</t>
  </si>
  <si>
    <t>22022022NE</t>
  </si>
  <si>
    <t>21022022RI</t>
  </si>
  <si>
    <t>21022022jh</t>
  </si>
  <si>
    <t>21022022CV</t>
  </si>
  <si>
    <t>21022022n</t>
  </si>
  <si>
    <t>24022022VS</t>
  </si>
  <si>
    <t>24022022TV</t>
  </si>
  <si>
    <t>24022022UB</t>
  </si>
  <si>
    <t>L24022022NE</t>
  </si>
  <si>
    <t>24022022BBA</t>
  </si>
  <si>
    <t>24022022A</t>
  </si>
  <si>
    <t>24022022VV</t>
  </si>
  <si>
    <t>24022022XX</t>
  </si>
  <si>
    <t>24022022n</t>
  </si>
  <si>
    <t>21022022D</t>
  </si>
  <si>
    <t>26022022V</t>
  </si>
  <si>
    <t>26022022ED</t>
  </si>
  <si>
    <t>25022022NS</t>
  </si>
  <si>
    <t>25022022SN</t>
  </si>
  <si>
    <t>25022022ER</t>
  </si>
  <si>
    <t>26022022C</t>
  </si>
  <si>
    <t>26022022F</t>
  </si>
  <si>
    <t>L26022022d</t>
  </si>
  <si>
    <t>26022022P</t>
  </si>
  <si>
    <t>26022022MM</t>
  </si>
  <si>
    <t>DOMINGO27022022</t>
  </si>
  <si>
    <t>01032022C</t>
  </si>
  <si>
    <t>CRUCE BIOPAGO MODELO</t>
  </si>
  <si>
    <t>03032022FI</t>
  </si>
  <si>
    <t>03032022IV</t>
  </si>
  <si>
    <t>03032022ER</t>
  </si>
  <si>
    <t>02032022CCC</t>
  </si>
  <si>
    <t>02032022HK</t>
  </si>
  <si>
    <t>02032022FQ</t>
  </si>
  <si>
    <t>02032022Y</t>
  </si>
  <si>
    <t>02032022N</t>
  </si>
  <si>
    <t>02032022SN</t>
  </si>
  <si>
    <t>02032022NI</t>
  </si>
  <si>
    <t>02032022VR</t>
  </si>
  <si>
    <t>L02032022G</t>
  </si>
  <si>
    <t>L02032022B</t>
  </si>
  <si>
    <t>02032022K</t>
  </si>
  <si>
    <t>L02032022e</t>
  </si>
  <si>
    <t>03032022A</t>
  </si>
  <si>
    <t>05032022Y</t>
  </si>
  <si>
    <t>05032022h</t>
  </si>
  <si>
    <t>05032022FF</t>
  </si>
  <si>
    <t>08032022C</t>
  </si>
  <si>
    <t>08032022B</t>
  </si>
  <si>
    <t>08032022IL</t>
  </si>
  <si>
    <t>08032022RI</t>
  </si>
  <si>
    <t>08032022YY</t>
  </si>
  <si>
    <t>08032022RF</t>
  </si>
  <si>
    <t>08032022K</t>
  </si>
  <si>
    <t>09032022DD</t>
  </si>
  <si>
    <t>L10032022I</t>
  </si>
  <si>
    <t>10032022NV</t>
  </si>
  <si>
    <t>10032022UU</t>
  </si>
  <si>
    <t>10032022VC</t>
  </si>
  <si>
    <t>10032022RV</t>
  </si>
  <si>
    <t>10032022ol</t>
  </si>
  <si>
    <t>09032022H</t>
  </si>
  <si>
    <t>11032022P</t>
  </si>
  <si>
    <t>08032022FCD</t>
  </si>
  <si>
    <t>L05032022i</t>
  </si>
  <si>
    <t>03032022la</t>
  </si>
  <si>
    <t>4032022N</t>
  </si>
  <si>
    <t>11032022DV</t>
  </si>
  <si>
    <t>12032022G</t>
  </si>
  <si>
    <t>12032022I</t>
  </si>
  <si>
    <t>12032022mz</t>
  </si>
  <si>
    <t>14032022ES</t>
  </si>
  <si>
    <t>14032022DE</t>
  </si>
  <si>
    <t>14032022LN</t>
  </si>
  <si>
    <t>14032022LO</t>
  </si>
  <si>
    <t>12032022VC</t>
  </si>
  <si>
    <t>15032022BB</t>
  </si>
  <si>
    <t>16032022F</t>
  </si>
  <si>
    <t>14032022VI</t>
  </si>
  <si>
    <t>15032022EV</t>
  </si>
  <si>
    <t>15032022FR</t>
  </si>
  <si>
    <t>17032022b</t>
  </si>
  <si>
    <t>17032022FR</t>
  </si>
  <si>
    <t>17032022ES</t>
  </si>
  <si>
    <t>18032022CC</t>
  </si>
  <si>
    <t>18032022SI</t>
  </si>
  <si>
    <t>18032022NV</t>
  </si>
  <si>
    <t>18032022EI</t>
  </si>
  <si>
    <t>19032022A</t>
  </si>
  <si>
    <t>21032022b</t>
  </si>
  <si>
    <t>22032022K</t>
  </si>
  <si>
    <t>22032022H</t>
  </si>
  <si>
    <t>22032022AA</t>
  </si>
  <si>
    <t>21032022V</t>
  </si>
  <si>
    <t>22032022ED</t>
  </si>
  <si>
    <t>21032022SS</t>
  </si>
  <si>
    <t>22032022DÑ</t>
  </si>
  <si>
    <t>22032022EÑ</t>
  </si>
  <si>
    <t>24032022G</t>
  </si>
  <si>
    <t>24032022MY</t>
  </si>
  <si>
    <t>18032022EN</t>
  </si>
  <si>
    <t>15032022ra</t>
  </si>
  <si>
    <t>11032022ki</t>
  </si>
  <si>
    <t>17032022xo</t>
  </si>
  <si>
    <t>25032022j</t>
  </si>
  <si>
    <t>25032022DI</t>
  </si>
  <si>
    <t>L25032022A</t>
  </si>
  <si>
    <t>25032022ES</t>
  </si>
  <si>
    <t>26032022E</t>
  </si>
  <si>
    <t>26032022F</t>
  </si>
  <si>
    <t>26032022NN</t>
  </si>
  <si>
    <t>28032022DE</t>
  </si>
  <si>
    <t>28032022VR</t>
  </si>
  <si>
    <t>28032022NI</t>
  </si>
  <si>
    <t>28032022ED</t>
  </si>
  <si>
    <t>29032022A</t>
  </si>
  <si>
    <t>29032022M</t>
  </si>
  <si>
    <t>29032022BB</t>
  </si>
  <si>
    <t>30032022RR</t>
  </si>
  <si>
    <t>30032022KK</t>
  </si>
  <si>
    <t>31032022SN</t>
  </si>
  <si>
    <t>31032022ED</t>
  </si>
  <si>
    <t>31032022CI</t>
  </si>
  <si>
    <t>31032022NI</t>
  </si>
  <si>
    <t>31032022EV</t>
  </si>
  <si>
    <t>31032022fo</t>
  </si>
  <si>
    <t>31032022D</t>
  </si>
  <si>
    <t>25032022IS</t>
  </si>
  <si>
    <t>31032022pe</t>
  </si>
  <si>
    <t>23032022V</t>
  </si>
  <si>
    <t>L23032022H</t>
  </si>
  <si>
    <t>31032022b</t>
  </si>
  <si>
    <t>abril</t>
  </si>
  <si>
    <t>05042022A</t>
  </si>
  <si>
    <t>PENDIENTE</t>
  </si>
  <si>
    <t>08042022BB</t>
  </si>
  <si>
    <t>08042022LL</t>
  </si>
  <si>
    <t>08042022B</t>
  </si>
  <si>
    <t>07042022C</t>
  </si>
  <si>
    <t>07042022F</t>
  </si>
  <si>
    <t>12042022c</t>
  </si>
  <si>
    <t>E00000031</t>
  </si>
  <si>
    <t>E00000029</t>
  </si>
  <si>
    <t>E00000017</t>
  </si>
  <si>
    <t>13042022A</t>
  </si>
  <si>
    <t>13042022FR</t>
  </si>
  <si>
    <t>13042022NR</t>
  </si>
  <si>
    <t>14042022SI</t>
  </si>
  <si>
    <t>11042022IS</t>
  </si>
  <si>
    <t>16042022c</t>
  </si>
  <si>
    <t>14042022E</t>
  </si>
  <si>
    <t>14042022D</t>
  </si>
  <si>
    <t>14042022GG</t>
  </si>
  <si>
    <t>14042022FF</t>
  </si>
  <si>
    <t>E00000016</t>
  </si>
  <si>
    <t>16042022J</t>
  </si>
  <si>
    <t>12042022h</t>
  </si>
  <si>
    <t>19042022E</t>
  </si>
  <si>
    <t>L0804202206</t>
  </si>
  <si>
    <t>19042022FD</t>
  </si>
  <si>
    <t>19042022DX</t>
  </si>
  <si>
    <t>19042022DS</t>
  </si>
  <si>
    <t>19042022LI</t>
  </si>
  <si>
    <t>19042022FR</t>
  </si>
  <si>
    <t>19042022AA</t>
  </si>
  <si>
    <t>11042022VI</t>
  </si>
  <si>
    <t>21042022FI</t>
  </si>
  <si>
    <t>21042022V</t>
  </si>
  <si>
    <t>21042022CD</t>
  </si>
  <si>
    <t>20042022VV</t>
  </si>
  <si>
    <t>21042022a</t>
  </si>
  <si>
    <t>19042022L</t>
  </si>
  <si>
    <t>22042022WD</t>
  </si>
  <si>
    <t>22042022IW</t>
  </si>
  <si>
    <t>22042022OW</t>
  </si>
  <si>
    <t>22042022FR</t>
  </si>
  <si>
    <t>22042022F</t>
  </si>
  <si>
    <t>22042022P</t>
  </si>
  <si>
    <t>26042022W</t>
  </si>
  <si>
    <t>26042022A</t>
  </si>
  <si>
    <t>26042022G</t>
  </si>
  <si>
    <t>26042022V</t>
  </si>
  <si>
    <t>26042022c</t>
  </si>
  <si>
    <t>26042022b</t>
  </si>
  <si>
    <t>26042022OV</t>
  </si>
  <si>
    <t>L26042022F</t>
  </si>
  <si>
    <t>L26042022A</t>
  </si>
  <si>
    <t>26042022ES</t>
  </si>
  <si>
    <t>27042022VE</t>
  </si>
  <si>
    <t>28042022L</t>
  </si>
  <si>
    <t>28042022F</t>
  </si>
  <si>
    <t>28042022NI</t>
  </si>
  <si>
    <t>28042022c</t>
  </si>
  <si>
    <t>28042022W</t>
  </si>
  <si>
    <t>21042022MM</t>
  </si>
  <si>
    <t>L22042022F</t>
  </si>
  <si>
    <t>28012022L</t>
  </si>
  <si>
    <t>L26042022OV</t>
  </si>
  <si>
    <t>29042022W</t>
  </si>
  <si>
    <t>29042022U</t>
  </si>
  <si>
    <t>29042022YT</t>
  </si>
  <si>
    <t>29042022R</t>
  </si>
  <si>
    <t>29042022EL</t>
  </si>
  <si>
    <t>29042022DV</t>
  </si>
  <si>
    <t>29042022LL</t>
  </si>
  <si>
    <t>30042022dc</t>
  </si>
  <si>
    <t>L30042022h</t>
  </si>
  <si>
    <t>DEV 30042022h</t>
  </si>
  <si>
    <t>28042022uu</t>
  </si>
  <si>
    <t>03052022c</t>
  </si>
  <si>
    <t>03052022o</t>
  </si>
  <si>
    <t>03052022y</t>
  </si>
  <si>
    <t>03052022t</t>
  </si>
  <si>
    <t>L03052022c</t>
  </si>
  <si>
    <t>03052022q</t>
  </si>
  <si>
    <t>03052022ki</t>
  </si>
  <si>
    <t>05052022FX</t>
  </si>
  <si>
    <t>05052022nn</t>
  </si>
  <si>
    <t>05052022XCV</t>
  </si>
  <si>
    <t>DEV 05052022XCV</t>
  </si>
  <si>
    <t>05052022DDD</t>
  </si>
  <si>
    <t>06042022DG</t>
  </si>
  <si>
    <t>06052022ki</t>
  </si>
  <si>
    <t>07052022ju</t>
  </si>
  <si>
    <t>07052022a</t>
  </si>
  <si>
    <t>07052022CF</t>
  </si>
  <si>
    <t>07052022WE</t>
  </si>
  <si>
    <t>07052022D</t>
  </si>
  <si>
    <t>07052022AA</t>
  </si>
  <si>
    <t>07052022p</t>
  </si>
  <si>
    <t>07052022w</t>
  </si>
  <si>
    <t>09052022D</t>
  </si>
  <si>
    <t>09052022E</t>
  </si>
  <si>
    <t>09052022F</t>
  </si>
  <si>
    <t>10052022b</t>
  </si>
  <si>
    <t>13052022x</t>
  </si>
  <si>
    <t>13052022L</t>
  </si>
  <si>
    <t>130852022E</t>
  </si>
  <si>
    <t>10052022AA</t>
  </si>
  <si>
    <t>10052022ST</t>
  </si>
  <si>
    <t>10052022i</t>
  </si>
  <si>
    <t>L13052022j</t>
  </si>
  <si>
    <t>13052022GVB</t>
  </si>
  <si>
    <t>13052022ki</t>
  </si>
  <si>
    <t>L10052022D</t>
  </si>
  <si>
    <t>L10052022A</t>
  </si>
  <si>
    <t>12052022yy</t>
  </si>
  <si>
    <t>12052022WW</t>
  </si>
  <si>
    <t>12052022Q</t>
  </si>
  <si>
    <t>11052022d</t>
  </si>
  <si>
    <t>05052022ki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</si>
</sst>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W426" totalsRowShown="0">
  <autoFilter ref="A1:W426"/>
  <tableColumns count="23">
    <tableColumn id="1" name="ITEM"/>
    <tableColumn id="2" name="CLIENTE"/>
    <tableColumn id="3" name="PROVEEDOR "/>
    <tableColumn id="4" name="MES"/>
    <tableColumn id="5" name="FECHA DE EMISIÓN"/>
    <tableColumn id="6" name="FECHA DE RECEPCION DE LA FACTURA"/>
    <tableColumn id="7" name="FECHA DE VENCIMIENTO"/>
    <tableColumn id="8" name="DIAS DE VENCIMIENTO"/>
    <tableColumn id="9" name="FACT N°"/>
    <tableColumn id="10" name="BASE"/>
    <tableColumn id="11" name="EXENTO"/>
    <tableColumn id="12" name="IVA"/>
    <tableColumn id="13" name="TOTAL IVA"/>
    <tableColumn id="14" name="DESCUENTO"/>
    <tableColumn id="15" name="NOTA DE CRÉDITO/ DEVOLUCION"/>
    <tableColumn id="16" name="TOTAL A PAGAR"/>
    <tableColumn id="17" name="ABONO (Bs.)"/>
    <tableColumn id="18" name="TOTAL  CXP PENDIENTE"/>
    <tableColumn id="19" name="STASTUS"/>
    <tableColumn id="20" name="FORMA DE PAGO"/>
    <tableColumn id="21" name="FECHA "/>
    <tableColumn id="22" name="NOTA"/>
    <tableColumn id="23" name="FECHA DEV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7"/>
  <sheetViews>
    <sheetView tabSelected="1" workbookViewId="0">
      <selection activeCell="F2" sqref="F2:F23"/>
    </sheetView>
  </sheetViews>
  <sheetFormatPr baseColWidth="10" defaultRowHeight="15" x14ac:dyDescent="0.25"/>
  <cols>
    <col min="1" max="1" width="3.42578125" customWidth="1"/>
    <col min="2" max="2" width="35" bestFit="1" customWidth="1"/>
    <col min="3" max="3" width="14.42578125" customWidth="1"/>
    <col min="5" max="5" width="19.85546875" customWidth="1"/>
    <col min="6" max="6" width="36" customWidth="1"/>
    <col min="7" max="7" width="24.7109375" customWidth="1"/>
    <col min="8" max="8" width="23.140625" customWidth="1"/>
    <col min="13" max="13" width="12.28515625" customWidth="1"/>
    <col min="14" max="14" width="13.85546875" customWidth="1"/>
    <col min="15" max="15" width="32.140625" customWidth="1"/>
    <col min="16" max="16" width="17.140625" customWidth="1"/>
    <col min="17" max="17" width="14.28515625" customWidth="1"/>
    <col min="18" max="18" width="23.28515625" customWidth="1"/>
    <col min="20" max="20" width="18.28515625" customWidth="1"/>
    <col min="23" max="23" width="13.28515625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25">
      <c r="A2">
        <v>7</v>
      </c>
      <c r="B2" t="s">
        <v>23</v>
      </c>
      <c r="C2" t="s">
        <v>24</v>
      </c>
      <c r="D2" t="str">
        <f t="shared" ref="D2:D6" si="0">TEXT(E2,"MMMM")</f>
        <v>enero</v>
      </c>
      <c r="E2">
        <v>44565</v>
      </c>
      <c r="F2" s="1">
        <v>44565</v>
      </c>
      <c r="G2">
        <f t="shared" ref="G2:G65" si="1">E2+7</f>
        <v>44572</v>
      </c>
      <c r="H2">
        <v>7</v>
      </c>
      <c r="I2" t="s">
        <v>25</v>
      </c>
      <c r="J2">
        <v>41.48</v>
      </c>
      <c r="L2">
        <v>0.16</v>
      </c>
      <c r="M2">
        <f t="shared" ref="M2:M10" si="2">(J2-K2-N2)*L2</f>
        <v>6.6368</v>
      </c>
      <c r="P2">
        <f t="shared" ref="P2:P65" si="3">+J2+M2-N2-O2</f>
        <v>48.116799999999998</v>
      </c>
      <c r="Q2">
        <v>48.12</v>
      </c>
      <c r="R2">
        <f t="shared" ref="R2:R65" si="4">P2-Q2</f>
        <v>-3.1999999999996476E-3</v>
      </c>
      <c r="S2" t="str">
        <f t="shared" ref="S2:S65" si="5">IF(R2&gt;0.1,"PENDIENTE","PAGADO")</f>
        <v>PAGADO</v>
      </c>
      <c r="T2" t="s">
        <v>26</v>
      </c>
      <c r="U2">
        <v>44629</v>
      </c>
    </row>
    <row r="3" spans="1:23" x14ac:dyDescent="0.25">
      <c r="A3">
        <v>8</v>
      </c>
      <c r="B3" t="s">
        <v>23</v>
      </c>
      <c r="C3" t="s">
        <v>24</v>
      </c>
      <c r="D3" t="str">
        <f t="shared" si="0"/>
        <v>enero</v>
      </c>
      <c r="E3">
        <v>44565</v>
      </c>
      <c r="F3" s="1">
        <v>44565</v>
      </c>
      <c r="G3">
        <f t="shared" si="1"/>
        <v>44572</v>
      </c>
      <c r="H3">
        <v>7</v>
      </c>
      <c r="I3" t="s">
        <v>27</v>
      </c>
      <c r="J3">
        <v>1.94</v>
      </c>
      <c r="L3">
        <v>0</v>
      </c>
      <c r="M3">
        <f t="shared" si="2"/>
        <v>0</v>
      </c>
      <c r="P3">
        <f t="shared" si="3"/>
        <v>1.94</v>
      </c>
      <c r="Q3">
        <v>1.94</v>
      </c>
      <c r="R3">
        <f t="shared" si="4"/>
        <v>0</v>
      </c>
      <c r="S3" t="str">
        <f t="shared" si="5"/>
        <v>PAGADO</v>
      </c>
      <c r="T3" t="s">
        <v>26</v>
      </c>
      <c r="U3">
        <v>44629</v>
      </c>
    </row>
    <row r="4" spans="1:23" x14ac:dyDescent="0.25">
      <c r="A4">
        <v>9</v>
      </c>
      <c r="B4" t="s">
        <v>23</v>
      </c>
      <c r="C4" t="s">
        <v>24</v>
      </c>
      <c r="D4" t="str">
        <f t="shared" si="0"/>
        <v>enero</v>
      </c>
      <c r="E4">
        <v>44565</v>
      </c>
      <c r="F4" s="1">
        <v>44565</v>
      </c>
      <c r="G4">
        <f t="shared" si="1"/>
        <v>44572</v>
      </c>
      <c r="H4">
        <v>7</v>
      </c>
      <c r="I4" t="s">
        <v>28</v>
      </c>
      <c r="J4">
        <v>113.34</v>
      </c>
      <c r="K4">
        <v>12.16</v>
      </c>
      <c r="L4">
        <v>0.16</v>
      </c>
      <c r="M4">
        <f t="shared" si="2"/>
        <v>16.188800000000001</v>
      </c>
      <c r="P4">
        <f t="shared" si="3"/>
        <v>129.52879999999999</v>
      </c>
      <c r="Q4">
        <v>129.53</v>
      </c>
      <c r="R4">
        <f t="shared" si="4"/>
        <v>-1.2000000000114142E-3</v>
      </c>
      <c r="S4" t="str">
        <f t="shared" si="5"/>
        <v>PAGADO</v>
      </c>
      <c r="T4" t="s">
        <v>26</v>
      </c>
      <c r="U4">
        <v>44629</v>
      </c>
    </row>
    <row r="5" spans="1:23" x14ac:dyDescent="0.25">
      <c r="A5">
        <v>13</v>
      </c>
      <c r="B5" t="s">
        <v>23</v>
      </c>
      <c r="C5" t="s">
        <v>24</v>
      </c>
      <c r="D5" t="str">
        <f t="shared" si="0"/>
        <v>enero</v>
      </c>
      <c r="E5">
        <v>44565</v>
      </c>
      <c r="F5" s="1">
        <v>44565</v>
      </c>
      <c r="G5">
        <f t="shared" si="1"/>
        <v>44572</v>
      </c>
      <c r="H5">
        <v>7</v>
      </c>
      <c r="I5" t="s">
        <v>29</v>
      </c>
      <c r="J5">
        <v>326.33</v>
      </c>
      <c r="L5">
        <v>0</v>
      </c>
      <c r="M5">
        <f t="shared" si="2"/>
        <v>0</v>
      </c>
      <c r="P5">
        <f t="shared" si="3"/>
        <v>326.33</v>
      </c>
      <c r="Q5">
        <f>300.96+25.37</f>
        <v>326.33</v>
      </c>
      <c r="R5">
        <f t="shared" si="4"/>
        <v>0</v>
      </c>
      <c r="S5" t="str">
        <f t="shared" si="5"/>
        <v>PAGADO</v>
      </c>
      <c r="T5" t="s">
        <v>30</v>
      </c>
      <c r="U5">
        <v>44629</v>
      </c>
    </row>
    <row r="6" spans="1:23" x14ac:dyDescent="0.25">
      <c r="A6">
        <v>17</v>
      </c>
      <c r="B6" t="s">
        <v>23</v>
      </c>
      <c r="C6" t="s">
        <v>24</v>
      </c>
      <c r="D6" t="str">
        <f t="shared" si="0"/>
        <v>enero</v>
      </c>
      <c r="E6">
        <v>44569</v>
      </c>
      <c r="F6" s="1">
        <v>44569</v>
      </c>
      <c r="G6">
        <f t="shared" si="1"/>
        <v>44576</v>
      </c>
      <c r="H6">
        <v>7</v>
      </c>
      <c r="I6" t="s">
        <v>31</v>
      </c>
      <c r="J6">
        <v>11.4</v>
      </c>
      <c r="L6">
        <v>0.16</v>
      </c>
      <c r="M6">
        <f t="shared" si="2"/>
        <v>1.8240000000000001</v>
      </c>
      <c r="P6">
        <f t="shared" si="3"/>
        <v>13.224</v>
      </c>
      <c r="Q6">
        <v>13.22</v>
      </c>
      <c r="R6">
        <f t="shared" si="4"/>
        <v>3.9999999999995595E-3</v>
      </c>
      <c r="S6" t="str">
        <f t="shared" si="5"/>
        <v>PAGADO</v>
      </c>
      <c r="T6" t="s">
        <v>32</v>
      </c>
      <c r="U6">
        <v>44629</v>
      </c>
    </row>
    <row r="7" spans="1:23" x14ac:dyDescent="0.25">
      <c r="A7">
        <v>18</v>
      </c>
      <c r="B7" t="s">
        <v>23</v>
      </c>
      <c r="C7" t="s">
        <v>24</v>
      </c>
      <c r="D7" t="str">
        <f>TEXT(E7,"MMMM")</f>
        <v>enero</v>
      </c>
      <c r="E7">
        <v>44568</v>
      </c>
      <c r="F7" s="1">
        <v>44568</v>
      </c>
      <c r="G7">
        <f t="shared" si="1"/>
        <v>44575</v>
      </c>
      <c r="H7">
        <v>7</v>
      </c>
      <c r="I7" t="s">
        <v>33</v>
      </c>
      <c r="J7">
        <v>327.5</v>
      </c>
      <c r="L7">
        <v>0</v>
      </c>
      <c r="M7">
        <f>(J7-K7-N7)*L7</f>
        <v>0</v>
      </c>
      <c r="P7">
        <f>+J7+M7-N7-O7</f>
        <v>327.5</v>
      </c>
      <c r="Q7">
        <v>327.5</v>
      </c>
      <c r="R7">
        <f>P7-Q7</f>
        <v>0</v>
      </c>
      <c r="S7" t="str">
        <f t="shared" si="5"/>
        <v>PAGADO</v>
      </c>
      <c r="T7" t="s">
        <v>32</v>
      </c>
      <c r="U7">
        <v>44629</v>
      </c>
    </row>
    <row r="8" spans="1:23" x14ac:dyDescent="0.25">
      <c r="A8">
        <v>19</v>
      </c>
      <c r="B8" t="s">
        <v>23</v>
      </c>
      <c r="C8" t="s">
        <v>24</v>
      </c>
      <c r="D8" t="str">
        <f t="shared" ref="D8:D71" si="6">TEXT(E8,"MMMM")</f>
        <v>enero</v>
      </c>
      <c r="E8">
        <v>44569</v>
      </c>
      <c r="F8" s="1">
        <v>44569</v>
      </c>
      <c r="G8">
        <f t="shared" si="1"/>
        <v>44576</v>
      </c>
      <c r="H8">
        <v>7</v>
      </c>
      <c r="I8" t="s">
        <v>34</v>
      </c>
      <c r="J8">
        <v>237.69</v>
      </c>
      <c r="L8">
        <v>0</v>
      </c>
      <c r="M8">
        <f t="shared" si="2"/>
        <v>0</v>
      </c>
      <c r="P8">
        <f t="shared" si="3"/>
        <v>237.69</v>
      </c>
      <c r="Q8">
        <v>237.69</v>
      </c>
      <c r="R8">
        <f t="shared" si="4"/>
        <v>0</v>
      </c>
      <c r="S8" t="str">
        <f t="shared" si="5"/>
        <v>PAGADO</v>
      </c>
      <c r="T8" t="s">
        <v>32</v>
      </c>
      <c r="U8">
        <v>44629</v>
      </c>
    </row>
    <row r="9" spans="1:23" x14ac:dyDescent="0.25">
      <c r="A9">
        <v>20</v>
      </c>
      <c r="B9" t="s">
        <v>23</v>
      </c>
      <c r="C9" t="s">
        <v>35</v>
      </c>
      <c r="D9" t="str">
        <f t="shared" si="6"/>
        <v>enero</v>
      </c>
      <c r="E9">
        <v>44569</v>
      </c>
      <c r="F9" s="1">
        <v>44569</v>
      </c>
      <c r="G9">
        <f t="shared" si="1"/>
        <v>44576</v>
      </c>
      <c r="H9">
        <v>7</v>
      </c>
      <c r="I9" t="s">
        <v>36</v>
      </c>
      <c r="J9">
        <v>458.4</v>
      </c>
      <c r="L9">
        <v>0</v>
      </c>
      <c r="M9">
        <f t="shared" si="2"/>
        <v>0</v>
      </c>
      <c r="P9">
        <f t="shared" si="3"/>
        <v>458.4</v>
      </c>
      <c r="Q9">
        <v>458.4</v>
      </c>
      <c r="R9">
        <f t="shared" si="4"/>
        <v>0</v>
      </c>
      <c r="S9" t="str">
        <f t="shared" si="5"/>
        <v>PAGADO</v>
      </c>
      <c r="T9" t="s">
        <v>37</v>
      </c>
      <c r="U9">
        <v>44676</v>
      </c>
    </row>
    <row r="10" spans="1:23" x14ac:dyDescent="0.25">
      <c r="A10">
        <v>21</v>
      </c>
      <c r="B10" t="s">
        <v>23</v>
      </c>
      <c r="C10" t="s">
        <v>35</v>
      </c>
      <c r="D10" t="str">
        <f t="shared" si="6"/>
        <v>enero</v>
      </c>
      <c r="E10">
        <v>44569</v>
      </c>
      <c r="F10" s="1">
        <v>44569</v>
      </c>
      <c r="G10">
        <f t="shared" si="1"/>
        <v>44576</v>
      </c>
      <c r="H10">
        <v>7</v>
      </c>
      <c r="I10" t="s">
        <v>38</v>
      </c>
      <c r="J10">
        <v>45.58</v>
      </c>
      <c r="L10">
        <v>0</v>
      </c>
      <c r="M10">
        <f t="shared" si="2"/>
        <v>0</v>
      </c>
      <c r="P10">
        <f t="shared" si="3"/>
        <v>45.58</v>
      </c>
      <c r="Q10">
        <v>45.58</v>
      </c>
      <c r="R10">
        <f t="shared" si="4"/>
        <v>0</v>
      </c>
      <c r="S10" t="str">
        <f t="shared" si="5"/>
        <v>PAGADO</v>
      </c>
      <c r="T10" t="s">
        <v>37</v>
      </c>
      <c r="U10">
        <v>44676</v>
      </c>
    </row>
    <row r="11" spans="1:23" x14ac:dyDescent="0.25">
      <c r="A11">
        <v>22</v>
      </c>
      <c r="B11" t="s">
        <v>23</v>
      </c>
      <c r="C11" t="s">
        <v>35</v>
      </c>
      <c r="D11" t="str">
        <f t="shared" si="6"/>
        <v>enero</v>
      </c>
      <c r="E11">
        <v>44569</v>
      </c>
      <c r="F11" s="1">
        <v>44569</v>
      </c>
      <c r="G11">
        <f t="shared" si="1"/>
        <v>44576</v>
      </c>
      <c r="H11">
        <v>7</v>
      </c>
      <c r="I11" t="s">
        <v>39</v>
      </c>
      <c r="J11">
        <v>1304.42</v>
      </c>
      <c r="K11">
        <v>564</v>
      </c>
      <c r="L11">
        <v>0.16</v>
      </c>
      <c r="M11">
        <f>(J11-K11-N11)*L11</f>
        <v>118.46720000000002</v>
      </c>
      <c r="P11">
        <f t="shared" si="3"/>
        <v>1422.8872000000001</v>
      </c>
      <c r="Q11">
        <v>1422.89</v>
      </c>
      <c r="R11">
        <f t="shared" si="4"/>
        <v>-2.7999999999792635E-3</v>
      </c>
      <c r="S11" t="str">
        <f t="shared" si="5"/>
        <v>PAGADO</v>
      </c>
      <c r="T11" t="s">
        <v>37</v>
      </c>
      <c r="U11">
        <v>44676</v>
      </c>
    </row>
    <row r="12" spans="1:23" x14ac:dyDescent="0.25">
      <c r="A12">
        <v>44</v>
      </c>
      <c r="B12" t="s">
        <v>23</v>
      </c>
      <c r="C12" t="s">
        <v>24</v>
      </c>
      <c r="D12" t="str">
        <f t="shared" si="6"/>
        <v>enero</v>
      </c>
      <c r="E12">
        <v>44567</v>
      </c>
      <c r="F12" s="1">
        <v>44567</v>
      </c>
      <c r="G12">
        <f t="shared" si="1"/>
        <v>44574</v>
      </c>
      <c r="H12">
        <v>7</v>
      </c>
      <c r="I12" t="s">
        <v>40</v>
      </c>
      <c r="J12">
        <v>216.31</v>
      </c>
      <c r="L12">
        <v>0</v>
      </c>
      <c r="M12">
        <f t="shared" ref="M12:M75" si="7">(J12-K12-N12)*L12</f>
        <v>0</v>
      </c>
      <c r="P12">
        <f t="shared" si="3"/>
        <v>216.31</v>
      </c>
      <c r="Q12">
        <v>216.31</v>
      </c>
      <c r="R12">
        <f t="shared" si="4"/>
        <v>0</v>
      </c>
      <c r="S12" t="str">
        <f t="shared" si="5"/>
        <v>PAGADO</v>
      </c>
      <c r="T12" t="s">
        <v>32</v>
      </c>
      <c r="U12">
        <v>44629</v>
      </c>
    </row>
    <row r="13" spans="1:23" x14ac:dyDescent="0.25">
      <c r="A13">
        <v>45</v>
      </c>
      <c r="B13" t="s">
        <v>23</v>
      </c>
      <c r="C13" t="s">
        <v>35</v>
      </c>
      <c r="D13" t="str">
        <f t="shared" si="6"/>
        <v>enero</v>
      </c>
      <c r="E13">
        <v>44565</v>
      </c>
      <c r="F13" s="1">
        <v>44565</v>
      </c>
      <c r="G13">
        <f t="shared" si="1"/>
        <v>44572</v>
      </c>
      <c r="H13">
        <v>7</v>
      </c>
      <c r="I13" t="s">
        <v>41</v>
      </c>
      <c r="J13">
        <v>255.5</v>
      </c>
      <c r="L13">
        <v>0</v>
      </c>
      <c r="M13">
        <f t="shared" si="7"/>
        <v>0</v>
      </c>
      <c r="P13">
        <f t="shared" si="3"/>
        <v>255.5</v>
      </c>
      <c r="Q13">
        <v>255.5</v>
      </c>
      <c r="R13">
        <f t="shared" si="4"/>
        <v>0</v>
      </c>
      <c r="S13" t="str">
        <f t="shared" si="5"/>
        <v>PAGADO</v>
      </c>
      <c r="T13" t="s">
        <v>37</v>
      </c>
      <c r="U13">
        <v>44676</v>
      </c>
    </row>
    <row r="14" spans="1:23" x14ac:dyDescent="0.25">
      <c r="A14">
        <v>57</v>
      </c>
      <c r="B14" t="s">
        <v>23</v>
      </c>
      <c r="C14" t="s">
        <v>35</v>
      </c>
      <c r="D14" t="str">
        <f t="shared" si="6"/>
        <v>enero</v>
      </c>
      <c r="E14">
        <v>44567</v>
      </c>
      <c r="F14" s="1">
        <v>44567</v>
      </c>
      <c r="G14">
        <f t="shared" si="1"/>
        <v>44574</v>
      </c>
      <c r="H14">
        <v>7</v>
      </c>
      <c r="I14" t="s">
        <v>42</v>
      </c>
      <c r="J14">
        <v>534.94000000000005</v>
      </c>
      <c r="L14">
        <v>0</v>
      </c>
      <c r="M14">
        <f t="shared" si="7"/>
        <v>0</v>
      </c>
      <c r="P14">
        <f t="shared" si="3"/>
        <v>534.94000000000005</v>
      </c>
      <c r="Q14">
        <v>534.94000000000005</v>
      </c>
      <c r="R14">
        <f t="shared" si="4"/>
        <v>0</v>
      </c>
      <c r="S14" t="str">
        <f t="shared" si="5"/>
        <v>PAGADO</v>
      </c>
      <c r="T14" t="s">
        <v>37</v>
      </c>
      <c r="U14">
        <v>44676</v>
      </c>
    </row>
    <row r="15" spans="1:23" x14ac:dyDescent="0.25">
      <c r="A15">
        <v>58</v>
      </c>
      <c r="B15" t="s">
        <v>23</v>
      </c>
      <c r="C15" t="s">
        <v>35</v>
      </c>
      <c r="D15" t="str">
        <f t="shared" si="6"/>
        <v>enero</v>
      </c>
      <c r="E15">
        <v>44567</v>
      </c>
      <c r="F15" s="1">
        <v>44567</v>
      </c>
      <c r="G15">
        <f t="shared" si="1"/>
        <v>44574</v>
      </c>
      <c r="H15">
        <v>7</v>
      </c>
      <c r="I15" t="s">
        <v>43</v>
      </c>
      <c r="J15">
        <v>1094.42</v>
      </c>
      <c r="K15">
        <v>775.88</v>
      </c>
      <c r="L15">
        <v>0.16</v>
      </c>
      <c r="M15">
        <f t="shared" si="7"/>
        <v>50.966400000000014</v>
      </c>
      <c r="P15">
        <f t="shared" si="3"/>
        <v>1145.3864000000001</v>
      </c>
      <c r="Q15">
        <v>1145.3900000000001</v>
      </c>
      <c r="R15">
        <f t="shared" si="4"/>
        <v>-3.6000000000058208E-3</v>
      </c>
      <c r="S15" t="str">
        <f t="shared" si="5"/>
        <v>PAGADO</v>
      </c>
      <c r="T15" t="s">
        <v>37</v>
      </c>
      <c r="U15">
        <v>44676</v>
      </c>
    </row>
    <row r="16" spans="1:23" x14ac:dyDescent="0.25">
      <c r="A16">
        <v>59</v>
      </c>
      <c r="B16" t="s">
        <v>23</v>
      </c>
      <c r="C16" t="s">
        <v>35</v>
      </c>
      <c r="D16" t="str">
        <f t="shared" si="6"/>
        <v>enero</v>
      </c>
      <c r="E16">
        <v>44567</v>
      </c>
      <c r="F16" s="1">
        <v>44567</v>
      </c>
      <c r="G16">
        <f t="shared" si="1"/>
        <v>44574</v>
      </c>
      <c r="H16">
        <v>7</v>
      </c>
      <c r="I16" t="s">
        <v>44</v>
      </c>
      <c r="J16">
        <v>160.22999999999999</v>
      </c>
      <c r="L16">
        <v>0</v>
      </c>
      <c r="M16">
        <f t="shared" si="7"/>
        <v>0</v>
      </c>
      <c r="P16">
        <f t="shared" si="3"/>
        <v>160.22999999999999</v>
      </c>
      <c r="Q16">
        <v>160.22999999999999</v>
      </c>
      <c r="R16">
        <f t="shared" si="4"/>
        <v>0</v>
      </c>
      <c r="S16" t="str">
        <f t="shared" si="5"/>
        <v>PAGADO</v>
      </c>
      <c r="T16" t="s">
        <v>37</v>
      </c>
      <c r="U16">
        <v>44676</v>
      </c>
    </row>
    <row r="17" spans="1:23" x14ac:dyDescent="0.25">
      <c r="A17">
        <v>66</v>
      </c>
      <c r="B17" t="s">
        <v>23</v>
      </c>
      <c r="C17" t="s">
        <v>35</v>
      </c>
      <c r="D17" t="str">
        <f t="shared" si="6"/>
        <v>enero</v>
      </c>
      <c r="E17">
        <v>44564</v>
      </c>
      <c r="F17" s="1">
        <v>44564</v>
      </c>
      <c r="G17">
        <f t="shared" si="1"/>
        <v>44571</v>
      </c>
      <c r="H17">
        <v>7</v>
      </c>
      <c r="I17" t="s">
        <v>45</v>
      </c>
      <c r="J17">
        <v>866.26</v>
      </c>
      <c r="L17">
        <v>0</v>
      </c>
      <c r="M17">
        <f t="shared" si="7"/>
        <v>0</v>
      </c>
      <c r="P17">
        <f t="shared" si="3"/>
        <v>866.26</v>
      </c>
      <c r="Q17">
        <v>866.26</v>
      </c>
      <c r="R17">
        <f t="shared" si="4"/>
        <v>0</v>
      </c>
      <c r="S17" t="str">
        <f t="shared" si="5"/>
        <v>PAGADO</v>
      </c>
      <c r="T17" t="s">
        <v>37</v>
      </c>
      <c r="U17">
        <v>44676</v>
      </c>
    </row>
    <row r="18" spans="1:23" x14ac:dyDescent="0.25">
      <c r="A18">
        <v>67</v>
      </c>
      <c r="B18" t="s">
        <v>23</v>
      </c>
      <c r="C18" t="s">
        <v>35</v>
      </c>
      <c r="D18" t="str">
        <f t="shared" si="6"/>
        <v>enero</v>
      </c>
      <c r="E18">
        <v>44564</v>
      </c>
      <c r="F18" s="1">
        <v>44564</v>
      </c>
      <c r="G18">
        <f t="shared" si="1"/>
        <v>44571</v>
      </c>
      <c r="H18">
        <v>7</v>
      </c>
      <c r="I18" t="s">
        <v>46</v>
      </c>
      <c r="J18">
        <v>1352.14</v>
      </c>
      <c r="L18">
        <v>0</v>
      </c>
      <c r="M18">
        <f t="shared" si="7"/>
        <v>0</v>
      </c>
      <c r="O18">
        <v>8.2200000000000006</v>
      </c>
      <c r="P18">
        <f t="shared" si="3"/>
        <v>1343.92</v>
      </c>
      <c r="Q18">
        <v>1343.92</v>
      </c>
      <c r="R18">
        <f t="shared" si="4"/>
        <v>0</v>
      </c>
      <c r="S18" t="str">
        <f t="shared" si="5"/>
        <v>PAGADO</v>
      </c>
      <c r="T18" t="s">
        <v>37</v>
      </c>
      <c r="U18">
        <v>44676</v>
      </c>
      <c r="V18" t="s">
        <v>47</v>
      </c>
      <c r="W18">
        <v>44564</v>
      </c>
    </row>
    <row r="19" spans="1:23" x14ac:dyDescent="0.25">
      <c r="A19">
        <v>69</v>
      </c>
      <c r="B19" t="s">
        <v>23</v>
      </c>
      <c r="C19" t="s">
        <v>35</v>
      </c>
      <c r="D19" t="str">
        <f t="shared" si="6"/>
        <v>enero</v>
      </c>
      <c r="E19">
        <v>44564</v>
      </c>
      <c r="F19" s="1">
        <v>44564</v>
      </c>
      <c r="G19">
        <f t="shared" si="1"/>
        <v>44571</v>
      </c>
      <c r="H19">
        <v>7</v>
      </c>
      <c r="I19">
        <v>2977</v>
      </c>
      <c r="J19">
        <v>3120.9</v>
      </c>
      <c r="K19">
        <v>2727.06</v>
      </c>
      <c r="L19">
        <v>0.16</v>
      </c>
      <c r="M19">
        <f t="shared" si="7"/>
        <v>63.014400000000023</v>
      </c>
      <c r="P19">
        <f t="shared" si="3"/>
        <v>3183.9144000000001</v>
      </c>
      <c r="Q19">
        <v>3183.91</v>
      </c>
      <c r="R19">
        <f t="shared" si="4"/>
        <v>4.4000000002597517E-3</v>
      </c>
      <c r="S19" t="str">
        <f t="shared" si="5"/>
        <v>PAGADO</v>
      </c>
      <c r="T19" t="s">
        <v>37</v>
      </c>
      <c r="U19">
        <v>44676</v>
      </c>
    </row>
    <row r="20" spans="1:23" x14ac:dyDescent="0.25">
      <c r="A20">
        <v>70</v>
      </c>
      <c r="B20" t="s">
        <v>23</v>
      </c>
      <c r="C20" t="s">
        <v>35</v>
      </c>
      <c r="D20" t="str">
        <f t="shared" si="6"/>
        <v>enero</v>
      </c>
      <c r="E20">
        <v>44564</v>
      </c>
      <c r="F20" s="1">
        <v>44564</v>
      </c>
      <c r="G20">
        <f t="shared" si="1"/>
        <v>44571</v>
      </c>
      <c r="H20">
        <v>7</v>
      </c>
      <c r="I20" t="s">
        <v>48</v>
      </c>
      <c r="J20">
        <v>803.34</v>
      </c>
      <c r="K20">
        <v>282.16000000000003</v>
      </c>
      <c r="L20">
        <v>0.16</v>
      </c>
      <c r="M20">
        <f t="shared" si="7"/>
        <v>83.388800000000018</v>
      </c>
      <c r="P20">
        <f t="shared" si="3"/>
        <v>886.72880000000009</v>
      </c>
      <c r="Q20">
        <v>886.73</v>
      </c>
      <c r="R20">
        <f t="shared" si="4"/>
        <v>-1.199999999926149E-3</v>
      </c>
      <c r="S20" t="str">
        <f t="shared" si="5"/>
        <v>PAGADO</v>
      </c>
      <c r="T20" t="s">
        <v>37</v>
      </c>
      <c r="U20">
        <v>44676</v>
      </c>
    </row>
    <row r="21" spans="1:23" x14ac:dyDescent="0.25">
      <c r="A21">
        <v>71</v>
      </c>
      <c r="B21" t="s">
        <v>23</v>
      </c>
      <c r="C21" t="s">
        <v>35</v>
      </c>
      <c r="D21" t="str">
        <f t="shared" si="6"/>
        <v>enero</v>
      </c>
      <c r="E21">
        <v>44564</v>
      </c>
      <c r="F21" s="1">
        <v>44564</v>
      </c>
      <c r="G21">
        <f t="shared" si="1"/>
        <v>44571</v>
      </c>
      <c r="H21">
        <v>7</v>
      </c>
      <c r="I21" t="s">
        <v>49</v>
      </c>
      <c r="J21">
        <v>277.82100000000003</v>
      </c>
      <c r="K21">
        <v>87.92</v>
      </c>
      <c r="L21">
        <v>0.16</v>
      </c>
      <c r="M21">
        <f t="shared" si="7"/>
        <v>30.384160000000001</v>
      </c>
      <c r="P21">
        <f t="shared" si="3"/>
        <v>308.20516000000003</v>
      </c>
      <c r="Q21">
        <v>308.20999999999998</v>
      </c>
      <c r="R21">
        <f t="shared" si="4"/>
        <v>-4.8399999999446663E-3</v>
      </c>
      <c r="S21" t="str">
        <f t="shared" si="5"/>
        <v>PAGADO</v>
      </c>
      <c r="T21" t="s">
        <v>37</v>
      </c>
      <c r="U21">
        <v>44676</v>
      </c>
    </row>
    <row r="22" spans="1:23" x14ac:dyDescent="0.25">
      <c r="A22">
        <v>72</v>
      </c>
      <c r="B22" t="s">
        <v>23</v>
      </c>
      <c r="C22" t="s">
        <v>35</v>
      </c>
      <c r="D22" t="str">
        <f t="shared" si="6"/>
        <v>enero</v>
      </c>
      <c r="E22">
        <v>44564</v>
      </c>
      <c r="F22" s="1">
        <v>44564</v>
      </c>
      <c r="G22">
        <f t="shared" si="1"/>
        <v>44571</v>
      </c>
      <c r="H22">
        <v>7</v>
      </c>
      <c r="I22" t="s">
        <v>50</v>
      </c>
      <c r="J22">
        <v>165.48</v>
      </c>
      <c r="L22">
        <v>0</v>
      </c>
      <c r="M22">
        <f t="shared" si="7"/>
        <v>0</v>
      </c>
      <c r="P22">
        <f t="shared" si="3"/>
        <v>165.48</v>
      </c>
      <c r="Q22">
        <v>165.48</v>
      </c>
      <c r="R22">
        <f t="shared" si="4"/>
        <v>0</v>
      </c>
      <c r="S22" t="str">
        <f t="shared" si="5"/>
        <v>PAGADO</v>
      </c>
      <c r="T22" t="s">
        <v>37</v>
      </c>
      <c r="U22">
        <v>44676</v>
      </c>
    </row>
    <row r="23" spans="1:23" x14ac:dyDescent="0.25">
      <c r="A23">
        <v>73</v>
      </c>
      <c r="B23" t="s">
        <v>23</v>
      </c>
      <c r="C23" t="s">
        <v>35</v>
      </c>
      <c r="D23" t="str">
        <f t="shared" si="6"/>
        <v>enero</v>
      </c>
      <c r="E23">
        <v>44564</v>
      </c>
      <c r="F23" s="1">
        <v>44564</v>
      </c>
      <c r="G23">
        <f t="shared" si="1"/>
        <v>44571</v>
      </c>
      <c r="H23">
        <v>7</v>
      </c>
      <c r="I23" t="s">
        <v>51</v>
      </c>
      <c r="J23">
        <v>33.08</v>
      </c>
      <c r="L23">
        <v>0</v>
      </c>
      <c r="M23">
        <f t="shared" si="7"/>
        <v>0</v>
      </c>
      <c r="P23">
        <f t="shared" si="3"/>
        <v>33.08</v>
      </c>
      <c r="Q23">
        <v>33.08</v>
      </c>
      <c r="R23">
        <f t="shared" si="4"/>
        <v>0</v>
      </c>
      <c r="S23" t="str">
        <f t="shared" si="5"/>
        <v>PAGADO</v>
      </c>
      <c r="T23" t="s">
        <v>37</v>
      </c>
      <c r="U23">
        <v>44676</v>
      </c>
    </row>
    <row r="24" spans="1:23" x14ac:dyDescent="0.25">
      <c r="A24">
        <v>85</v>
      </c>
      <c r="B24" t="s">
        <v>23</v>
      </c>
      <c r="C24" t="s">
        <v>52</v>
      </c>
      <c r="D24" t="str">
        <f t="shared" si="6"/>
        <v>enero</v>
      </c>
      <c r="E24">
        <v>44564</v>
      </c>
      <c r="F24">
        <v>44564</v>
      </c>
      <c r="G24">
        <f t="shared" si="1"/>
        <v>44571</v>
      </c>
      <c r="H24">
        <v>7</v>
      </c>
      <c r="I24" t="s">
        <v>53</v>
      </c>
      <c r="J24">
        <v>225.15</v>
      </c>
      <c r="K24">
        <v>218.67</v>
      </c>
      <c r="L24">
        <v>0.16</v>
      </c>
      <c r="M24">
        <f t="shared" si="7"/>
        <v>1.0368000000000028</v>
      </c>
      <c r="P24">
        <f t="shared" si="3"/>
        <v>226.18680000000001</v>
      </c>
      <c r="Q24">
        <v>226.19</v>
      </c>
      <c r="R24">
        <f t="shared" si="4"/>
        <v>-3.1999999999925421E-3</v>
      </c>
      <c r="S24" t="str">
        <f t="shared" si="5"/>
        <v>PAGADO</v>
      </c>
      <c r="T24" t="s">
        <v>54</v>
      </c>
      <c r="U24">
        <v>44599</v>
      </c>
    </row>
    <row r="25" spans="1:23" x14ac:dyDescent="0.25">
      <c r="A25">
        <v>125</v>
      </c>
      <c r="B25" t="s">
        <v>23</v>
      </c>
      <c r="C25" t="s">
        <v>24</v>
      </c>
      <c r="D25" t="str">
        <f t="shared" si="6"/>
        <v>enero</v>
      </c>
      <c r="E25">
        <v>44575</v>
      </c>
      <c r="F25">
        <v>44575</v>
      </c>
      <c r="G25">
        <f t="shared" si="1"/>
        <v>44582</v>
      </c>
      <c r="H25">
        <v>7</v>
      </c>
      <c r="I25" t="s">
        <v>55</v>
      </c>
      <c r="J25">
        <v>44.16</v>
      </c>
      <c r="L25">
        <v>0</v>
      </c>
      <c r="M25">
        <f t="shared" si="7"/>
        <v>0</v>
      </c>
      <c r="P25">
        <f t="shared" si="3"/>
        <v>44.16</v>
      </c>
      <c r="Q25">
        <v>44.16</v>
      </c>
      <c r="R25">
        <f t="shared" si="4"/>
        <v>0</v>
      </c>
      <c r="S25" t="str">
        <f t="shared" si="5"/>
        <v>PAGADO</v>
      </c>
      <c r="T25" t="s">
        <v>32</v>
      </c>
      <c r="U25">
        <v>44629</v>
      </c>
    </row>
    <row r="26" spans="1:23" x14ac:dyDescent="0.25">
      <c r="A26">
        <v>169</v>
      </c>
      <c r="B26" t="s">
        <v>23</v>
      </c>
      <c r="C26" t="s">
        <v>24</v>
      </c>
      <c r="D26" t="str">
        <f t="shared" si="6"/>
        <v>enero</v>
      </c>
      <c r="E26">
        <v>44572</v>
      </c>
      <c r="F26">
        <v>44572</v>
      </c>
      <c r="G26">
        <f t="shared" si="1"/>
        <v>44579</v>
      </c>
      <c r="H26">
        <v>7</v>
      </c>
      <c r="I26" t="s">
        <v>56</v>
      </c>
      <c r="J26">
        <v>400.96</v>
      </c>
      <c r="L26">
        <v>0</v>
      </c>
      <c r="M26">
        <f t="shared" si="7"/>
        <v>0</v>
      </c>
      <c r="P26">
        <f t="shared" si="3"/>
        <v>400.96</v>
      </c>
      <c r="Q26">
        <v>400.96</v>
      </c>
      <c r="R26">
        <f t="shared" si="4"/>
        <v>0</v>
      </c>
      <c r="S26" t="str">
        <f t="shared" si="5"/>
        <v>PAGADO</v>
      </c>
      <c r="T26" t="s">
        <v>32</v>
      </c>
      <c r="U26">
        <v>44629</v>
      </c>
    </row>
    <row r="27" spans="1:23" x14ac:dyDescent="0.25">
      <c r="A27">
        <v>170</v>
      </c>
      <c r="B27" t="s">
        <v>23</v>
      </c>
      <c r="C27" t="s">
        <v>24</v>
      </c>
      <c r="D27" t="str">
        <f t="shared" si="6"/>
        <v>enero</v>
      </c>
      <c r="E27">
        <v>44572</v>
      </c>
      <c r="F27">
        <v>44572</v>
      </c>
      <c r="G27">
        <f t="shared" si="1"/>
        <v>44579</v>
      </c>
      <c r="H27">
        <v>7</v>
      </c>
      <c r="I27" t="s">
        <v>57</v>
      </c>
      <c r="J27">
        <v>96.52</v>
      </c>
      <c r="L27">
        <v>0.16</v>
      </c>
      <c r="M27">
        <f t="shared" si="7"/>
        <v>15.443199999999999</v>
      </c>
      <c r="P27">
        <f t="shared" si="3"/>
        <v>111.9632</v>
      </c>
      <c r="Q27">
        <v>111.96</v>
      </c>
      <c r="R27">
        <f t="shared" si="4"/>
        <v>3.200000000006753E-3</v>
      </c>
      <c r="S27" t="str">
        <f t="shared" si="5"/>
        <v>PAGADO</v>
      </c>
      <c r="T27" t="s">
        <v>32</v>
      </c>
      <c r="U27">
        <v>44629</v>
      </c>
    </row>
    <row r="28" spans="1:23" x14ac:dyDescent="0.25">
      <c r="A28">
        <v>185</v>
      </c>
      <c r="B28" t="s">
        <v>23</v>
      </c>
      <c r="C28" t="s">
        <v>35</v>
      </c>
      <c r="D28" t="str">
        <f t="shared" si="6"/>
        <v>enero</v>
      </c>
      <c r="E28">
        <v>44571</v>
      </c>
      <c r="F28">
        <v>44571</v>
      </c>
      <c r="G28">
        <f t="shared" si="1"/>
        <v>44578</v>
      </c>
      <c r="H28">
        <v>7</v>
      </c>
      <c r="I28" t="s">
        <v>58</v>
      </c>
      <c r="J28">
        <v>3917.21</v>
      </c>
      <c r="K28">
        <v>3546.46</v>
      </c>
      <c r="L28">
        <v>0.16</v>
      </c>
      <c r="M28">
        <f t="shared" si="7"/>
        <v>59.32</v>
      </c>
      <c r="O28">
        <v>221.42</v>
      </c>
      <c r="P28">
        <f t="shared" si="3"/>
        <v>3755.11</v>
      </c>
      <c r="Q28">
        <v>3755.11</v>
      </c>
      <c r="R28">
        <f t="shared" si="4"/>
        <v>0</v>
      </c>
      <c r="S28" t="str">
        <f t="shared" si="5"/>
        <v>PAGADO</v>
      </c>
      <c r="T28" t="s">
        <v>37</v>
      </c>
      <c r="U28">
        <v>44676</v>
      </c>
      <c r="V28" t="s">
        <v>59</v>
      </c>
      <c r="W28">
        <v>44569</v>
      </c>
    </row>
    <row r="29" spans="1:23" x14ac:dyDescent="0.25">
      <c r="A29">
        <v>186</v>
      </c>
      <c r="B29" t="s">
        <v>23</v>
      </c>
      <c r="C29" t="s">
        <v>35</v>
      </c>
      <c r="D29" t="str">
        <f t="shared" si="6"/>
        <v>enero</v>
      </c>
      <c r="E29">
        <v>44571</v>
      </c>
      <c r="F29">
        <v>44571</v>
      </c>
      <c r="G29">
        <f t="shared" si="1"/>
        <v>44578</v>
      </c>
      <c r="H29">
        <v>7</v>
      </c>
      <c r="I29" t="s">
        <v>60</v>
      </c>
      <c r="J29">
        <v>1600.24</v>
      </c>
      <c r="K29">
        <v>1211.2</v>
      </c>
      <c r="L29">
        <v>0.16</v>
      </c>
      <c r="M29">
        <f t="shared" si="7"/>
        <v>62.246399999999994</v>
      </c>
      <c r="P29">
        <f t="shared" si="3"/>
        <v>1662.4864</v>
      </c>
      <c r="Q29">
        <v>1662.49</v>
      </c>
      <c r="R29">
        <f t="shared" si="4"/>
        <v>-3.6000000000058208E-3</v>
      </c>
      <c r="S29" t="str">
        <f t="shared" si="5"/>
        <v>PAGADO</v>
      </c>
      <c r="T29" t="s">
        <v>37</v>
      </c>
      <c r="U29">
        <v>44676</v>
      </c>
    </row>
    <row r="30" spans="1:23" x14ac:dyDescent="0.25">
      <c r="A30">
        <v>187</v>
      </c>
      <c r="B30" t="s">
        <v>23</v>
      </c>
      <c r="C30" t="s">
        <v>35</v>
      </c>
      <c r="D30" t="str">
        <f t="shared" si="6"/>
        <v>enero</v>
      </c>
      <c r="E30">
        <v>44571</v>
      </c>
      <c r="F30">
        <v>44571</v>
      </c>
      <c r="G30">
        <f t="shared" si="1"/>
        <v>44578</v>
      </c>
      <c r="H30">
        <v>7</v>
      </c>
      <c r="I30" t="s">
        <v>61</v>
      </c>
      <c r="J30">
        <v>173.1</v>
      </c>
      <c r="K30">
        <v>25.29</v>
      </c>
      <c r="L30">
        <v>0.16</v>
      </c>
      <c r="M30">
        <f t="shared" si="7"/>
        <v>23.6496</v>
      </c>
      <c r="P30">
        <f t="shared" si="3"/>
        <v>196.74959999999999</v>
      </c>
      <c r="Q30">
        <v>196.75</v>
      </c>
      <c r="R30">
        <f t="shared" si="4"/>
        <v>-4.0000000001327862E-4</v>
      </c>
      <c r="S30" t="str">
        <f t="shared" si="5"/>
        <v>PAGADO</v>
      </c>
      <c r="T30" t="s">
        <v>37</v>
      </c>
      <c r="U30">
        <v>44676</v>
      </c>
    </row>
    <row r="31" spans="1:23" x14ac:dyDescent="0.25">
      <c r="A31">
        <v>188</v>
      </c>
      <c r="B31" t="s">
        <v>23</v>
      </c>
      <c r="C31" t="s">
        <v>35</v>
      </c>
      <c r="D31" t="str">
        <f t="shared" si="6"/>
        <v>enero</v>
      </c>
      <c r="E31">
        <v>44571</v>
      </c>
      <c r="F31">
        <v>44571</v>
      </c>
      <c r="G31">
        <f t="shared" si="1"/>
        <v>44578</v>
      </c>
      <c r="H31">
        <v>7</v>
      </c>
      <c r="I31" t="s">
        <v>62</v>
      </c>
      <c r="J31">
        <v>864.86</v>
      </c>
      <c r="L31">
        <v>0</v>
      </c>
      <c r="M31">
        <f t="shared" si="7"/>
        <v>0</v>
      </c>
      <c r="P31">
        <f t="shared" si="3"/>
        <v>864.86</v>
      </c>
      <c r="Q31">
        <v>864.86</v>
      </c>
      <c r="R31">
        <f t="shared" si="4"/>
        <v>0</v>
      </c>
      <c r="S31" t="str">
        <f t="shared" si="5"/>
        <v>PAGADO</v>
      </c>
      <c r="T31" t="s">
        <v>37</v>
      </c>
      <c r="U31">
        <v>44676</v>
      </c>
    </row>
    <row r="32" spans="1:23" x14ac:dyDescent="0.25">
      <c r="A32">
        <v>189</v>
      </c>
      <c r="B32" t="s">
        <v>23</v>
      </c>
      <c r="C32" t="s">
        <v>35</v>
      </c>
      <c r="D32" t="str">
        <f t="shared" si="6"/>
        <v>enero</v>
      </c>
      <c r="E32">
        <v>44571</v>
      </c>
      <c r="F32">
        <v>44571</v>
      </c>
      <c r="G32">
        <f t="shared" si="1"/>
        <v>44578</v>
      </c>
      <c r="H32">
        <v>7</v>
      </c>
      <c r="I32" t="s">
        <v>63</v>
      </c>
      <c r="J32">
        <v>2428.19</v>
      </c>
      <c r="K32">
        <v>1807.7</v>
      </c>
      <c r="L32">
        <v>0.16</v>
      </c>
      <c r="M32">
        <f t="shared" si="7"/>
        <v>99.278400000000005</v>
      </c>
      <c r="P32">
        <f t="shared" si="3"/>
        <v>2527.4684000000002</v>
      </c>
      <c r="Q32">
        <v>2527.4699999999998</v>
      </c>
      <c r="R32">
        <f t="shared" si="4"/>
        <v>-1.5999999995983671E-3</v>
      </c>
      <c r="S32" t="str">
        <f t="shared" si="5"/>
        <v>PAGADO</v>
      </c>
      <c r="T32" t="s">
        <v>37</v>
      </c>
      <c r="U32">
        <v>44676</v>
      </c>
    </row>
    <row r="33" spans="1:21" x14ac:dyDescent="0.25">
      <c r="A33">
        <v>190</v>
      </c>
      <c r="B33" t="s">
        <v>23</v>
      </c>
      <c r="C33" t="s">
        <v>35</v>
      </c>
      <c r="D33" t="str">
        <f t="shared" si="6"/>
        <v>enero</v>
      </c>
      <c r="E33">
        <v>44574</v>
      </c>
      <c r="F33">
        <v>44574</v>
      </c>
      <c r="G33">
        <f t="shared" si="1"/>
        <v>44581</v>
      </c>
      <c r="H33">
        <v>7</v>
      </c>
      <c r="I33" t="s">
        <v>64</v>
      </c>
      <c r="J33">
        <v>343.45</v>
      </c>
      <c r="L33">
        <v>0</v>
      </c>
      <c r="M33">
        <f t="shared" si="7"/>
        <v>0</v>
      </c>
      <c r="P33">
        <f t="shared" si="3"/>
        <v>343.45</v>
      </c>
      <c r="Q33">
        <v>343.45</v>
      </c>
      <c r="R33">
        <f t="shared" si="4"/>
        <v>0</v>
      </c>
      <c r="S33" t="str">
        <f t="shared" si="5"/>
        <v>PAGADO</v>
      </c>
      <c r="T33" t="s">
        <v>37</v>
      </c>
      <c r="U33">
        <v>44676</v>
      </c>
    </row>
    <row r="34" spans="1:21" x14ac:dyDescent="0.25">
      <c r="A34">
        <v>191</v>
      </c>
      <c r="B34" t="s">
        <v>23</v>
      </c>
      <c r="C34" t="s">
        <v>35</v>
      </c>
      <c r="D34" t="str">
        <f t="shared" si="6"/>
        <v>enero</v>
      </c>
      <c r="E34">
        <v>44574</v>
      </c>
      <c r="F34">
        <v>44574</v>
      </c>
      <c r="G34">
        <f t="shared" si="1"/>
        <v>44581</v>
      </c>
      <c r="H34">
        <v>7</v>
      </c>
      <c r="I34" t="s">
        <v>65</v>
      </c>
      <c r="J34">
        <v>311.58999999999997</v>
      </c>
      <c r="K34">
        <v>300.31</v>
      </c>
      <c r="L34">
        <v>0.16</v>
      </c>
      <c r="M34">
        <f t="shared" si="7"/>
        <v>1.8047999999999957</v>
      </c>
      <c r="P34">
        <f t="shared" si="3"/>
        <v>313.39479999999998</v>
      </c>
      <c r="Q34">
        <v>313.39</v>
      </c>
      <c r="R34">
        <f t="shared" si="4"/>
        <v>4.7999999999888132E-3</v>
      </c>
      <c r="S34" t="str">
        <f t="shared" si="5"/>
        <v>PAGADO</v>
      </c>
      <c r="T34" t="s">
        <v>37</v>
      </c>
      <c r="U34">
        <v>44676</v>
      </c>
    </row>
    <row r="35" spans="1:21" x14ac:dyDescent="0.25">
      <c r="A35">
        <v>192</v>
      </c>
      <c r="B35" t="s">
        <v>23</v>
      </c>
      <c r="C35" t="s">
        <v>35</v>
      </c>
      <c r="D35" t="str">
        <f t="shared" si="6"/>
        <v>enero</v>
      </c>
      <c r="E35">
        <v>44574</v>
      </c>
      <c r="F35">
        <v>44574</v>
      </c>
      <c r="G35">
        <f t="shared" si="1"/>
        <v>44581</v>
      </c>
      <c r="H35">
        <v>7</v>
      </c>
      <c r="I35" t="s">
        <v>66</v>
      </c>
      <c r="J35">
        <v>4</v>
      </c>
      <c r="L35">
        <v>0</v>
      </c>
      <c r="M35">
        <f t="shared" si="7"/>
        <v>0</v>
      </c>
      <c r="P35">
        <f t="shared" si="3"/>
        <v>4</v>
      </c>
      <c r="Q35">
        <v>4</v>
      </c>
      <c r="R35">
        <f t="shared" si="4"/>
        <v>0</v>
      </c>
      <c r="S35" t="str">
        <f t="shared" si="5"/>
        <v>PAGADO</v>
      </c>
      <c r="T35" t="s">
        <v>37</v>
      </c>
      <c r="U35">
        <v>44676</v>
      </c>
    </row>
    <row r="36" spans="1:21" x14ac:dyDescent="0.25">
      <c r="A36">
        <v>193</v>
      </c>
      <c r="B36" t="s">
        <v>23</v>
      </c>
      <c r="C36" t="s">
        <v>35</v>
      </c>
      <c r="D36" t="str">
        <f t="shared" si="6"/>
        <v>enero</v>
      </c>
      <c r="E36">
        <v>44574</v>
      </c>
      <c r="F36">
        <v>44574</v>
      </c>
      <c r="G36">
        <f t="shared" si="1"/>
        <v>44581</v>
      </c>
      <c r="H36">
        <v>7</v>
      </c>
      <c r="I36" t="s">
        <v>67</v>
      </c>
      <c r="J36">
        <v>226.56</v>
      </c>
      <c r="L36">
        <v>0</v>
      </c>
      <c r="M36">
        <f t="shared" si="7"/>
        <v>0</v>
      </c>
      <c r="P36">
        <f t="shared" si="3"/>
        <v>226.56</v>
      </c>
      <c r="Q36">
        <v>226.56</v>
      </c>
      <c r="R36">
        <f t="shared" si="4"/>
        <v>0</v>
      </c>
      <c r="S36" t="str">
        <f t="shared" si="5"/>
        <v>PAGADO</v>
      </c>
      <c r="T36" t="s">
        <v>37</v>
      </c>
      <c r="U36">
        <v>44676</v>
      </c>
    </row>
    <row r="37" spans="1:21" x14ac:dyDescent="0.25">
      <c r="A37">
        <v>194</v>
      </c>
      <c r="B37" t="s">
        <v>23</v>
      </c>
      <c r="C37" t="s">
        <v>35</v>
      </c>
      <c r="D37" t="str">
        <f t="shared" si="6"/>
        <v>enero</v>
      </c>
      <c r="E37">
        <v>44574</v>
      </c>
      <c r="F37">
        <v>44574</v>
      </c>
      <c r="G37">
        <f t="shared" si="1"/>
        <v>44581</v>
      </c>
      <c r="H37">
        <v>7</v>
      </c>
      <c r="I37" t="s">
        <v>68</v>
      </c>
      <c r="J37">
        <v>1726.58</v>
      </c>
      <c r="K37">
        <v>1174.22</v>
      </c>
      <c r="L37">
        <v>0.16</v>
      </c>
      <c r="M37">
        <f t="shared" si="7"/>
        <v>88.377599999999987</v>
      </c>
      <c r="P37">
        <f t="shared" si="3"/>
        <v>1814.9576</v>
      </c>
      <c r="Q37">
        <v>1814.96</v>
      </c>
      <c r="R37">
        <f t="shared" si="4"/>
        <v>-2.4000000000796717E-3</v>
      </c>
      <c r="S37" t="str">
        <f t="shared" si="5"/>
        <v>PAGADO</v>
      </c>
      <c r="T37" t="s">
        <v>37</v>
      </c>
      <c r="U37">
        <v>44676</v>
      </c>
    </row>
    <row r="38" spans="1:21" x14ac:dyDescent="0.25">
      <c r="A38">
        <v>211</v>
      </c>
      <c r="B38" t="s">
        <v>23</v>
      </c>
      <c r="C38" t="s">
        <v>24</v>
      </c>
      <c r="D38" t="str">
        <f t="shared" si="6"/>
        <v>enero</v>
      </c>
      <c r="E38">
        <v>44574</v>
      </c>
      <c r="F38">
        <v>44574</v>
      </c>
      <c r="G38">
        <f t="shared" si="1"/>
        <v>44581</v>
      </c>
      <c r="H38">
        <v>7</v>
      </c>
      <c r="I38" t="s">
        <v>69</v>
      </c>
      <c r="J38">
        <v>313.68</v>
      </c>
      <c r="L38">
        <v>0</v>
      </c>
      <c r="M38">
        <f t="shared" si="7"/>
        <v>0</v>
      </c>
      <c r="P38">
        <f t="shared" si="3"/>
        <v>313.68</v>
      </c>
      <c r="Q38">
        <v>313.68</v>
      </c>
      <c r="R38">
        <f t="shared" si="4"/>
        <v>0</v>
      </c>
      <c r="S38" t="str">
        <f t="shared" si="5"/>
        <v>PAGADO</v>
      </c>
      <c r="T38" t="s">
        <v>32</v>
      </c>
      <c r="U38">
        <v>44629</v>
      </c>
    </row>
    <row r="39" spans="1:21" x14ac:dyDescent="0.25">
      <c r="A39">
        <v>218</v>
      </c>
      <c r="B39" t="s">
        <v>23</v>
      </c>
      <c r="C39" t="s">
        <v>24</v>
      </c>
      <c r="D39" t="str">
        <f t="shared" si="6"/>
        <v>enero</v>
      </c>
      <c r="E39">
        <v>44575</v>
      </c>
      <c r="F39">
        <v>44575</v>
      </c>
      <c r="G39">
        <f t="shared" si="1"/>
        <v>44582</v>
      </c>
      <c r="H39">
        <v>7</v>
      </c>
      <c r="I39" t="s">
        <v>70</v>
      </c>
      <c r="J39">
        <v>109.19</v>
      </c>
      <c r="L39">
        <v>0</v>
      </c>
      <c r="M39">
        <f t="shared" si="7"/>
        <v>0</v>
      </c>
      <c r="P39">
        <f t="shared" si="3"/>
        <v>109.19</v>
      </c>
      <c r="Q39">
        <v>109.19</v>
      </c>
      <c r="R39">
        <f t="shared" si="4"/>
        <v>0</v>
      </c>
      <c r="S39" t="str">
        <f t="shared" si="5"/>
        <v>PAGADO</v>
      </c>
      <c r="T39" t="s">
        <v>32</v>
      </c>
      <c r="U39">
        <v>44629</v>
      </c>
    </row>
    <row r="40" spans="1:21" x14ac:dyDescent="0.25">
      <c r="A40">
        <v>230</v>
      </c>
      <c r="B40" t="s">
        <v>23</v>
      </c>
      <c r="C40" t="s">
        <v>52</v>
      </c>
      <c r="D40" t="str">
        <f t="shared" si="6"/>
        <v>enero</v>
      </c>
      <c r="E40">
        <v>44578</v>
      </c>
      <c r="F40">
        <v>44578</v>
      </c>
      <c r="G40">
        <f t="shared" si="1"/>
        <v>44585</v>
      </c>
      <c r="H40">
        <v>7</v>
      </c>
      <c r="I40" t="s">
        <v>71</v>
      </c>
      <c r="J40">
        <v>382.14</v>
      </c>
      <c r="K40">
        <v>302.76</v>
      </c>
      <c r="L40">
        <v>0.16</v>
      </c>
      <c r="M40">
        <f t="shared" si="7"/>
        <v>12.700799999999999</v>
      </c>
      <c r="P40">
        <f t="shared" si="3"/>
        <v>394.8408</v>
      </c>
      <c r="Q40">
        <v>394.84</v>
      </c>
      <c r="R40">
        <f t="shared" si="4"/>
        <v>8.0000000002655725E-4</v>
      </c>
      <c r="S40" t="str">
        <f t="shared" si="5"/>
        <v>PAGADO</v>
      </c>
      <c r="T40" t="s">
        <v>54</v>
      </c>
      <c r="U40">
        <v>44599</v>
      </c>
    </row>
    <row r="41" spans="1:21" x14ac:dyDescent="0.25">
      <c r="A41">
        <v>231</v>
      </c>
      <c r="B41" t="s">
        <v>23</v>
      </c>
      <c r="C41" t="s">
        <v>52</v>
      </c>
      <c r="D41" t="str">
        <f t="shared" si="6"/>
        <v>enero</v>
      </c>
      <c r="E41">
        <v>44571</v>
      </c>
      <c r="F41">
        <v>44571</v>
      </c>
      <c r="G41">
        <f t="shared" si="1"/>
        <v>44578</v>
      </c>
      <c r="H41">
        <v>7</v>
      </c>
      <c r="I41" t="s">
        <v>72</v>
      </c>
      <c r="J41">
        <v>22.72</v>
      </c>
      <c r="K41">
        <v>4.75</v>
      </c>
      <c r="L41">
        <v>0.16</v>
      </c>
      <c r="M41">
        <f t="shared" si="7"/>
        <v>2.8752</v>
      </c>
      <c r="P41">
        <f t="shared" si="3"/>
        <v>25.595199999999998</v>
      </c>
      <c r="Q41">
        <v>25.6</v>
      </c>
      <c r="R41">
        <f t="shared" si="4"/>
        <v>-4.8000000000030241E-3</v>
      </c>
      <c r="S41" t="str">
        <f t="shared" si="5"/>
        <v>PAGADO</v>
      </c>
      <c r="T41" t="s">
        <v>54</v>
      </c>
      <c r="U41">
        <v>44599</v>
      </c>
    </row>
    <row r="42" spans="1:21" x14ac:dyDescent="0.25">
      <c r="A42">
        <v>232</v>
      </c>
      <c r="B42" t="s">
        <v>23</v>
      </c>
      <c r="C42" t="s">
        <v>35</v>
      </c>
      <c r="D42" t="str">
        <f t="shared" si="6"/>
        <v>enero</v>
      </c>
      <c r="E42">
        <v>44575</v>
      </c>
      <c r="F42">
        <v>44575</v>
      </c>
      <c r="G42">
        <f t="shared" si="1"/>
        <v>44582</v>
      </c>
      <c r="H42">
        <v>7</v>
      </c>
      <c r="I42" t="s">
        <v>73</v>
      </c>
      <c r="J42">
        <v>729.16</v>
      </c>
      <c r="K42">
        <v>408</v>
      </c>
      <c r="L42">
        <v>0.16</v>
      </c>
      <c r="M42">
        <f t="shared" si="7"/>
        <v>51.385599999999997</v>
      </c>
      <c r="P42">
        <f t="shared" si="3"/>
        <v>780.54559999999992</v>
      </c>
      <c r="Q42">
        <v>780.55</v>
      </c>
      <c r="R42">
        <f t="shared" si="4"/>
        <v>-4.400000000032378E-3</v>
      </c>
      <c r="S42" t="str">
        <f t="shared" si="5"/>
        <v>PAGADO</v>
      </c>
      <c r="T42" t="s">
        <v>74</v>
      </c>
      <c r="U42">
        <v>44672</v>
      </c>
    </row>
    <row r="43" spans="1:21" x14ac:dyDescent="0.25">
      <c r="A43">
        <v>234</v>
      </c>
      <c r="B43" t="s">
        <v>23</v>
      </c>
      <c r="C43" t="s">
        <v>24</v>
      </c>
      <c r="D43" t="str">
        <f t="shared" si="6"/>
        <v>enero</v>
      </c>
      <c r="E43">
        <v>44576</v>
      </c>
      <c r="F43">
        <v>44576</v>
      </c>
      <c r="G43">
        <f t="shared" si="1"/>
        <v>44583</v>
      </c>
      <c r="H43">
        <v>7</v>
      </c>
      <c r="I43" t="s">
        <v>75</v>
      </c>
      <c r="J43">
        <v>264.82</v>
      </c>
      <c r="L43">
        <v>0</v>
      </c>
      <c r="M43">
        <f t="shared" si="7"/>
        <v>0</v>
      </c>
      <c r="P43">
        <f t="shared" si="3"/>
        <v>264.82</v>
      </c>
      <c r="Q43">
        <v>264.82</v>
      </c>
      <c r="R43">
        <f t="shared" si="4"/>
        <v>0</v>
      </c>
      <c r="S43" t="str">
        <f t="shared" si="5"/>
        <v>PAGADO</v>
      </c>
      <c r="T43" t="s">
        <v>32</v>
      </c>
      <c r="U43">
        <v>44629</v>
      </c>
    </row>
    <row r="44" spans="1:21" x14ac:dyDescent="0.25">
      <c r="A44">
        <v>235</v>
      </c>
      <c r="B44" t="s">
        <v>23</v>
      </c>
      <c r="C44" t="s">
        <v>24</v>
      </c>
      <c r="D44" t="str">
        <f t="shared" si="6"/>
        <v>enero</v>
      </c>
      <c r="E44">
        <v>44576</v>
      </c>
      <c r="F44">
        <v>44576</v>
      </c>
      <c r="G44">
        <f t="shared" si="1"/>
        <v>44583</v>
      </c>
      <c r="H44">
        <v>7</v>
      </c>
      <c r="I44" t="s">
        <v>76</v>
      </c>
      <c r="J44">
        <v>13.34</v>
      </c>
      <c r="L44">
        <v>0.16</v>
      </c>
      <c r="M44">
        <f t="shared" si="7"/>
        <v>2.1343999999999999</v>
      </c>
      <c r="P44">
        <f t="shared" si="3"/>
        <v>15.474399999999999</v>
      </c>
      <c r="Q44">
        <v>15.47</v>
      </c>
      <c r="R44">
        <f t="shared" si="4"/>
        <v>4.3999999999986272E-3</v>
      </c>
      <c r="S44" t="str">
        <f t="shared" si="5"/>
        <v>PAGADO</v>
      </c>
      <c r="T44" t="s">
        <v>32</v>
      </c>
      <c r="U44">
        <v>44629</v>
      </c>
    </row>
    <row r="45" spans="1:21" x14ac:dyDescent="0.25">
      <c r="A45">
        <v>271</v>
      </c>
      <c r="B45" t="s">
        <v>23</v>
      </c>
      <c r="C45" t="s">
        <v>35</v>
      </c>
      <c r="D45" t="str">
        <f t="shared" si="6"/>
        <v>enero</v>
      </c>
      <c r="E45">
        <v>44575</v>
      </c>
      <c r="F45">
        <v>44575</v>
      </c>
      <c r="G45">
        <f t="shared" si="1"/>
        <v>44582</v>
      </c>
      <c r="H45">
        <v>7</v>
      </c>
      <c r="I45" t="s">
        <v>77</v>
      </c>
      <c r="J45">
        <v>784.4</v>
      </c>
      <c r="K45">
        <v>758.3</v>
      </c>
      <c r="L45">
        <v>0.16</v>
      </c>
      <c r="M45">
        <f t="shared" si="7"/>
        <v>4.1760000000000037</v>
      </c>
      <c r="P45">
        <f t="shared" si="3"/>
        <v>788.57600000000002</v>
      </c>
      <c r="Q45">
        <v>788.58</v>
      </c>
      <c r="R45">
        <f t="shared" si="4"/>
        <v>-4.0000000000190994E-3</v>
      </c>
      <c r="S45" t="str">
        <f t="shared" si="5"/>
        <v>PAGADO</v>
      </c>
      <c r="T45" t="s">
        <v>74</v>
      </c>
      <c r="U45">
        <v>44672</v>
      </c>
    </row>
    <row r="46" spans="1:21" x14ac:dyDescent="0.25">
      <c r="A46">
        <v>281</v>
      </c>
      <c r="B46" t="s">
        <v>23</v>
      </c>
      <c r="C46" t="s">
        <v>24</v>
      </c>
      <c r="D46" t="str">
        <f t="shared" si="6"/>
        <v>enero</v>
      </c>
      <c r="E46">
        <v>44579</v>
      </c>
      <c r="F46">
        <v>44579</v>
      </c>
      <c r="G46">
        <f t="shared" si="1"/>
        <v>44586</v>
      </c>
      <c r="H46">
        <v>7</v>
      </c>
      <c r="I46" t="s">
        <v>78</v>
      </c>
      <c r="J46">
        <v>394.27</v>
      </c>
      <c r="L46">
        <v>0</v>
      </c>
      <c r="M46">
        <f t="shared" si="7"/>
        <v>0</v>
      </c>
      <c r="P46">
        <f t="shared" si="3"/>
        <v>394.27</v>
      </c>
      <c r="Q46">
        <v>394.27</v>
      </c>
      <c r="R46">
        <f t="shared" si="4"/>
        <v>0</v>
      </c>
      <c r="S46" t="str">
        <f t="shared" si="5"/>
        <v>PAGADO</v>
      </c>
      <c r="T46" t="s">
        <v>32</v>
      </c>
      <c r="U46">
        <v>44629</v>
      </c>
    </row>
    <row r="47" spans="1:21" x14ac:dyDescent="0.25">
      <c r="A47">
        <v>290</v>
      </c>
      <c r="B47" t="s">
        <v>23</v>
      </c>
      <c r="C47" t="s">
        <v>24</v>
      </c>
      <c r="D47" t="str">
        <f t="shared" si="6"/>
        <v>enero</v>
      </c>
      <c r="E47">
        <v>44580</v>
      </c>
      <c r="F47">
        <v>44580</v>
      </c>
      <c r="G47">
        <f t="shared" si="1"/>
        <v>44587</v>
      </c>
      <c r="H47">
        <v>7</v>
      </c>
      <c r="I47" t="s">
        <v>79</v>
      </c>
      <c r="J47">
        <v>72.760000000000005</v>
      </c>
      <c r="K47">
        <v>9.16</v>
      </c>
      <c r="L47">
        <v>0.16</v>
      </c>
      <c r="M47">
        <f t="shared" si="7"/>
        <v>10.176000000000002</v>
      </c>
      <c r="P47">
        <f t="shared" si="3"/>
        <v>82.936000000000007</v>
      </c>
      <c r="Q47">
        <v>82.94</v>
      </c>
      <c r="R47">
        <f t="shared" si="4"/>
        <v>-3.9999999999906777E-3</v>
      </c>
      <c r="S47" t="str">
        <f t="shared" si="5"/>
        <v>PAGADO</v>
      </c>
      <c r="T47" t="s">
        <v>32</v>
      </c>
      <c r="U47">
        <v>44629</v>
      </c>
    </row>
    <row r="48" spans="1:21" x14ac:dyDescent="0.25">
      <c r="A48">
        <v>304</v>
      </c>
      <c r="B48" t="s">
        <v>23</v>
      </c>
      <c r="C48" t="s">
        <v>24</v>
      </c>
      <c r="D48" t="str">
        <f t="shared" si="6"/>
        <v>enero</v>
      </c>
      <c r="E48">
        <v>44563</v>
      </c>
      <c r="F48">
        <v>44563</v>
      </c>
      <c r="G48">
        <f t="shared" si="1"/>
        <v>44570</v>
      </c>
      <c r="H48">
        <v>7</v>
      </c>
      <c r="I48" t="s">
        <v>80</v>
      </c>
      <c r="J48">
        <v>15.2</v>
      </c>
      <c r="L48">
        <v>0</v>
      </c>
      <c r="M48">
        <f t="shared" si="7"/>
        <v>0</v>
      </c>
      <c r="P48">
        <f t="shared" si="3"/>
        <v>15.2</v>
      </c>
      <c r="Q48">
        <v>15.2</v>
      </c>
      <c r="R48">
        <f t="shared" si="4"/>
        <v>0</v>
      </c>
      <c r="S48" t="str">
        <f t="shared" si="5"/>
        <v>PAGADO</v>
      </c>
      <c r="T48" t="s">
        <v>26</v>
      </c>
      <c r="U48">
        <v>44629</v>
      </c>
    </row>
    <row r="49" spans="1:21" x14ac:dyDescent="0.25">
      <c r="A49">
        <v>305</v>
      </c>
      <c r="B49" t="s">
        <v>23</v>
      </c>
      <c r="C49" t="s">
        <v>24</v>
      </c>
      <c r="D49" t="str">
        <f t="shared" si="6"/>
        <v>enero</v>
      </c>
      <c r="E49">
        <v>44563</v>
      </c>
      <c r="F49">
        <v>44563</v>
      </c>
      <c r="G49">
        <f t="shared" si="1"/>
        <v>44570</v>
      </c>
      <c r="H49">
        <v>7</v>
      </c>
      <c r="I49" t="s">
        <v>81</v>
      </c>
      <c r="J49">
        <v>136.68</v>
      </c>
      <c r="L49">
        <v>0</v>
      </c>
      <c r="M49">
        <f t="shared" si="7"/>
        <v>0</v>
      </c>
      <c r="P49">
        <f t="shared" si="3"/>
        <v>136.68</v>
      </c>
      <c r="Q49">
        <v>136.68</v>
      </c>
      <c r="R49">
        <f t="shared" si="4"/>
        <v>0</v>
      </c>
      <c r="S49" t="str">
        <f t="shared" si="5"/>
        <v>PAGADO</v>
      </c>
      <c r="T49" t="s">
        <v>26</v>
      </c>
      <c r="U49">
        <v>44629</v>
      </c>
    </row>
    <row r="50" spans="1:21" x14ac:dyDescent="0.25">
      <c r="A50">
        <v>311</v>
      </c>
      <c r="B50" t="s">
        <v>23</v>
      </c>
      <c r="C50" t="s">
        <v>35</v>
      </c>
      <c r="D50" t="str">
        <f t="shared" si="6"/>
        <v>enero</v>
      </c>
      <c r="E50">
        <v>44581</v>
      </c>
      <c r="F50">
        <v>44581</v>
      </c>
      <c r="G50">
        <f t="shared" si="1"/>
        <v>44588</v>
      </c>
      <c r="H50">
        <v>7</v>
      </c>
      <c r="I50" t="s">
        <v>82</v>
      </c>
      <c r="J50">
        <v>344.52</v>
      </c>
      <c r="K50">
        <v>124.92</v>
      </c>
      <c r="L50">
        <v>0.16</v>
      </c>
      <c r="M50">
        <f t="shared" si="7"/>
        <v>35.135999999999996</v>
      </c>
      <c r="P50">
        <f t="shared" si="3"/>
        <v>379.65599999999995</v>
      </c>
      <c r="Q50">
        <v>379.66</v>
      </c>
      <c r="R50">
        <f t="shared" si="4"/>
        <v>-4.0000000000759428E-3</v>
      </c>
      <c r="S50" t="str">
        <f t="shared" si="5"/>
        <v>PAGADO</v>
      </c>
      <c r="T50" t="s">
        <v>74</v>
      </c>
      <c r="U50">
        <v>44672</v>
      </c>
    </row>
    <row r="51" spans="1:21" x14ac:dyDescent="0.25">
      <c r="A51">
        <v>312</v>
      </c>
      <c r="B51" t="s">
        <v>23</v>
      </c>
      <c r="C51" t="s">
        <v>35</v>
      </c>
      <c r="D51" t="str">
        <f t="shared" si="6"/>
        <v>enero</v>
      </c>
      <c r="E51">
        <v>44581</v>
      </c>
      <c r="F51">
        <v>44581</v>
      </c>
      <c r="G51">
        <f t="shared" si="1"/>
        <v>44588</v>
      </c>
      <c r="H51">
        <v>7</v>
      </c>
      <c r="I51" t="s">
        <v>83</v>
      </c>
      <c r="J51">
        <v>160.32</v>
      </c>
      <c r="L51">
        <v>0</v>
      </c>
      <c r="M51">
        <f t="shared" si="7"/>
        <v>0</v>
      </c>
      <c r="P51">
        <f t="shared" si="3"/>
        <v>160.32</v>
      </c>
      <c r="Q51">
        <v>160.32</v>
      </c>
      <c r="R51">
        <f t="shared" si="4"/>
        <v>0</v>
      </c>
      <c r="S51" t="str">
        <f t="shared" si="5"/>
        <v>PAGADO</v>
      </c>
      <c r="T51" t="s">
        <v>74</v>
      </c>
      <c r="U51">
        <v>44672</v>
      </c>
    </row>
    <row r="52" spans="1:21" x14ac:dyDescent="0.25">
      <c r="A52">
        <v>313</v>
      </c>
      <c r="B52" t="s">
        <v>23</v>
      </c>
      <c r="C52" t="s">
        <v>35</v>
      </c>
      <c r="D52" t="str">
        <f t="shared" si="6"/>
        <v>enero</v>
      </c>
      <c r="E52">
        <v>44581</v>
      </c>
      <c r="F52">
        <v>44581</v>
      </c>
      <c r="G52">
        <f t="shared" si="1"/>
        <v>44588</v>
      </c>
      <c r="H52">
        <v>7</v>
      </c>
      <c r="I52" t="s">
        <v>84</v>
      </c>
      <c r="J52">
        <v>190.62</v>
      </c>
      <c r="L52">
        <v>0.16</v>
      </c>
      <c r="M52">
        <f t="shared" si="7"/>
        <v>30.499200000000002</v>
      </c>
      <c r="P52">
        <f t="shared" si="3"/>
        <v>221.11920000000001</v>
      </c>
      <c r="Q52">
        <v>221.12</v>
      </c>
      <c r="R52">
        <f t="shared" si="4"/>
        <v>-7.9999999999813554E-4</v>
      </c>
      <c r="S52" t="str">
        <f t="shared" si="5"/>
        <v>PAGADO</v>
      </c>
      <c r="T52" t="s">
        <v>74</v>
      </c>
      <c r="U52">
        <v>44672</v>
      </c>
    </row>
    <row r="53" spans="1:21" x14ac:dyDescent="0.25">
      <c r="A53">
        <v>328</v>
      </c>
      <c r="B53" t="s">
        <v>23</v>
      </c>
      <c r="C53" t="s">
        <v>24</v>
      </c>
      <c r="D53" t="str">
        <f t="shared" si="6"/>
        <v>enero</v>
      </c>
      <c r="E53">
        <v>44581</v>
      </c>
      <c r="F53">
        <v>44581</v>
      </c>
      <c r="G53">
        <f t="shared" si="1"/>
        <v>44588</v>
      </c>
      <c r="H53">
        <v>7</v>
      </c>
      <c r="I53" t="s">
        <v>85</v>
      </c>
      <c r="J53">
        <v>174.41</v>
      </c>
      <c r="L53">
        <v>0</v>
      </c>
      <c r="M53">
        <f t="shared" si="7"/>
        <v>0</v>
      </c>
      <c r="P53">
        <f t="shared" si="3"/>
        <v>174.41</v>
      </c>
      <c r="Q53">
        <v>174.41</v>
      </c>
      <c r="R53">
        <f t="shared" si="4"/>
        <v>0</v>
      </c>
      <c r="S53" t="str">
        <f t="shared" si="5"/>
        <v>PAGADO</v>
      </c>
      <c r="T53" t="s">
        <v>32</v>
      </c>
      <c r="U53">
        <v>44629</v>
      </c>
    </row>
    <row r="54" spans="1:21" x14ac:dyDescent="0.25">
      <c r="A54">
        <v>339</v>
      </c>
      <c r="B54" t="s">
        <v>23</v>
      </c>
      <c r="C54" t="s">
        <v>35</v>
      </c>
      <c r="D54" t="str">
        <f t="shared" si="6"/>
        <v>enero</v>
      </c>
      <c r="E54">
        <v>44580</v>
      </c>
      <c r="F54">
        <v>44580</v>
      </c>
      <c r="G54">
        <f t="shared" si="1"/>
        <v>44587</v>
      </c>
      <c r="H54">
        <v>7</v>
      </c>
      <c r="I54" t="s">
        <v>86</v>
      </c>
      <c r="J54">
        <v>1467.21</v>
      </c>
      <c r="K54">
        <v>1088.25</v>
      </c>
      <c r="L54">
        <v>0.16</v>
      </c>
      <c r="M54">
        <f t="shared" si="7"/>
        <v>60.633600000000008</v>
      </c>
      <c r="P54">
        <f t="shared" si="3"/>
        <v>1527.8436000000002</v>
      </c>
      <c r="Q54">
        <v>1527.84</v>
      </c>
      <c r="R54">
        <f t="shared" si="4"/>
        <v>3.6000000002331944E-3</v>
      </c>
      <c r="S54" t="str">
        <f t="shared" si="5"/>
        <v>PAGADO</v>
      </c>
      <c r="T54" t="s">
        <v>74</v>
      </c>
      <c r="U54">
        <v>44672</v>
      </c>
    </row>
    <row r="55" spans="1:21" x14ac:dyDescent="0.25">
      <c r="A55">
        <v>341</v>
      </c>
      <c r="B55" t="s">
        <v>23</v>
      </c>
      <c r="C55" t="s">
        <v>35</v>
      </c>
      <c r="D55" t="str">
        <f t="shared" si="6"/>
        <v>enero</v>
      </c>
      <c r="E55">
        <v>44578</v>
      </c>
      <c r="F55">
        <v>44578</v>
      </c>
      <c r="G55">
        <f t="shared" si="1"/>
        <v>44585</v>
      </c>
      <c r="H55">
        <v>7</v>
      </c>
      <c r="I55" t="s">
        <v>87</v>
      </c>
      <c r="J55">
        <v>2823.96</v>
      </c>
      <c r="K55">
        <v>2288.7199999999998</v>
      </c>
      <c r="L55">
        <v>0.16</v>
      </c>
      <c r="M55">
        <f t="shared" si="7"/>
        <v>85.638400000000033</v>
      </c>
      <c r="P55">
        <f t="shared" si="3"/>
        <v>2909.5983999999999</v>
      </c>
      <c r="Q55">
        <v>2909.6</v>
      </c>
      <c r="R55">
        <f t="shared" si="4"/>
        <v>-1.6000000000531145E-3</v>
      </c>
      <c r="S55" t="str">
        <f t="shared" si="5"/>
        <v>PAGADO</v>
      </c>
      <c r="T55" t="s">
        <v>74</v>
      </c>
      <c r="U55">
        <v>44672</v>
      </c>
    </row>
    <row r="56" spans="1:21" x14ac:dyDescent="0.25">
      <c r="A56">
        <v>342</v>
      </c>
      <c r="B56" t="s">
        <v>23</v>
      </c>
      <c r="C56" t="s">
        <v>35</v>
      </c>
      <c r="D56" t="str">
        <f t="shared" si="6"/>
        <v>enero</v>
      </c>
      <c r="E56">
        <v>44578</v>
      </c>
      <c r="F56">
        <v>44578</v>
      </c>
      <c r="G56">
        <f t="shared" si="1"/>
        <v>44585</v>
      </c>
      <c r="H56">
        <v>7</v>
      </c>
      <c r="I56" t="s">
        <v>88</v>
      </c>
      <c r="J56">
        <v>76.44</v>
      </c>
      <c r="L56">
        <v>0</v>
      </c>
      <c r="M56">
        <f t="shared" si="7"/>
        <v>0</v>
      </c>
      <c r="P56">
        <f t="shared" si="3"/>
        <v>76.44</v>
      </c>
      <c r="Q56">
        <v>76.44</v>
      </c>
      <c r="R56">
        <f t="shared" si="4"/>
        <v>0</v>
      </c>
      <c r="S56" t="str">
        <f t="shared" si="5"/>
        <v>PAGADO</v>
      </c>
      <c r="T56" t="s">
        <v>74</v>
      </c>
      <c r="U56">
        <v>44672</v>
      </c>
    </row>
    <row r="57" spans="1:21" x14ac:dyDescent="0.25">
      <c r="A57">
        <v>343</v>
      </c>
      <c r="B57" t="s">
        <v>23</v>
      </c>
      <c r="C57" t="s">
        <v>35</v>
      </c>
      <c r="D57" t="str">
        <f t="shared" si="6"/>
        <v>enero</v>
      </c>
      <c r="E57">
        <v>44578</v>
      </c>
      <c r="F57">
        <v>44578</v>
      </c>
      <c r="G57">
        <f t="shared" si="1"/>
        <v>44585</v>
      </c>
      <c r="H57">
        <v>7</v>
      </c>
      <c r="I57" t="s">
        <v>89</v>
      </c>
      <c r="J57">
        <v>48.07</v>
      </c>
      <c r="L57">
        <v>0.16</v>
      </c>
      <c r="M57">
        <f t="shared" si="7"/>
        <v>7.6912000000000003</v>
      </c>
      <c r="P57">
        <f t="shared" si="3"/>
        <v>55.761200000000002</v>
      </c>
      <c r="Q57">
        <v>55.76</v>
      </c>
      <c r="R57">
        <f t="shared" si="4"/>
        <v>1.2000000000043087E-3</v>
      </c>
      <c r="S57" t="str">
        <f t="shared" si="5"/>
        <v>PAGADO</v>
      </c>
      <c r="T57" t="s">
        <v>74</v>
      </c>
      <c r="U57">
        <v>44672</v>
      </c>
    </row>
    <row r="58" spans="1:21" x14ac:dyDescent="0.25">
      <c r="A58">
        <v>344</v>
      </c>
      <c r="B58" t="s">
        <v>23</v>
      </c>
      <c r="C58" t="s">
        <v>35</v>
      </c>
      <c r="D58" t="str">
        <f t="shared" si="6"/>
        <v>enero</v>
      </c>
      <c r="E58">
        <v>44578</v>
      </c>
      <c r="F58">
        <v>44578</v>
      </c>
      <c r="G58">
        <f t="shared" si="1"/>
        <v>44585</v>
      </c>
      <c r="H58">
        <v>7</v>
      </c>
      <c r="I58" t="s">
        <v>90</v>
      </c>
      <c r="J58">
        <v>2560.13</v>
      </c>
      <c r="K58">
        <v>2088.63</v>
      </c>
      <c r="L58">
        <v>0.16</v>
      </c>
      <c r="M58">
        <f t="shared" si="7"/>
        <v>75.44</v>
      </c>
      <c r="P58">
        <f t="shared" si="3"/>
        <v>2635.57</v>
      </c>
      <c r="Q58">
        <v>2635.57</v>
      </c>
      <c r="R58">
        <f t="shared" si="4"/>
        <v>0</v>
      </c>
      <c r="S58" t="str">
        <f t="shared" si="5"/>
        <v>PAGADO</v>
      </c>
      <c r="T58" t="s">
        <v>74</v>
      </c>
      <c r="U58">
        <v>44672</v>
      </c>
    </row>
    <row r="59" spans="1:21" x14ac:dyDescent="0.25">
      <c r="A59">
        <v>345</v>
      </c>
      <c r="B59" t="s">
        <v>23</v>
      </c>
      <c r="C59" t="s">
        <v>35</v>
      </c>
      <c r="D59" t="str">
        <f t="shared" si="6"/>
        <v>enero</v>
      </c>
      <c r="E59">
        <v>44579</v>
      </c>
      <c r="F59">
        <v>44579</v>
      </c>
      <c r="G59">
        <f t="shared" si="1"/>
        <v>44586</v>
      </c>
      <c r="H59">
        <v>7</v>
      </c>
      <c r="I59" t="s">
        <v>91</v>
      </c>
      <c r="J59">
        <v>674.26</v>
      </c>
      <c r="K59">
        <v>374.56</v>
      </c>
      <c r="L59">
        <v>0.16</v>
      </c>
      <c r="M59">
        <f t="shared" si="7"/>
        <v>47.951999999999998</v>
      </c>
      <c r="P59">
        <f t="shared" si="3"/>
        <v>722.21199999999999</v>
      </c>
      <c r="Q59">
        <v>722.51</v>
      </c>
      <c r="R59">
        <f t="shared" si="4"/>
        <v>-0.29800000000000182</v>
      </c>
      <c r="S59" t="str">
        <f t="shared" si="5"/>
        <v>PAGADO</v>
      </c>
      <c r="T59" t="s">
        <v>74</v>
      </c>
      <c r="U59">
        <v>44672</v>
      </c>
    </row>
    <row r="60" spans="1:21" x14ac:dyDescent="0.25">
      <c r="A60">
        <v>346</v>
      </c>
      <c r="B60" t="s">
        <v>23</v>
      </c>
      <c r="C60" t="s">
        <v>35</v>
      </c>
      <c r="D60" t="str">
        <f t="shared" si="6"/>
        <v>enero</v>
      </c>
      <c r="E60">
        <v>44579</v>
      </c>
      <c r="F60">
        <v>44579</v>
      </c>
      <c r="G60">
        <f t="shared" si="1"/>
        <v>44586</v>
      </c>
      <c r="H60">
        <v>7</v>
      </c>
      <c r="I60" t="s">
        <v>92</v>
      </c>
      <c r="J60">
        <v>164.76</v>
      </c>
      <c r="K60">
        <v>94.56</v>
      </c>
      <c r="L60">
        <v>0.16</v>
      </c>
      <c r="M60">
        <f t="shared" si="7"/>
        <v>11.231999999999998</v>
      </c>
      <c r="P60">
        <f t="shared" si="3"/>
        <v>175.99199999999999</v>
      </c>
      <c r="Q60">
        <v>175.99</v>
      </c>
      <c r="R60">
        <f t="shared" si="4"/>
        <v>1.999999999981128E-3</v>
      </c>
      <c r="S60" t="str">
        <f t="shared" si="5"/>
        <v>PAGADO</v>
      </c>
      <c r="T60" t="s">
        <v>74</v>
      </c>
      <c r="U60">
        <v>44672</v>
      </c>
    </row>
    <row r="61" spans="1:21" x14ac:dyDescent="0.25">
      <c r="A61">
        <v>347</v>
      </c>
      <c r="B61" t="s">
        <v>23</v>
      </c>
      <c r="C61" t="s">
        <v>35</v>
      </c>
      <c r="D61" t="str">
        <f t="shared" si="6"/>
        <v>enero</v>
      </c>
      <c r="E61">
        <v>44579</v>
      </c>
      <c r="F61">
        <v>44579</v>
      </c>
      <c r="G61">
        <f t="shared" si="1"/>
        <v>44586</v>
      </c>
      <c r="H61">
        <v>7</v>
      </c>
      <c r="I61" t="s">
        <v>93</v>
      </c>
      <c r="J61">
        <v>362.24</v>
      </c>
      <c r="K61">
        <v>2.64</v>
      </c>
      <c r="L61">
        <v>0.16</v>
      </c>
      <c r="M61">
        <f t="shared" si="7"/>
        <v>57.536000000000001</v>
      </c>
      <c r="P61">
        <f t="shared" si="3"/>
        <v>419.77600000000001</v>
      </c>
      <c r="Q61">
        <v>419.78</v>
      </c>
      <c r="R61">
        <f t="shared" si="4"/>
        <v>-3.999999999962256E-3</v>
      </c>
      <c r="S61" t="str">
        <f t="shared" si="5"/>
        <v>PAGADO</v>
      </c>
      <c r="T61" t="s">
        <v>74</v>
      </c>
      <c r="U61">
        <v>44672</v>
      </c>
    </row>
    <row r="62" spans="1:21" x14ac:dyDescent="0.25">
      <c r="A62">
        <v>350</v>
      </c>
      <c r="B62" t="s">
        <v>23</v>
      </c>
      <c r="C62" t="s">
        <v>35</v>
      </c>
      <c r="D62" t="str">
        <f t="shared" si="6"/>
        <v>enero</v>
      </c>
      <c r="E62">
        <v>44579</v>
      </c>
      <c r="F62">
        <v>44579</v>
      </c>
      <c r="G62">
        <f t="shared" si="1"/>
        <v>44586</v>
      </c>
      <c r="H62">
        <v>7</v>
      </c>
      <c r="I62" t="s">
        <v>94</v>
      </c>
      <c r="J62">
        <v>38.840000000000003</v>
      </c>
      <c r="K62">
        <v>27.16</v>
      </c>
      <c r="L62">
        <v>0.16</v>
      </c>
      <c r="M62">
        <f t="shared" si="7"/>
        <v>1.8688000000000005</v>
      </c>
      <c r="P62">
        <f t="shared" si="3"/>
        <v>40.708800000000004</v>
      </c>
      <c r="Q62">
        <v>40.71</v>
      </c>
      <c r="R62">
        <f t="shared" si="4"/>
        <v>-1.1999999999972033E-3</v>
      </c>
      <c r="S62" t="str">
        <f t="shared" si="5"/>
        <v>PAGADO</v>
      </c>
      <c r="T62" t="s">
        <v>74</v>
      </c>
      <c r="U62">
        <v>44672</v>
      </c>
    </row>
    <row r="63" spans="1:21" x14ac:dyDescent="0.25">
      <c r="A63">
        <v>360</v>
      </c>
      <c r="B63" t="s">
        <v>23</v>
      </c>
      <c r="C63" t="s">
        <v>24</v>
      </c>
      <c r="D63" t="str">
        <f t="shared" si="6"/>
        <v>enero</v>
      </c>
      <c r="E63">
        <v>44583</v>
      </c>
      <c r="F63">
        <v>44583</v>
      </c>
      <c r="G63">
        <f t="shared" si="1"/>
        <v>44590</v>
      </c>
      <c r="H63">
        <v>7</v>
      </c>
      <c r="I63" t="s">
        <v>95</v>
      </c>
      <c r="J63">
        <v>299.8</v>
      </c>
      <c r="L63">
        <v>0</v>
      </c>
      <c r="M63">
        <f t="shared" si="7"/>
        <v>0</v>
      </c>
      <c r="P63">
        <f t="shared" si="3"/>
        <v>299.8</v>
      </c>
      <c r="Q63">
        <v>299.8</v>
      </c>
      <c r="R63">
        <f t="shared" si="4"/>
        <v>0</v>
      </c>
      <c r="S63" t="str">
        <f t="shared" si="5"/>
        <v>PAGADO</v>
      </c>
      <c r="T63" t="s">
        <v>32</v>
      </c>
      <c r="U63">
        <v>44629</v>
      </c>
    </row>
    <row r="64" spans="1:21" x14ac:dyDescent="0.25">
      <c r="A64">
        <v>375</v>
      </c>
      <c r="B64" t="s">
        <v>23</v>
      </c>
      <c r="C64" t="s">
        <v>24</v>
      </c>
      <c r="D64" t="str">
        <f t="shared" si="6"/>
        <v>enero</v>
      </c>
      <c r="E64">
        <v>44582</v>
      </c>
      <c r="F64">
        <v>44582</v>
      </c>
      <c r="G64">
        <f t="shared" si="1"/>
        <v>44589</v>
      </c>
      <c r="H64">
        <v>7</v>
      </c>
      <c r="I64" t="s">
        <v>96</v>
      </c>
      <c r="J64">
        <v>123.28</v>
      </c>
      <c r="K64">
        <v>3</v>
      </c>
      <c r="L64">
        <v>0.16</v>
      </c>
      <c r="M64">
        <f t="shared" si="7"/>
        <v>19.244800000000001</v>
      </c>
      <c r="P64">
        <f t="shared" si="3"/>
        <v>142.5248</v>
      </c>
      <c r="Q64">
        <v>142.52000000000001</v>
      </c>
      <c r="R64">
        <f t="shared" si="4"/>
        <v>4.7999999999888132E-3</v>
      </c>
      <c r="S64" t="str">
        <f t="shared" si="5"/>
        <v>PAGADO</v>
      </c>
      <c r="T64" t="s">
        <v>32</v>
      </c>
      <c r="U64">
        <v>44629</v>
      </c>
    </row>
    <row r="65" spans="1:21" x14ac:dyDescent="0.25">
      <c r="A65">
        <v>424</v>
      </c>
      <c r="B65" t="s">
        <v>23</v>
      </c>
      <c r="C65" t="s">
        <v>52</v>
      </c>
      <c r="D65" t="str">
        <f t="shared" si="6"/>
        <v>enero</v>
      </c>
      <c r="E65">
        <v>44578</v>
      </c>
      <c r="F65">
        <v>44578</v>
      </c>
      <c r="G65">
        <f t="shared" si="1"/>
        <v>44585</v>
      </c>
      <c r="H65">
        <v>7</v>
      </c>
      <c r="I65" t="s">
        <v>97</v>
      </c>
      <c r="J65">
        <v>64.38</v>
      </c>
      <c r="K65">
        <v>53.26</v>
      </c>
      <c r="L65">
        <v>0.16</v>
      </c>
      <c r="M65">
        <f t="shared" si="7"/>
        <v>1.7791999999999997</v>
      </c>
      <c r="P65">
        <f t="shared" si="3"/>
        <v>66.159199999999998</v>
      </c>
      <c r="Q65">
        <v>66.16</v>
      </c>
      <c r="R65">
        <f t="shared" si="4"/>
        <v>-7.9999999999813554E-4</v>
      </c>
      <c r="S65" t="str">
        <f t="shared" si="5"/>
        <v>PAGADO</v>
      </c>
      <c r="T65" t="s">
        <v>54</v>
      </c>
      <c r="U65">
        <v>44599</v>
      </c>
    </row>
    <row r="66" spans="1:21" x14ac:dyDescent="0.25">
      <c r="A66">
        <v>426</v>
      </c>
      <c r="B66" t="s">
        <v>23</v>
      </c>
      <c r="C66" t="s">
        <v>52</v>
      </c>
      <c r="D66" t="str">
        <f t="shared" si="6"/>
        <v>enero</v>
      </c>
      <c r="E66">
        <v>44575</v>
      </c>
      <c r="F66">
        <v>44575</v>
      </c>
      <c r="G66">
        <f t="shared" ref="G66:G129" si="8">E66+7</f>
        <v>44582</v>
      </c>
      <c r="H66">
        <v>7</v>
      </c>
      <c r="I66" t="s">
        <v>98</v>
      </c>
      <c r="J66">
        <v>209.26</v>
      </c>
      <c r="K66">
        <v>196.37</v>
      </c>
      <c r="L66">
        <v>0.16</v>
      </c>
      <c r="M66">
        <f t="shared" si="7"/>
        <v>2.062399999999998</v>
      </c>
      <c r="P66">
        <f t="shared" ref="P66:P129" si="9">+J66+M66-N66-O66</f>
        <v>211.32239999999999</v>
      </c>
      <c r="Q66">
        <v>211.32</v>
      </c>
      <c r="R66">
        <f t="shared" ref="R66:R129" si="10">P66-Q66</f>
        <v>2.3999999999944066E-3</v>
      </c>
      <c r="S66" t="str">
        <f t="shared" ref="S66:S129" si="11">IF(R66&gt;0.1,"PENDIENTE","PAGADO")</f>
        <v>PAGADO</v>
      </c>
      <c r="T66" t="s">
        <v>54</v>
      </c>
      <c r="U66">
        <v>44599</v>
      </c>
    </row>
    <row r="67" spans="1:21" x14ac:dyDescent="0.25">
      <c r="A67">
        <v>427</v>
      </c>
      <c r="B67" t="s">
        <v>23</v>
      </c>
      <c r="C67" t="s">
        <v>24</v>
      </c>
      <c r="D67" t="str">
        <f t="shared" si="6"/>
        <v>enero</v>
      </c>
      <c r="E67">
        <v>44579</v>
      </c>
      <c r="F67">
        <v>44579</v>
      </c>
      <c r="G67">
        <f t="shared" si="8"/>
        <v>44586</v>
      </c>
      <c r="H67">
        <v>7</v>
      </c>
      <c r="I67" t="s">
        <v>99</v>
      </c>
      <c r="J67">
        <v>180.5</v>
      </c>
      <c r="L67">
        <v>0</v>
      </c>
      <c r="M67">
        <f t="shared" si="7"/>
        <v>0</v>
      </c>
      <c r="P67">
        <f t="shared" si="9"/>
        <v>180.5</v>
      </c>
      <c r="Q67">
        <v>180.5</v>
      </c>
      <c r="R67">
        <f t="shared" si="10"/>
        <v>0</v>
      </c>
      <c r="S67" t="str">
        <f t="shared" si="11"/>
        <v>PAGADO</v>
      </c>
      <c r="T67" t="s">
        <v>32</v>
      </c>
      <c r="U67">
        <v>44629</v>
      </c>
    </row>
    <row r="68" spans="1:21" x14ac:dyDescent="0.25">
      <c r="A68">
        <v>428</v>
      </c>
      <c r="B68" t="s">
        <v>23</v>
      </c>
      <c r="C68" t="s">
        <v>35</v>
      </c>
      <c r="D68" t="str">
        <f t="shared" si="6"/>
        <v>enero</v>
      </c>
      <c r="E68">
        <v>44581</v>
      </c>
      <c r="F68">
        <v>44581</v>
      </c>
      <c r="G68">
        <f t="shared" si="8"/>
        <v>44588</v>
      </c>
      <c r="H68">
        <v>7</v>
      </c>
      <c r="I68" t="s">
        <v>100</v>
      </c>
      <c r="J68">
        <v>675.99</v>
      </c>
      <c r="K68">
        <v>492.73</v>
      </c>
      <c r="L68">
        <v>0.16</v>
      </c>
      <c r="M68">
        <f t="shared" si="7"/>
        <v>29.3216</v>
      </c>
      <c r="P68">
        <f t="shared" si="9"/>
        <v>705.3116</v>
      </c>
      <c r="Q68">
        <v>705.31</v>
      </c>
      <c r="R68">
        <f t="shared" si="10"/>
        <v>1.6000000000531145E-3</v>
      </c>
      <c r="S68" t="str">
        <f t="shared" si="11"/>
        <v>PAGADO</v>
      </c>
      <c r="T68" t="s">
        <v>74</v>
      </c>
      <c r="U68">
        <v>44672</v>
      </c>
    </row>
    <row r="69" spans="1:21" x14ac:dyDescent="0.25">
      <c r="A69">
        <v>431</v>
      </c>
      <c r="B69" t="s">
        <v>23</v>
      </c>
      <c r="C69" t="s">
        <v>35</v>
      </c>
      <c r="D69" t="str">
        <f t="shared" si="6"/>
        <v>enero</v>
      </c>
      <c r="E69">
        <v>44581</v>
      </c>
      <c r="F69">
        <v>44581</v>
      </c>
      <c r="G69">
        <f t="shared" si="8"/>
        <v>44588</v>
      </c>
      <c r="H69">
        <v>7</v>
      </c>
      <c r="I69" t="s">
        <v>101</v>
      </c>
      <c r="J69">
        <v>410.9</v>
      </c>
      <c r="L69">
        <v>0</v>
      </c>
      <c r="M69">
        <f t="shared" si="7"/>
        <v>0</v>
      </c>
      <c r="P69">
        <f t="shared" si="9"/>
        <v>410.9</v>
      </c>
      <c r="Q69">
        <v>410.9</v>
      </c>
      <c r="R69">
        <f t="shared" si="10"/>
        <v>0</v>
      </c>
      <c r="S69" t="str">
        <f t="shared" si="11"/>
        <v>PAGADO</v>
      </c>
      <c r="T69" t="s">
        <v>74</v>
      </c>
      <c r="U69">
        <v>44672</v>
      </c>
    </row>
    <row r="70" spans="1:21" x14ac:dyDescent="0.25">
      <c r="A70">
        <v>432</v>
      </c>
      <c r="B70" t="s">
        <v>23</v>
      </c>
      <c r="C70" t="s">
        <v>35</v>
      </c>
      <c r="D70" t="str">
        <f t="shared" si="6"/>
        <v>enero</v>
      </c>
      <c r="E70">
        <v>44581</v>
      </c>
      <c r="F70">
        <v>44581</v>
      </c>
      <c r="G70">
        <f t="shared" si="8"/>
        <v>44588</v>
      </c>
      <c r="H70">
        <v>7</v>
      </c>
      <c r="I70" t="s">
        <v>102</v>
      </c>
      <c r="J70">
        <v>1913.42</v>
      </c>
      <c r="K70">
        <v>1833.25</v>
      </c>
      <c r="L70">
        <v>0.16</v>
      </c>
      <c r="M70">
        <f t="shared" si="7"/>
        <v>12.827200000000012</v>
      </c>
      <c r="P70">
        <f t="shared" si="9"/>
        <v>1926.2472</v>
      </c>
      <c r="Q70">
        <v>1926.25</v>
      </c>
      <c r="R70">
        <f t="shared" si="10"/>
        <v>-2.7999999999792635E-3</v>
      </c>
      <c r="S70" t="str">
        <f t="shared" si="11"/>
        <v>PAGADO</v>
      </c>
      <c r="T70" t="s">
        <v>74</v>
      </c>
      <c r="U70">
        <v>44672</v>
      </c>
    </row>
    <row r="71" spans="1:21" x14ac:dyDescent="0.25">
      <c r="A71">
        <v>433</v>
      </c>
      <c r="B71" t="s">
        <v>23</v>
      </c>
      <c r="C71" t="s">
        <v>35</v>
      </c>
      <c r="D71" t="str">
        <f t="shared" si="6"/>
        <v>enero</v>
      </c>
      <c r="E71">
        <v>44581</v>
      </c>
      <c r="F71">
        <v>44581</v>
      </c>
      <c r="G71">
        <f t="shared" si="8"/>
        <v>44588</v>
      </c>
      <c r="H71">
        <v>7</v>
      </c>
      <c r="I71" t="s">
        <v>103</v>
      </c>
      <c r="J71">
        <v>35</v>
      </c>
      <c r="L71">
        <v>0</v>
      </c>
      <c r="M71">
        <f t="shared" si="7"/>
        <v>0</v>
      </c>
      <c r="P71">
        <f t="shared" si="9"/>
        <v>35</v>
      </c>
      <c r="Q71">
        <v>35</v>
      </c>
      <c r="R71">
        <f t="shared" si="10"/>
        <v>0</v>
      </c>
      <c r="S71" t="str">
        <f t="shared" si="11"/>
        <v>PAGADO</v>
      </c>
      <c r="T71" t="s">
        <v>74</v>
      </c>
      <c r="U71">
        <v>44672</v>
      </c>
    </row>
    <row r="72" spans="1:21" x14ac:dyDescent="0.25">
      <c r="A72">
        <v>437</v>
      </c>
      <c r="B72" t="s">
        <v>23</v>
      </c>
      <c r="C72" t="s">
        <v>24</v>
      </c>
      <c r="D72" t="str">
        <f t="shared" ref="D72:D135" si="12">TEXT(E72,"MMMM")</f>
        <v>enero</v>
      </c>
      <c r="E72">
        <v>44586</v>
      </c>
      <c r="F72">
        <v>44586</v>
      </c>
      <c r="G72">
        <f t="shared" si="8"/>
        <v>44593</v>
      </c>
      <c r="H72">
        <v>7</v>
      </c>
      <c r="I72">
        <v>25012022</v>
      </c>
      <c r="J72">
        <v>341.52</v>
      </c>
      <c r="L72">
        <v>0</v>
      </c>
      <c r="M72">
        <f t="shared" si="7"/>
        <v>0</v>
      </c>
      <c r="P72">
        <f t="shared" si="9"/>
        <v>341.52</v>
      </c>
      <c r="Q72">
        <v>341.52</v>
      </c>
      <c r="R72">
        <f t="shared" si="10"/>
        <v>0</v>
      </c>
      <c r="S72" t="str">
        <f t="shared" si="11"/>
        <v>PAGADO</v>
      </c>
      <c r="T72" t="s">
        <v>32</v>
      </c>
      <c r="U72">
        <v>44629</v>
      </c>
    </row>
    <row r="73" spans="1:21" x14ac:dyDescent="0.25">
      <c r="A73">
        <v>480</v>
      </c>
      <c r="B73" t="s">
        <v>23</v>
      </c>
      <c r="C73" t="s">
        <v>24</v>
      </c>
      <c r="D73" t="str">
        <f t="shared" si="12"/>
        <v>enero</v>
      </c>
      <c r="E73">
        <v>44588</v>
      </c>
      <c r="F73">
        <v>44588</v>
      </c>
      <c r="G73">
        <f t="shared" si="8"/>
        <v>44595</v>
      </c>
      <c r="H73">
        <v>7</v>
      </c>
      <c r="I73" t="s">
        <v>104</v>
      </c>
      <c r="J73">
        <v>124.25</v>
      </c>
      <c r="L73">
        <v>0.16</v>
      </c>
      <c r="M73">
        <f t="shared" si="7"/>
        <v>19.88</v>
      </c>
      <c r="P73">
        <f t="shared" si="9"/>
        <v>144.13</v>
      </c>
      <c r="Q73">
        <v>144.13</v>
      </c>
      <c r="R73">
        <f t="shared" si="10"/>
        <v>0</v>
      </c>
      <c r="S73" t="str">
        <f t="shared" si="11"/>
        <v>PAGADO</v>
      </c>
      <c r="T73" t="s">
        <v>32</v>
      </c>
      <c r="U73">
        <v>44629</v>
      </c>
    </row>
    <row r="74" spans="1:21" x14ac:dyDescent="0.25">
      <c r="A74">
        <v>481</v>
      </c>
      <c r="B74" t="s">
        <v>23</v>
      </c>
      <c r="C74" t="s">
        <v>24</v>
      </c>
      <c r="D74" t="str">
        <f t="shared" si="12"/>
        <v>enero</v>
      </c>
      <c r="E74">
        <v>44588</v>
      </c>
      <c r="F74">
        <v>44588</v>
      </c>
      <c r="G74">
        <f t="shared" si="8"/>
        <v>44595</v>
      </c>
      <c r="H74">
        <v>7</v>
      </c>
      <c r="I74" t="s">
        <v>105</v>
      </c>
      <c r="J74">
        <v>306.92</v>
      </c>
      <c r="L74">
        <v>0</v>
      </c>
      <c r="M74">
        <f t="shared" si="7"/>
        <v>0</v>
      </c>
      <c r="P74">
        <f t="shared" si="9"/>
        <v>306.92</v>
      </c>
      <c r="Q74">
        <f>106.01+200.91</f>
        <v>306.92</v>
      </c>
      <c r="R74">
        <f t="shared" si="10"/>
        <v>0</v>
      </c>
      <c r="S74" t="str">
        <f t="shared" si="11"/>
        <v>PAGADO</v>
      </c>
      <c r="T74" t="s">
        <v>106</v>
      </c>
      <c r="U74">
        <v>44629</v>
      </c>
    </row>
    <row r="75" spans="1:21" x14ac:dyDescent="0.25">
      <c r="A75">
        <v>484</v>
      </c>
      <c r="B75" t="s">
        <v>23</v>
      </c>
      <c r="C75" t="s">
        <v>24</v>
      </c>
      <c r="D75" t="str">
        <f t="shared" si="12"/>
        <v>enero</v>
      </c>
      <c r="E75">
        <v>44588</v>
      </c>
      <c r="F75">
        <v>44588</v>
      </c>
      <c r="G75">
        <f t="shared" si="8"/>
        <v>44595</v>
      </c>
      <c r="H75">
        <v>7</v>
      </c>
      <c r="I75" t="s">
        <v>107</v>
      </c>
      <c r="J75">
        <v>10</v>
      </c>
      <c r="K75">
        <v>3</v>
      </c>
      <c r="L75">
        <v>0.16</v>
      </c>
      <c r="M75">
        <f t="shared" si="7"/>
        <v>1.1200000000000001</v>
      </c>
      <c r="P75">
        <f t="shared" si="9"/>
        <v>11.120000000000001</v>
      </c>
      <c r="Q75">
        <v>11.12</v>
      </c>
      <c r="R75">
        <f t="shared" si="10"/>
        <v>0</v>
      </c>
      <c r="S75" t="str">
        <f t="shared" si="11"/>
        <v>PAGADO</v>
      </c>
      <c r="T75" t="s">
        <v>32</v>
      </c>
      <c r="U75">
        <v>44629</v>
      </c>
    </row>
    <row r="76" spans="1:21" x14ac:dyDescent="0.25">
      <c r="A76">
        <v>488</v>
      </c>
      <c r="B76" t="s">
        <v>23</v>
      </c>
      <c r="C76" t="s">
        <v>24</v>
      </c>
      <c r="D76" t="str">
        <f t="shared" si="12"/>
        <v>enero</v>
      </c>
      <c r="E76">
        <v>44590</v>
      </c>
      <c r="F76">
        <v>44590</v>
      </c>
      <c r="G76">
        <f t="shared" si="8"/>
        <v>44597</v>
      </c>
      <c r="H76">
        <v>7</v>
      </c>
      <c r="I76" t="s">
        <v>108</v>
      </c>
      <c r="J76">
        <v>217.81</v>
      </c>
      <c r="L76">
        <v>0</v>
      </c>
      <c r="M76">
        <f t="shared" ref="M76:M91" si="13">(J76-K76-N76)*L76</f>
        <v>0</v>
      </c>
      <c r="P76">
        <f t="shared" si="9"/>
        <v>217.81</v>
      </c>
      <c r="Q76">
        <v>217.81</v>
      </c>
      <c r="R76">
        <f t="shared" si="10"/>
        <v>0</v>
      </c>
      <c r="S76" t="str">
        <f t="shared" si="11"/>
        <v>PAGADO</v>
      </c>
      <c r="T76" t="s">
        <v>109</v>
      </c>
      <c r="U76">
        <v>44629</v>
      </c>
    </row>
    <row r="77" spans="1:21" x14ac:dyDescent="0.25">
      <c r="A77">
        <v>565</v>
      </c>
      <c r="B77" t="s">
        <v>23</v>
      </c>
      <c r="C77" t="s">
        <v>24</v>
      </c>
      <c r="D77" t="str">
        <f t="shared" si="12"/>
        <v>enero</v>
      </c>
      <c r="E77">
        <v>44590</v>
      </c>
      <c r="F77">
        <v>44590</v>
      </c>
      <c r="G77">
        <f t="shared" si="8"/>
        <v>44597</v>
      </c>
      <c r="H77">
        <v>7</v>
      </c>
      <c r="I77" t="s">
        <v>110</v>
      </c>
      <c r="J77">
        <v>135</v>
      </c>
      <c r="L77">
        <v>0</v>
      </c>
      <c r="M77">
        <f t="shared" si="13"/>
        <v>0</v>
      </c>
      <c r="P77">
        <f t="shared" si="9"/>
        <v>135</v>
      </c>
      <c r="Q77">
        <v>135</v>
      </c>
      <c r="R77">
        <f t="shared" si="10"/>
        <v>0</v>
      </c>
      <c r="S77" t="str">
        <f t="shared" si="11"/>
        <v>PAGADO</v>
      </c>
      <c r="T77" t="s">
        <v>109</v>
      </c>
      <c r="U77">
        <v>44629</v>
      </c>
    </row>
    <row r="78" spans="1:21" x14ac:dyDescent="0.25">
      <c r="A78">
        <v>566</v>
      </c>
      <c r="B78" t="s">
        <v>23</v>
      </c>
      <c r="C78" t="s">
        <v>24</v>
      </c>
      <c r="D78" t="str">
        <f t="shared" si="12"/>
        <v>enero</v>
      </c>
      <c r="E78">
        <v>44585</v>
      </c>
      <c r="F78">
        <v>44585</v>
      </c>
      <c r="G78">
        <f t="shared" si="8"/>
        <v>44592</v>
      </c>
      <c r="H78">
        <v>7</v>
      </c>
      <c r="I78">
        <v>24012022</v>
      </c>
      <c r="J78">
        <v>287.5</v>
      </c>
      <c r="L78">
        <v>0</v>
      </c>
      <c r="M78">
        <f t="shared" si="13"/>
        <v>0</v>
      </c>
      <c r="P78">
        <f t="shared" si="9"/>
        <v>287.5</v>
      </c>
      <c r="Q78">
        <v>287.5</v>
      </c>
      <c r="R78">
        <f t="shared" si="10"/>
        <v>0</v>
      </c>
      <c r="S78" t="str">
        <f t="shared" si="11"/>
        <v>PAGADO</v>
      </c>
      <c r="T78" t="s">
        <v>32</v>
      </c>
      <c r="U78">
        <v>44629</v>
      </c>
    </row>
    <row r="79" spans="1:21" x14ac:dyDescent="0.25">
      <c r="A79">
        <v>574</v>
      </c>
      <c r="B79" t="s">
        <v>23</v>
      </c>
      <c r="C79" t="s">
        <v>35</v>
      </c>
      <c r="D79" t="str">
        <f t="shared" si="12"/>
        <v>enero</v>
      </c>
      <c r="E79">
        <v>44567</v>
      </c>
      <c r="F79">
        <v>44567</v>
      </c>
      <c r="G79">
        <f t="shared" si="8"/>
        <v>44574</v>
      </c>
      <c r="H79">
        <v>7</v>
      </c>
      <c r="I79" t="s">
        <v>111</v>
      </c>
      <c r="J79">
        <v>273.18</v>
      </c>
      <c r="L79">
        <v>0</v>
      </c>
      <c r="M79">
        <f t="shared" si="13"/>
        <v>0</v>
      </c>
      <c r="P79">
        <f t="shared" si="9"/>
        <v>273.18</v>
      </c>
      <c r="Q79">
        <v>273.18</v>
      </c>
      <c r="R79">
        <f t="shared" si="10"/>
        <v>0</v>
      </c>
      <c r="S79" t="str">
        <f t="shared" si="11"/>
        <v>PAGADO</v>
      </c>
      <c r="T79" t="s">
        <v>37</v>
      </c>
      <c r="U79">
        <v>44676</v>
      </c>
    </row>
    <row r="80" spans="1:21" x14ac:dyDescent="0.25">
      <c r="A80">
        <v>10</v>
      </c>
      <c r="B80" t="s">
        <v>23</v>
      </c>
      <c r="C80" t="s">
        <v>24</v>
      </c>
      <c r="D80" t="str">
        <f t="shared" si="12"/>
        <v>febrero</v>
      </c>
      <c r="E80">
        <v>44597</v>
      </c>
      <c r="F80">
        <v>44597</v>
      </c>
      <c r="G80">
        <f t="shared" si="8"/>
        <v>44604</v>
      </c>
      <c r="H80">
        <v>7</v>
      </c>
      <c r="I80">
        <v>5022022</v>
      </c>
      <c r="J80">
        <v>267</v>
      </c>
      <c r="L80">
        <v>0</v>
      </c>
      <c r="M80">
        <f t="shared" si="13"/>
        <v>0</v>
      </c>
      <c r="P80">
        <f t="shared" si="9"/>
        <v>267</v>
      </c>
      <c r="Q80">
        <v>267</v>
      </c>
      <c r="R80">
        <f t="shared" si="10"/>
        <v>0</v>
      </c>
      <c r="S80" t="str">
        <f t="shared" si="11"/>
        <v>PAGADO</v>
      </c>
      <c r="T80" t="s">
        <v>112</v>
      </c>
      <c r="U80">
        <v>44629</v>
      </c>
    </row>
    <row r="81" spans="1:23" x14ac:dyDescent="0.25">
      <c r="A81">
        <v>25</v>
      </c>
      <c r="B81" t="s">
        <v>23</v>
      </c>
      <c r="C81" t="s">
        <v>24</v>
      </c>
      <c r="D81" t="str">
        <f t="shared" si="12"/>
        <v>febrero</v>
      </c>
      <c r="E81">
        <v>44593</v>
      </c>
      <c r="F81">
        <v>44593</v>
      </c>
      <c r="G81">
        <f t="shared" si="8"/>
        <v>44600</v>
      </c>
      <c r="H81">
        <v>7</v>
      </c>
      <c r="I81">
        <v>1022022</v>
      </c>
      <c r="J81">
        <v>349.14</v>
      </c>
      <c r="L81">
        <v>0</v>
      </c>
      <c r="M81">
        <f t="shared" si="13"/>
        <v>0</v>
      </c>
      <c r="P81">
        <f t="shared" si="9"/>
        <v>349.14</v>
      </c>
      <c r="Q81">
        <v>349.14</v>
      </c>
      <c r="R81">
        <f t="shared" si="10"/>
        <v>0</v>
      </c>
      <c r="S81" t="str">
        <f t="shared" si="11"/>
        <v>PAGADO</v>
      </c>
      <c r="T81" t="s">
        <v>112</v>
      </c>
      <c r="U81">
        <v>44629</v>
      </c>
    </row>
    <row r="82" spans="1:23" x14ac:dyDescent="0.25">
      <c r="A82">
        <v>26</v>
      </c>
      <c r="B82" t="s">
        <v>23</v>
      </c>
      <c r="C82" t="s">
        <v>35</v>
      </c>
      <c r="D82" t="str">
        <f t="shared" si="12"/>
        <v>febrero</v>
      </c>
      <c r="E82">
        <v>44593</v>
      </c>
      <c r="F82">
        <v>44593</v>
      </c>
      <c r="G82">
        <f t="shared" si="8"/>
        <v>44600</v>
      </c>
      <c r="H82">
        <v>7</v>
      </c>
      <c r="I82" t="s">
        <v>113</v>
      </c>
      <c r="J82">
        <v>433.33</v>
      </c>
      <c r="L82">
        <v>0</v>
      </c>
      <c r="M82">
        <f t="shared" si="13"/>
        <v>0</v>
      </c>
      <c r="P82">
        <f t="shared" si="9"/>
        <v>433.33</v>
      </c>
      <c r="R82">
        <f t="shared" si="10"/>
        <v>433.33</v>
      </c>
      <c r="S82" t="str">
        <f t="shared" si="11"/>
        <v>PENDIENTE</v>
      </c>
    </row>
    <row r="83" spans="1:23" x14ac:dyDescent="0.25">
      <c r="A83">
        <v>27</v>
      </c>
      <c r="B83" t="s">
        <v>23</v>
      </c>
      <c r="C83" t="s">
        <v>35</v>
      </c>
      <c r="D83" t="str">
        <f t="shared" si="12"/>
        <v>febrero</v>
      </c>
      <c r="E83">
        <v>44593</v>
      </c>
      <c r="F83">
        <v>44593</v>
      </c>
      <c r="G83">
        <f t="shared" si="8"/>
        <v>44600</v>
      </c>
      <c r="H83">
        <v>7</v>
      </c>
      <c r="I83" t="s">
        <v>114</v>
      </c>
      <c r="J83">
        <v>2180.2800000000002</v>
      </c>
      <c r="K83">
        <v>1929.44</v>
      </c>
      <c r="L83">
        <v>0.16</v>
      </c>
      <c r="M83">
        <f t="shared" si="13"/>
        <v>40.134400000000021</v>
      </c>
      <c r="O83">
        <v>11.76</v>
      </c>
      <c r="P83">
        <f t="shared" si="9"/>
        <v>2208.6543999999999</v>
      </c>
      <c r="R83">
        <f t="shared" si="10"/>
        <v>2208.6543999999999</v>
      </c>
      <c r="S83" t="str">
        <f t="shared" si="11"/>
        <v>PENDIENTE</v>
      </c>
      <c r="V83" t="s">
        <v>115</v>
      </c>
      <c r="W83">
        <v>44606</v>
      </c>
    </row>
    <row r="84" spans="1:23" x14ac:dyDescent="0.25">
      <c r="A84">
        <v>28</v>
      </c>
      <c r="B84" t="s">
        <v>23</v>
      </c>
      <c r="C84" t="s">
        <v>35</v>
      </c>
      <c r="D84" t="str">
        <f t="shared" si="12"/>
        <v>febrero</v>
      </c>
      <c r="E84">
        <v>44593</v>
      </c>
      <c r="F84">
        <v>44593</v>
      </c>
      <c r="G84">
        <f t="shared" si="8"/>
        <v>44600</v>
      </c>
      <c r="H84">
        <v>7</v>
      </c>
      <c r="I84" t="s">
        <v>116</v>
      </c>
      <c r="J84">
        <v>1895.61</v>
      </c>
      <c r="K84">
        <v>1549.31</v>
      </c>
      <c r="L84">
        <v>0.16</v>
      </c>
      <c r="M84">
        <f t="shared" si="13"/>
        <v>55.407999999999994</v>
      </c>
      <c r="P84">
        <f t="shared" si="9"/>
        <v>1951.0179999999998</v>
      </c>
      <c r="R84">
        <f t="shared" si="10"/>
        <v>1951.0179999999998</v>
      </c>
      <c r="S84" t="str">
        <f t="shared" si="11"/>
        <v>PENDIENTE</v>
      </c>
    </row>
    <row r="85" spans="1:23" x14ac:dyDescent="0.25">
      <c r="A85">
        <v>29</v>
      </c>
      <c r="B85" t="s">
        <v>23</v>
      </c>
      <c r="C85" t="s">
        <v>35</v>
      </c>
      <c r="D85" t="str">
        <f t="shared" si="12"/>
        <v>febrero</v>
      </c>
      <c r="E85">
        <v>44593</v>
      </c>
      <c r="F85">
        <v>44593</v>
      </c>
      <c r="G85">
        <f t="shared" si="8"/>
        <v>44600</v>
      </c>
      <c r="H85">
        <v>7</v>
      </c>
      <c r="I85" t="s">
        <v>117</v>
      </c>
      <c r="J85">
        <v>1244.06</v>
      </c>
      <c r="K85">
        <v>776.36</v>
      </c>
      <c r="L85">
        <v>0.16</v>
      </c>
      <c r="M85">
        <f t="shared" si="13"/>
        <v>74.831999999999994</v>
      </c>
      <c r="O85">
        <v>8.58</v>
      </c>
      <c r="P85">
        <f t="shared" si="9"/>
        <v>1310.3119999999999</v>
      </c>
      <c r="R85">
        <f t="shared" si="10"/>
        <v>1310.3119999999999</v>
      </c>
      <c r="S85" t="str">
        <f t="shared" si="11"/>
        <v>PENDIENTE</v>
      </c>
      <c r="V85" t="s">
        <v>118</v>
      </c>
      <c r="W85">
        <v>44607</v>
      </c>
    </row>
    <row r="86" spans="1:23" x14ac:dyDescent="0.25">
      <c r="A86">
        <v>30</v>
      </c>
      <c r="B86" t="s">
        <v>23</v>
      </c>
      <c r="C86" t="s">
        <v>35</v>
      </c>
      <c r="D86" t="str">
        <f t="shared" si="12"/>
        <v>febrero</v>
      </c>
      <c r="E86">
        <v>44593</v>
      </c>
      <c r="F86">
        <v>44593</v>
      </c>
      <c r="G86">
        <f t="shared" si="8"/>
        <v>44600</v>
      </c>
      <c r="H86">
        <v>7</v>
      </c>
      <c r="I86" t="s">
        <v>119</v>
      </c>
      <c r="J86">
        <v>198</v>
      </c>
      <c r="L86">
        <v>0.16</v>
      </c>
      <c r="M86">
        <f t="shared" si="13"/>
        <v>31.68</v>
      </c>
      <c r="P86">
        <f t="shared" si="9"/>
        <v>229.68</v>
      </c>
      <c r="R86">
        <f t="shared" si="10"/>
        <v>229.68</v>
      </c>
      <c r="S86" t="str">
        <f t="shared" si="11"/>
        <v>PENDIENTE</v>
      </c>
    </row>
    <row r="87" spans="1:23" x14ac:dyDescent="0.25">
      <c r="A87">
        <v>31</v>
      </c>
      <c r="B87" t="s">
        <v>23</v>
      </c>
      <c r="C87" t="s">
        <v>35</v>
      </c>
      <c r="D87" t="str">
        <f t="shared" si="12"/>
        <v>febrero</v>
      </c>
      <c r="E87">
        <v>44593</v>
      </c>
      <c r="F87">
        <v>44593</v>
      </c>
      <c r="G87">
        <f t="shared" si="8"/>
        <v>44600</v>
      </c>
      <c r="H87">
        <v>7</v>
      </c>
      <c r="I87" t="s">
        <v>120</v>
      </c>
      <c r="J87">
        <v>920.64</v>
      </c>
      <c r="L87">
        <v>0</v>
      </c>
      <c r="M87">
        <f t="shared" si="13"/>
        <v>0</v>
      </c>
      <c r="P87">
        <f t="shared" si="9"/>
        <v>920.64</v>
      </c>
      <c r="R87">
        <f t="shared" si="10"/>
        <v>920.64</v>
      </c>
      <c r="S87" t="str">
        <f t="shared" si="11"/>
        <v>PENDIENTE</v>
      </c>
    </row>
    <row r="88" spans="1:23" x14ac:dyDescent="0.25">
      <c r="A88">
        <v>36</v>
      </c>
      <c r="B88" t="s">
        <v>23</v>
      </c>
      <c r="C88" t="s">
        <v>24</v>
      </c>
      <c r="D88" t="str">
        <f t="shared" si="12"/>
        <v>febrero</v>
      </c>
      <c r="E88">
        <v>44595</v>
      </c>
      <c r="F88">
        <v>44595</v>
      </c>
      <c r="G88">
        <f t="shared" si="8"/>
        <v>44602</v>
      </c>
      <c r="H88">
        <v>7</v>
      </c>
      <c r="I88" t="s">
        <v>121</v>
      </c>
      <c r="J88">
        <v>12</v>
      </c>
      <c r="L88">
        <v>0</v>
      </c>
      <c r="M88">
        <f t="shared" si="13"/>
        <v>0</v>
      </c>
      <c r="P88">
        <f t="shared" si="9"/>
        <v>12</v>
      </c>
      <c r="Q88">
        <v>12</v>
      </c>
      <c r="R88">
        <f t="shared" si="10"/>
        <v>0</v>
      </c>
      <c r="S88" t="str">
        <f t="shared" si="11"/>
        <v>PAGADO</v>
      </c>
      <c r="T88" t="s">
        <v>112</v>
      </c>
      <c r="U88">
        <v>44629</v>
      </c>
    </row>
    <row r="89" spans="1:23" x14ac:dyDescent="0.25">
      <c r="A89">
        <v>37</v>
      </c>
      <c r="B89" t="s">
        <v>23</v>
      </c>
      <c r="C89" t="s">
        <v>24</v>
      </c>
      <c r="D89" t="str">
        <f t="shared" si="12"/>
        <v>febrero</v>
      </c>
      <c r="E89">
        <v>44595</v>
      </c>
      <c r="F89">
        <v>44595</v>
      </c>
      <c r="G89">
        <f t="shared" si="8"/>
        <v>44602</v>
      </c>
      <c r="H89">
        <v>7</v>
      </c>
      <c r="I89" t="s">
        <v>122</v>
      </c>
      <c r="J89">
        <v>92.73</v>
      </c>
      <c r="K89">
        <v>43.77</v>
      </c>
      <c r="L89">
        <v>0.16</v>
      </c>
      <c r="M89">
        <f t="shared" si="13"/>
        <v>7.8336000000000006</v>
      </c>
      <c r="O89">
        <v>6.36</v>
      </c>
      <c r="P89">
        <f t="shared" si="9"/>
        <v>94.203600000000009</v>
      </c>
      <c r="Q89">
        <v>94.2</v>
      </c>
      <c r="R89">
        <f t="shared" si="10"/>
        <v>3.6000000000058208E-3</v>
      </c>
      <c r="S89" t="str">
        <f t="shared" si="11"/>
        <v>PAGADO</v>
      </c>
      <c r="T89" t="s">
        <v>112</v>
      </c>
      <c r="U89">
        <v>44629</v>
      </c>
      <c r="V89" t="s">
        <v>123</v>
      </c>
      <c r="W89">
        <v>44614</v>
      </c>
    </row>
    <row r="90" spans="1:23" x14ac:dyDescent="0.25">
      <c r="A90">
        <v>38</v>
      </c>
      <c r="B90" t="s">
        <v>23</v>
      </c>
      <c r="C90" t="s">
        <v>24</v>
      </c>
      <c r="D90" t="str">
        <f t="shared" si="12"/>
        <v>febrero</v>
      </c>
      <c r="E90">
        <v>44595</v>
      </c>
      <c r="F90">
        <v>44595</v>
      </c>
      <c r="G90">
        <f t="shared" si="8"/>
        <v>44602</v>
      </c>
      <c r="H90">
        <v>7</v>
      </c>
      <c r="I90" t="s">
        <v>124</v>
      </c>
      <c r="J90">
        <v>345.28</v>
      </c>
      <c r="L90">
        <v>0</v>
      </c>
      <c r="M90">
        <f t="shared" si="13"/>
        <v>0</v>
      </c>
      <c r="P90">
        <f t="shared" si="9"/>
        <v>345.28</v>
      </c>
      <c r="Q90">
        <v>345.28</v>
      </c>
      <c r="R90">
        <f t="shared" si="10"/>
        <v>0</v>
      </c>
      <c r="S90" t="str">
        <f t="shared" si="11"/>
        <v>PAGADO</v>
      </c>
      <c r="T90" t="s">
        <v>112</v>
      </c>
      <c r="U90">
        <v>44629</v>
      </c>
    </row>
    <row r="91" spans="1:23" x14ac:dyDescent="0.25">
      <c r="A91">
        <v>40</v>
      </c>
      <c r="B91" t="s">
        <v>23</v>
      </c>
      <c r="C91" t="s">
        <v>24</v>
      </c>
      <c r="D91" t="str">
        <f t="shared" si="12"/>
        <v>febrero</v>
      </c>
      <c r="E91">
        <v>44595</v>
      </c>
      <c r="F91">
        <v>44595</v>
      </c>
      <c r="G91">
        <f t="shared" si="8"/>
        <v>44602</v>
      </c>
      <c r="H91">
        <v>7</v>
      </c>
      <c r="I91" t="s">
        <v>125</v>
      </c>
      <c r="J91">
        <v>112.9</v>
      </c>
      <c r="K91">
        <v>3</v>
      </c>
      <c r="L91">
        <v>0.16</v>
      </c>
      <c r="M91">
        <f t="shared" si="13"/>
        <v>17.584</v>
      </c>
      <c r="P91">
        <f t="shared" si="9"/>
        <v>130.48400000000001</v>
      </c>
      <c r="Q91">
        <v>130.47999999999999</v>
      </c>
      <c r="R91">
        <f t="shared" si="10"/>
        <v>4.0000000000190994E-3</v>
      </c>
      <c r="S91" t="str">
        <f t="shared" si="11"/>
        <v>PAGADO</v>
      </c>
      <c r="T91" t="s">
        <v>112</v>
      </c>
      <c r="U91">
        <v>44629</v>
      </c>
    </row>
    <row r="92" spans="1:23" x14ac:dyDescent="0.25">
      <c r="A92">
        <v>82</v>
      </c>
      <c r="B92" t="s">
        <v>23</v>
      </c>
      <c r="C92" t="s">
        <v>35</v>
      </c>
      <c r="D92" t="str">
        <f t="shared" si="12"/>
        <v>febrero</v>
      </c>
      <c r="E92">
        <v>44595</v>
      </c>
      <c r="F92">
        <v>44595</v>
      </c>
      <c r="G92">
        <f t="shared" si="8"/>
        <v>44602</v>
      </c>
      <c r="H92">
        <v>7</v>
      </c>
      <c r="I92" t="s">
        <v>126</v>
      </c>
      <c r="J92">
        <v>293.47000000000003</v>
      </c>
      <c r="L92">
        <v>0</v>
      </c>
      <c r="M92">
        <v>0</v>
      </c>
      <c r="O92">
        <v>1.97</v>
      </c>
      <c r="P92">
        <f t="shared" si="9"/>
        <v>291.5</v>
      </c>
      <c r="R92">
        <f t="shared" si="10"/>
        <v>291.5</v>
      </c>
      <c r="S92" t="str">
        <f t="shared" si="11"/>
        <v>PENDIENTE</v>
      </c>
    </row>
    <row r="93" spans="1:23" x14ac:dyDescent="0.25">
      <c r="A93">
        <v>83</v>
      </c>
      <c r="B93" t="s">
        <v>23</v>
      </c>
      <c r="C93" t="s">
        <v>35</v>
      </c>
      <c r="D93" t="str">
        <f t="shared" si="12"/>
        <v>febrero</v>
      </c>
      <c r="E93">
        <v>44595</v>
      </c>
      <c r="F93">
        <v>44595</v>
      </c>
      <c r="G93">
        <f t="shared" si="8"/>
        <v>44602</v>
      </c>
      <c r="H93">
        <v>7</v>
      </c>
      <c r="I93" t="s">
        <v>127</v>
      </c>
      <c r="J93">
        <v>838.8</v>
      </c>
      <c r="L93">
        <v>0</v>
      </c>
      <c r="M93">
        <f t="shared" ref="M93:M156" si="14">(J93-K93-N93)*L93</f>
        <v>0</v>
      </c>
      <c r="P93">
        <f t="shared" si="9"/>
        <v>838.8</v>
      </c>
      <c r="R93">
        <f t="shared" si="10"/>
        <v>838.8</v>
      </c>
      <c r="S93" t="str">
        <f t="shared" si="11"/>
        <v>PENDIENTE</v>
      </c>
    </row>
    <row r="94" spans="1:23" x14ac:dyDescent="0.25">
      <c r="A94">
        <v>102</v>
      </c>
      <c r="B94" t="s">
        <v>23</v>
      </c>
      <c r="C94" t="s">
        <v>35</v>
      </c>
      <c r="D94" t="str">
        <f t="shared" si="12"/>
        <v>febrero</v>
      </c>
      <c r="E94">
        <v>44597</v>
      </c>
      <c r="F94">
        <v>44597</v>
      </c>
      <c r="G94">
        <f t="shared" si="8"/>
        <v>44604</v>
      </c>
      <c r="H94">
        <v>7</v>
      </c>
      <c r="I94" t="s">
        <v>128</v>
      </c>
      <c r="J94">
        <v>551.63</v>
      </c>
      <c r="K94">
        <v>304.32</v>
      </c>
      <c r="L94">
        <v>0.16</v>
      </c>
      <c r="M94">
        <f t="shared" si="14"/>
        <v>39.569600000000001</v>
      </c>
      <c r="O94">
        <v>54.79</v>
      </c>
      <c r="P94">
        <f t="shared" si="9"/>
        <v>536.40960000000007</v>
      </c>
      <c r="R94">
        <f t="shared" si="10"/>
        <v>536.40960000000007</v>
      </c>
      <c r="S94" t="str">
        <f t="shared" si="11"/>
        <v>PENDIENTE</v>
      </c>
    </row>
    <row r="95" spans="1:23" x14ac:dyDescent="0.25">
      <c r="A95">
        <v>211</v>
      </c>
      <c r="B95" t="s">
        <v>23</v>
      </c>
      <c r="C95" t="s">
        <v>24</v>
      </c>
      <c r="D95" t="str">
        <f t="shared" si="12"/>
        <v>febrero</v>
      </c>
      <c r="E95">
        <v>44595</v>
      </c>
      <c r="F95">
        <v>44595</v>
      </c>
      <c r="G95">
        <f t="shared" si="8"/>
        <v>44602</v>
      </c>
      <c r="H95">
        <v>7</v>
      </c>
      <c r="I95" t="s">
        <v>129</v>
      </c>
      <c r="J95">
        <v>645</v>
      </c>
      <c r="L95">
        <v>0</v>
      </c>
      <c r="M95">
        <f t="shared" si="14"/>
        <v>0</v>
      </c>
      <c r="P95">
        <f t="shared" si="9"/>
        <v>645</v>
      </c>
      <c r="Q95">
        <v>645</v>
      </c>
      <c r="R95">
        <f t="shared" si="10"/>
        <v>0</v>
      </c>
      <c r="S95" t="str">
        <f t="shared" si="11"/>
        <v>PAGADO</v>
      </c>
      <c r="T95" t="s">
        <v>112</v>
      </c>
      <c r="U95">
        <v>44629</v>
      </c>
    </row>
    <row r="96" spans="1:23" x14ac:dyDescent="0.25">
      <c r="A96">
        <v>212</v>
      </c>
      <c r="B96" t="s">
        <v>23</v>
      </c>
      <c r="C96" t="s">
        <v>35</v>
      </c>
      <c r="D96" t="str">
        <f t="shared" si="12"/>
        <v>febrero</v>
      </c>
      <c r="E96">
        <v>44596</v>
      </c>
      <c r="F96">
        <v>44596</v>
      </c>
      <c r="G96">
        <f t="shared" si="8"/>
        <v>44603</v>
      </c>
      <c r="H96">
        <v>7</v>
      </c>
      <c r="I96" t="s">
        <v>130</v>
      </c>
      <c r="J96">
        <v>1610.04</v>
      </c>
      <c r="L96">
        <v>0</v>
      </c>
      <c r="M96">
        <f t="shared" si="14"/>
        <v>0</v>
      </c>
      <c r="P96">
        <f t="shared" si="9"/>
        <v>1610.04</v>
      </c>
      <c r="R96">
        <f t="shared" si="10"/>
        <v>1610.04</v>
      </c>
      <c r="S96" t="str">
        <f t="shared" si="11"/>
        <v>PENDIENTE</v>
      </c>
    </row>
    <row r="97" spans="1:23" x14ac:dyDescent="0.25">
      <c r="A97">
        <v>213</v>
      </c>
      <c r="B97" t="s">
        <v>23</v>
      </c>
      <c r="C97" t="s">
        <v>35</v>
      </c>
      <c r="D97" t="str">
        <f t="shared" si="12"/>
        <v>febrero</v>
      </c>
      <c r="E97">
        <v>44596</v>
      </c>
      <c r="F97">
        <v>44596</v>
      </c>
      <c r="G97">
        <f t="shared" si="8"/>
        <v>44603</v>
      </c>
      <c r="H97">
        <v>7</v>
      </c>
      <c r="I97" t="s">
        <v>131</v>
      </c>
      <c r="J97">
        <v>296.98</v>
      </c>
      <c r="K97">
        <v>24.16</v>
      </c>
      <c r="L97">
        <v>0.16</v>
      </c>
      <c r="M97">
        <f t="shared" si="14"/>
        <v>43.651200000000003</v>
      </c>
      <c r="O97">
        <v>46.8</v>
      </c>
      <c r="P97">
        <f t="shared" si="9"/>
        <v>293.83120000000002</v>
      </c>
      <c r="R97">
        <f t="shared" si="10"/>
        <v>293.83120000000002</v>
      </c>
      <c r="S97" t="str">
        <f t="shared" si="11"/>
        <v>PENDIENTE</v>
      </c>
    </row>
    <row r="98" spans="1:23" x14ac:dyDescent="0.25">
      <c r="A98">
        <v>214</v>
      </c>
      <c r="B98" t="s">
        <v>23</v>
      </c>
      <c r="C98" t="s">
        <v>35</v>
      </c>
      <c r="D98" t="str">
        <f t="shared" si="12"/>
        <v>febrero</v>
      </c>
      <c r="E98">
        <v>44596</v>
      </c>
      <c r="F98">
        <v>44596</v>
      </c>
      <c r="G98">
        <f t="shared" si="8"/>
        <v>44603</v>
      </c>
      <c r="H98">
        <v>7</v>
      </c>
      <c r="I98" t="s">
        <v>132</v>
      </c>
      <c r="J98">
        <v>4468.18</v>
      </c>
      <c r="K98">
        <v>3356.95</v>
      </c>
      <c r="L98">
        <v>0.16</v>
      </c>
      <c r="M98">
        <f t="shared" si="14"/>
        <v>177.79680000000008</v>
      </c>
      <c r="O98">
        <v>18.2</v>
      </c>
      <c r="P98">
        <f t="shared" si="9"/>
        <v>4627.7768000000005</v>
      </c>
      <c r="R98">
        <f t="shared" si="10"/>
        <v>4627.7768000000005</v>
      </c>
      <c r="S98" t="str">
        <f t="shared" si="11"/>
        <v>PENDIENTE</v>
      </c>
    </row>
    <row r="99" spans="1:23" x14ac:dyDescent="0.25">
      <c r="A99">
        <v>215</v>
      </c>
      <c r="B99" t="s">
        <v>23</v>
      </c>
      <c r="C99" t="s">
        <v>35</v>
      </c>
      <c r="D99" t="str">
        <f t="shared" si="12"/>
        <v>febrero</v>
      </c>
      <c r="E99">
        <v>44596</v>
      </c>
      <c r="F99">
        <v>44596</v>
      </c>
      <c r="G99">
        <f t="shared" si="8"/>
        <v>44603</v>
      </c>
      <c r="H99">
        <v>7</v>
      </c>
      <c r="I99" t="s">
        <v>133</v>
      </c>
      <c r="J99">
        <v>1089.45</v>
      </c>
      <c r="K99">
        <v>310.68</v>
      </c>
      <c r="L99">
        <v>0.16</v>
      </c>
      <c r="M99">
        <f t="shared" si="14"/>
        <v>124.6032</v>
      </c>
      <c r="O99">
        <v>66.239999999999995</v>
      </c>
      <c r="P99">
        <f t="shared" si="9"/>
        <v>1147.8132000000001</v>
      </c>
      <c r="R99">
        <f t="shared" si="10"/>
        <v>1147.8132000000001</v>
      </c>
      <c r="S99" t="str">
        <f t="shared" si="11"/>
        <v>PENDIENTE</v>
      </c>
    </row>
    <row r="100" spans="1:23" x14ac:dyDescent="0.25">
      <c r="A100">
        <v>216</v>
      </c>
      <c r="B100" t="s">
        <v>23</v>
      </c>
      <c r="C100" t="s">
        <v>35</v>
      </c>
      <c r="D100" t="str">
        <f t="shared" si="12"/>
        <v>febrero</v>
      </c>
      <c r="E100">
        <v>44596</v>
      </c>
      <c r="F100">
        <v>44596</v>
      </c>
      <c r="G100">
        <f t="shared" si="8"/>
        <v>44603</v>
      </c>
      <c r="H100">
        <v>7</v>
      </c>
      <c r="I100" t="s">
        <v>134</v>
      </c>
      <c r="J100">
        <v>976.7</v>
      </c>
      <c r="K100">
        <v>919.68</v>
      </c>
      <c r="L100">
        <v>0.16</v>
      </c>
      <c r="M100">
        <f t="shared" si="14"/>
        <v>9.1232000000000149</v>
      </c>
      <c r="O100">
        <v>33.119999999999997</v>
      </c>
      <c r="P100">
        <f t="shared" si="9"/>
        <v>952.70320000000004</v>
      </c>
      <c r="R100">
        <f t="shared" si="10"/>
        <v>952.70320000000004</v>
      </c>
      <c r="S100" t="str">
        <f t="shared" si="11"/>
        <v>PENDIENTE</v>
      </c>
    </row>
    <row r="101" spans="1:23" x14ac:dyDescent="0.25">
      <c r="A101">
        <v>217</v>
      </c>
      <c r="B101" t="s">
        <v>23</v>
      </c>
      <c r="C101" t="s">
        <v>35</v>
      </c>
      <c r="D101" t="str">
        <f t="shared" si="12"/>
        <v>febrero</v>
      </c>
      <c r="E101">
        <v>44596</v>
      </c>
      <c r="F101">
        <v>44596</v>
      </c>
      <c r="G101">
        <f t="shared" si="8"/>
        <v>44603</v>
      </c>
      <c r="H101">
        <v>7</v>
      </c>
      <c r="I101" t="s">
        <v>135</v>
      </c>
      <c r="J101">
        <v>37.71</v>
      </c>
      <c r="L101">
        <v>0.16</v>
      </c>
      <c r="M101">
        <f t="shared" si="14"/>
        <v>6.0335999999999999</v>
      </c>
      <c r="P101">
        <f t="shared" si="9"/>
        <v>43.743600000000001</v>
      </c>
      <c r="R101">
        <f t="shared" si="10"/>
        <v>43.743600000000001</v>
      </c>
      <c r="S101" t="str">
        <f t="shared" si="11"/>
        <v>PENDIENTE</v>
      </c>
    </row>
    <row r="102" spans="1:23" x14ac:dyDescent="0.25">
      <c r="A102">
        <v>249</v>
      </c>
      <c r="B102" t="s">
        <v>23</v>
      </c>
      <c r="C102" t="s">
        <v>24</v>
      </c>
      <c r="D102" t="str">
        <f t="shared" si="12"/>
        <v>febrero</v>
      </c>
      <c r="E102">
        <v>44600</v>
      </c>
      <c r="F102">
        <v>44600</v>
      </c>
      <c r="G102">
        <f t="shared" si="8"/>
        <v>44607</v>
      </c>
      <c r="H102">
        <v>7</v>
      </c>
      <c r="I102" t="s">
        <v>136</v>
      </c>
      <c r="J102">
        <v>12.74</v>
      </c>
      <c r="L102">
        <v>0</v>
      </c>
      <c r="M102">
        <f t="shared" si="14"/>
        <v>0</v>
      </c>
      <c r="P102">
        <f t="shared" si="9"/>
        <v>12.74</v>
      </c>
      <c r="Q102">
        <v>12.74</v>
      </c>
      <c r="R102">
        <f t="shared" si="10"/>
        <v>0</v>
      </c>
      <c r="S102" t="str">
        <f t="shared" si="11"/>
        <v>PAGADO</v>
      </c>
      <c r="T102" t="s">
        <v>112</v>
      </c>
      <c r="U102">
        <v>44629</v>
      </c>
    </row>
    <row r="103" spans="1:23" x14ac:dyDescent="0.25">
      <c r="A103">
        <v>250</v>
      </c>
      <c r="B103" t="s">
        <v>23</v>
      </c>
      <c r="C103" t="s">
        <v>24</v>
      </c>
      <c r="D103" t="str">
        <f t="shared" si="12"/>
        <v>febrero</v>
      </c>
      <c r="E103">
        <v>44600</v>
      </c>
      <c r="F103">
        <v>44600</v>
      </c>
      <c r="G103">
        <f t="shared" si="8"/>
        <v>44607</v>
      </c>
      <c r="H103">
        <v>7</v>
      </c>
      <c r="I103">
        <v>8022022</v>
      </c>
      <c r="J103">
        <v>346.84</v>
      </c>
      <c r="L103">
        <v>0</v>
      </c>
      <c r="M103">
        <f t="shared" si="14"/>
        <v>0</v>
      </c>
      <c r="P103">
        <f t="shared" si="9"/>
        <v>346.84</v>
      </c>
      <c r="Q103">
        <v>346.84</v>
      </c>
      <c r="R103">
        <f t="shared" si="10"/>
        <v>0</v>
      </c>
      <c r="S103" t="str">
        <f t="shared" si="11"/>
        <v>PAGADO</v>
      </c>
      <c r="T103" t="s">
        <v>112</v>
      </c>
      <c r="U103">
        <v>44629</v>
      </c>
    </row>
    <row r="104" spans="1:23" x14ac:dyDescent="0.25">
      <c r="A104">
        <v>251</v>
      </c>
      <c r="B104" t="s">
        <v>23</v>
      </c>
      <c r="C104" t="s">
        <v>24</v>
      </c>
      <c r="D104" t="str">
        <f t="shared" si="12"/>
        <v>febrero</v>
      </c>
      <c r="E104">
        <v>44599</v>
      </c>
      <c r="F104">
        <v>44599</v>
      </c>
      <c r="G104">
        <f t="shared" si="8"/>
        <v>44606</v>
      </c>
      <c r="H104">
        <v>7</v>
      </c>
      <c r="I104" t="s">
        <v>137</v>
      </c>
      <c r="J104">
        <v>95.4</v>
      </c>
      <c r="L104">
        <v>0.16</v>
      </c>
      <c r="M104">
        <f t="shared" si="14"/>
        <v>15.264000000000001</v>
      </c>
      <c r="P104">
        <f t="shared" si="9"/>
        <v>110.664</v>
      </c>
      <c r="Q104">
        <v>110.66</v>
      </c>
      <c r="R104">
        <f t="shared" si="10"/>
        <v>4.0000000000048885E-3</v>
      </c>
      <c r="S104" t="str">
        <f t="shared" si="11"/>
        <v>PAGADO</v>
      </c>
      <c r="T104" t="s">
        <v>112</v>
      </c>
      <c r="U104">
        <v>44629</v>
      </c>
    </row>
    <row r="105" spans="1:23" x14ac:dyDescent="0.25">
      <c r="A105">
        <v>261</v>
      </c>
      <c r="B105" t="s">
        <v>23</v>
      </c>
      <c r="C105" t="s">
        <v>24</v>
      </c>
      <c r="D105" t="str">
        <f t="shared" si="12"/>
        <v>febrero</v>
      </c>
      <c r="E105">
        <v>44600</v>
      </c>
      <c r="F105">
        <v>44600</v>
      </c>
      <c r="G105">
        <f t="shared" si="8"/>
        <v>44607</v>
      </c>
      <c r="H105">
        <v>7</v>
      </c>
      <c r="I105" t="s">
        <v>138</v>
      </c>
      <c r="J105">
        <v>10</v>
      </c>
      <c r="K105">
        <v>3</v>
      </c>
      <c r="L105">
        <v>0.16</v>
      </c>
      <c r="M105">
        <f t="shared" si="14"/>
        <v>1.1200000000000001</v>
      </c>
      <c r="P105">
        <f t="shared" si="9"/>
        <v>11.120000000000001</v>
      </c>
      <c r="Q105">
        <v>11.12</v>
      </c>
      <c r="R105">
        <f t="shared" si="10"/>
        <v>0</v>
      </c>
      <c r="S105" t="str">
        <f t="shared" si="11"/>
        <v>PAGADO</v>
      </c>
      <c r="T105" t="s">
        <v>112</v>
      </c>
      <c r="U105">
        <v>44629</v>
      </c>
    </row>
    <row r="106" spans="1:23" x14ac:dyDescent="0.25">
      <c r="A106">
        <v>267</v>
      </c>
      <c r="B106" t="s">
        <v>23</v>
      </c>
      <c r="C106" t="s">
        <v>24</v>
      </c>
      <c r="D106" t="str">
        <f t="shared" si="12"/>
        <v>febrero</v>
      </c>
      <c r="E106">
        <v>44602</v>
      </c>
      <c r="F106">
        <v>44602</v>
      </c>
      <c r="G106">
        <f t="shared" si="8"/>
        <v>44609</v>
      </c>
      <c r="H106">
        <v>7</v>
      </c>
      <c r="I106">
        <v>10022022</v>
      </c>
      <c r="J106">
        <v>171.6</v>
      </c>
      <c r="L106">
        <v>0</v>
      </c>
      <c r="M106">
        <f t="shared" si="14"/>
        <v>0</v>
      </c>
      <c r="P106">
        <f t="shared" si="9"/>
        <v>171.6</v>
      </c>
      <c r="Q106">
        <v>171.6</v>
      </c>
      <c r="R106">
        <f t="shared" si="10"/>
        <v>0</v>
      </c>
      <c r="S106" t="str">
        <f t="shared" si="11"/>
        <v>PAGADO</v>
      </c>
      <c r="T106" t="s">
        <v>112</v>
      </c>
      <c r="U106">
        <v>44629</v>
      </c>
    </row>
    <row r="107" spans="1:23" x14ac:dyDescent="0.25">
      <c r="A107">
        <v>294</v>
      </c>
      <c r="B107" t="s">
        <v>23</v>
      </c>
      <c r="C107" t="s">
        <v>24</v>
      </c>
      <c r="D107" t="str">
        <f t="shared" si="12"/>
        <v>febrero</v>
      </c>
      <c r="E107">
        <v>44602</v>
      </c>
      <c r="F107">
        <v>44602</v>
      </c>
      <c r="G107">
        <f t="shared" si="8"/>
        <v>44609</v>
      </c>
      <c r="H107">
        <v>7</v>
      </c>
      <c r="I107" t="s">
        <v>139</v>
      </c>
      <c r="J107">
        <v>39.479999999999997</v>
      </c>
      <c r="L107">
        <v>0.16</v>
      </c>
      <c r="M107">
        <f t="shared" si="14"/>
        <v>6.3167999999999997</v>
      </c>
      <c r="P107">
        <f t="shared" si="9"/>
        <v>45.796799999999998</v>
      </c>
      <c r="Q107">
        <v>45.8</v>
      </c>
      <c r="R107">
        <f t="shared" si="10"/>
        <v>-3.1999999999996476E-3</v>
      </c>
      <c r="S107" t="str">
        <f t="shared" si="11"/>
        <v>PAGADO</v>
      </c>
      <c r="T107" t="s">
        <v>112</v>
      </c>
      <c r="U107">
        <v>44629</v>
      </c>
    </row>
    <row r="108" spans="1:23" x14ac:dyDescent="0.25">
      <c r="A108">
        <v>296</v>
      </c>
      <c r="B108" t="s">
        <v>23</v>
      </c>
      <c r="C108" t="s">
        <v>24</v>
      </c>
      <c r="D108" t="str">
        <f t="shared" si="12"/>
        <v>febrero</v>
      </c>
      <c r="E108">
        <v>44602</v>
      </c>
      <c r="F108">
        <v>44602</v>
      </c>
      <c r="G108">
        <f t="shared" si="8"/>
        <v>44609</v>
      </c>
      <c r="H108">
        <v>7</v>
      </c>
      <c r="I108" t="s">
        <v>140</v>
      </c>
      <c r="J108">
        <v>117.76</v>
      </c>
      <c r="K108">
        <v>44.22</v>
      </c>
      <c r="L108">
        <v>0.16</v>
      </c>
      <c r="M108">
        <f t="shared" si="14"/>
        <v>11.766400000000001</v>
      </c>
      <c r="P108">
        <f t="shared" si="9"/>
        <v>129.5264</v>
      </c>
      <c r="Q108">
        <v>129.53</v>
      </c>
      <c r="R108">
        <f t="shared" si="10"/>
        <v>-3.6000000000058208E-3</v>
      </c>
      <c r="S108" t="str">
        <f t="shared" si="11"/>
        <v>PAGADO</v>
      </c>
      <c r="T108" t="s">
        <v>112</v>
      </c>
      <c r="U108">
        <v>44629</v>
      </c>
    </row>
    <row r="109" spans="1:23" x14ac:dyDescent="0.25">
      <c r="A109">
        <v>321</v>
      </c>
      <c r="B109" t="s">
        <v>23</v>
      </c>
      <c r="C109" t="s">
        <v>35</v>
      </c>
      <c r="D109" t="str">
        <f t="shared" si="12"/>
        <v>febrero</v>
      </c>
      <c r="E109">
        <v>44600</v>
      </c>
      <c r="F109">
        <v>44600</v>
      </c>
      <c r="G109">
        <f t="shared" si="8"/>
        <v>44607</v>
      </c>
      <c r="H109">
        <v>7</v>
      </c>
      <c r="I109" t="s">
        <v>141</v>
      </c>
      <c r="J109">
        <v>1345.3</v>
      </c>
      <c r="L109">
        <v>0.16</v>
      </c>
      <c r="M109">
        <f t="shared" si="14"/>
        <v>215.24799999999999</v>
      </c>
      <c r="P109">
        <f t="shared" si="9"/>
        <v>1560.548</v>
      </c>
      <c r="R109">
        <f t="shared" si="10"/>
        <v>1560.548</v>
      </c>
      <c r="S109" t="str">
        <f t="shared" si="11"/>
        <v>PENDIENTE</v>
      </c>
    </row>
    <row r="110" spans="1:23" x14ac:dyDescent="0.25">
      <c r="A110">
        <v>322</v>
      </c>
      <c r="B110" t="s">
        <v>23</v>
      </c>
      <c r="C110" t="s">
        <v>35</v>
      </c>
      <c r="D110" t="str">
        <f t="shared" si="12"/>
        <v>febrero</v>
      </c>
      <c r="E110">
        <v>44600</v>
      </c>
      <c r="F110">
        <v>44600</v>
      </c>
      <c r="G110">
        <f t="shared" si="8"/>
        <v>44607</v>
      </c>
      <c r="H110">
        <v>7</v>
      </c>
      <c r="I110" t="s">
        <v>142</v>
      </c>
      <c r="J110">
        <v>1465.08</v>
      </c>
      <c r="K110">
        <v>1361.52</v>
      </c>
      <c r="L110">
        <v>0.16</v>
      </c>
      <c r="M110">
        <f t="shared" si="14"/>
        <v>16.569599999999991</v>
      </c>
      <c r="O110">
        <v>3.64</v>
      </c>
      <c r="P110">
        <f t="shared" si="9"/>
        <v>1478.0095999999999</v>
      </c>
      <c r="R110">
        <f t="shared" si="10"/>
        <v>1478.0095999999999</v>
      </c>
      <c r="S110" t="str">
        <f t="shared" si="11"/>
        <v>PENDIENTE</v>
      </c>
      <c r="V110" t="s">
        <v>143</v>
      </c>
      <c r="W110">
        <v>44600</v>
      </c>
    </row>
    <row r="111" spans="1:23" x14ac:dyDescent="0.25">
      <c r="A111">
        <v>323</v>
      </c>
      <c r="B111" t="s">
        <v>23</v>
      </c>
      <c r="C111" t="s">
        <v>35</v>
      </c>
      <c r="D111" t="str">
        <f t="shared" si="12"/>
        <v>febrero</v>
      </c>
      <c r="E111">
        <v>44600</v>
      </c>
      <c r="F111">
        <v>44600</v>
      </c>
      <c r="G111">
        <f t="shared" si="8"/>
        <v>44607</v>
      </c>
      <c r="H111">
        <v>7</v>
      </c>
      <c r="I111" t="s">
        <v>144</v>
      </c>
      <c r="J111">
        <v>1175.96</v>
      </c>
      <c r="K111">
        <v>1091.72</v>
      </c>
      <c r="L111">
        <v>0.16</v>
      </c>
      <c r="M111">
        <f t="shared" si="14"/>
        <v>13.478400000000002</v>
      </c>
      <c r="P111">
        <f t="shared" si="9"/>
        <v>1189.4384</v>
      </c>
      <c r="R111">
        <f t="shared" si="10"/>
        <v>1189.4384</v>
      </c>
      <c r="S111" t="str">
        <f t="shared" si="11"/>
        <v>PENDIENTE</v>
      </c>
    </row>
    <row r="112" spans="1:23" x14ac:dyDescent="0.25">
      <c r="A112">
        <v>332</v>
      </c>
      <c r="B112" t="s">
        <v>23</v>
      </c>
      <c r="C112" t="s">
        <v>35</v>
      </c>
      <c r="D112" t="str">
        <f t="shared" si="12"/>
        <v>febrero</v>
      </c>
      <c r="E112">
        <v>44600</v>
      </c>
      <c r="F112">
        <v>44600</v>
      </c>
      <c r="G112">
        <f t="shared" si="8"/>
        <v>44607</v>
      </c>
      <c r="H112">
        <v>7</v>
      </c>
      <c r="I112" t="s">
        <v>145</v>
      </c>
      <c r="J112">
        <v>395.55</v>
      </c>
      <c r="K112">
        <v>4.4000000000000004</v>
      </c>
      <c r="L112">
        <v>0.16</v>
      </c>
      <c r="M112">
        <f t="shared" si="14"/>
        <v>62.58400000000001</v>
      </c>
      <c r="P112">
        <f t="shared" si="9"/>
        <v>458.13400000000001</v>
      </c>
      <c r="R112">
        <f t="shared" si="10"/>
        <v>458.13400000000001</v>
      </c>
      <c r="S112" t="str">
        <f t="shared" si="11"/>
        <v>PENDIENTE</v>
      </c>
    </row>
    <row r="113" spans="1:21" x14ac:dyDescent="0.25">
      <c r="A113">
        <v>354</v>
      </c>
      <c r="B113" t="s">
        <v>23</v>
      </c>
      <c r="C113" t="s">
        <v>24</v>
      </c>
      <c r="D113" t="str">
        <f t="shared" si="12"/>
        <v>febrero</v>
      </c>
      <c r="E113">
        <v>44604</v>
      </c>
      <c r="F113">
        <v>44604</v>
      </c>
      <c r="G113">
        <f t="shared" si="8"/>
        <v>44611</v>
      </c>
      <c r="H113">
        <v>7</v>
      </c>
      <c r="I113" t="s">
        <v>146</v>
      </c>
      <c r="J113">
        <v>314.68</v>
      </c>
      <c r="L113">
        <v>0</v>
      </c>
      <c r="M113">
        <f t="shared" si="14"/>
        <v>0</v>
      </c>
      <c r="P113">
        <f t="shared" si="9"/>
        <v>314.68</v>
      </c>
      <c r="Q113">
        <v>314.68</v>
      </c>
      <c r="R113">
        <f t="shared" si="10"/>
        <v>0</v>
      </c>
      <c r="S113" t="str">
        <f t="shared" si="11"/>
        <v>PAGADO</v>
      </c>
      <c r="T113" t="s">
        <v>112</v>
      </c>
      <c r="U113">
        <v>44629</v>
      </c>
    </row>
    <row r="114" spans="1:21" x14ac:dyDescent="0.25">
      <c r="A114">
        <v>409</v>
      </c>
      <c r="B114" t="s">
        <v>23</v>
      </c>
      <c r="C114" t="s">
        <v>35</v>
      </c>
      <c r="D114" t="str">
        <f t="shared" si="12"/>
        <v>febrero</v>
      </c>
      <c r="E114">
        <v>44603</v>
      </c>
      <c r="F114">
        <v>44603</v>
      </c>
      <c r="G114">
        <f t="shared" si="8"/>
        <v>44610</v>
      </c>
      <c r="H114">
        <v>7</v>
      </c>
      <c r="I114" t="s">
        <v>147</v>
      </c>
      <c r="J114">
        <v>669.44</v>
      </c>
      <c r="K114">
        <v>341.44</v>
      </c>
      <c r="L114">
        <v>0.16</v>
      </c>
      <c r="M114">
        <f t="shared" si="14"/>
        <v>52.480000000000011</v>
      </c>
      <c r="P114">
        <f t="shared" si="9"/>
        <v>721.92000000000007</v>
      </c>
      <c r="R114">
        <f t="shared" si="10"/>
        <v>721.92000000000007</v>
      </c>
      <c r="S114" t="str">
        <f t="shared" si="11"/>
        <v>PENDIENTE</v>
      </c>
    </row>
    <row r="115" spans="1:21" x14ac:dyDescent="0.25">
      <c r="A115">
        <v>410</v>
      </c>
      <c r="B115" t="s">
        <v>23</v>
      </c>
      <c r="C115" t="s">
        <v>35</v>
      </c>
      <c r="D115" t="str">
        <f t="shared" si="12"/>
        <v>febrero</v>
      </c>
      <c r="E115">
        <v>44602</v>
      </c>
      <c r="F115">
        <v>44602</v>
      </c>
      <c r="G115">
        <f t="shared" si="8"/>
        <v>44609</v>
      </c>
      <c r="H115">
        <v>7</v>
      </c>
      <c r="I115" t="s">
        <v>148</v>
      </c>
      <c r="J115">
        <v>352.2</v>
      </c>
      <c r="L115">
        <v>0.16</v>
      </c>
      <c r="M115">
        <f t="shared" si="14"/>
        <v>56.351999999999997</v>
      </c>
      <c r="P115">
        <f t="shared" si="9"/>
        <v>408.55199999999996</v>
      </c>
      <c r="R115">
        <f t="shared" si="10"/>
        <v>408.55199999999996</v>
      </c>
      <c r="S115" t="str">
        <f t="shared" si="11"/>
        <v>PENDIENTE</v>
      </c>
    </row>
    <row r="116" spans="1:21" x14ac:dyDescent="0.25">
      <c r="A116">
        <v>411</v>
      </c>
      <c r="B116" t="s">
        <v>23</v>
      </c>
      <c r="C116" t="s">
        <v>35</v>
      </c>
      <c r="D116" t="str">
        <f t="shared" si="12"/>
        <v>febrero</v>
      </c>
      <c r="E116">
        <v>44602</v>
      </c>
      <c r="F116">
        <v>44602</v>
      </c>
      <c r="G116">
        <f t="shared" si="8"/>
        <v>44609</v>
      </c>
      <c r="H116">
        <v>7</v>
      </c>
      <c r="I116" t="s">
        <v>149</v>
      </c>
      <c r="J116">
        <v>2598.66</v>
      </c>
      <c r="K116">
        <v>2370.86</v>
      </c>
      <c r="L116">
        <v>0.16</v>
      </c>
      <c r="M116">
        <f t="shared" si="14"/>
        <v>36.447999999999958</v>
      </c>
      <c r="P116">
        <f t="shared" si="9"/>
        <v>2635.1079999999997</v>
      </c>
      <c r="R116">
        <f t="shared" si="10"/>
        <v>2635.1079999999997</v>
      </c>
      <c r="S116" t="str">
        <f t="shared" si="11"/>
        <v>PENDIENTE</v>
      </c>
    </row>
    <row r="117" spans="1:21" x14ac:dyDescent="0.25">
      <c r="A117">
        <v>412</v>
      </c>
      <c r="B117" t="s">
        <v>23</v>
      </c>
      <c r="C117" t="s">
        <v>35</v>
      </c>
      <c r="D117" t="str">
        <f t="shared" si="12"/>
        <v>febrero</v>
      </c>
      <c r="E117">
        <v>44602</v>
      </c>
      <c r="F117">
        <v>44602</v>
      </c>
      <c r="G117">
        <f t="shared" si="8"/>
        <v>44609</v>
      </c>
      <c r="H117">
        <v>7</v>
      </c>
      <c r="I117" t="s">
        <v>150</v>
      </c>
      <c r="J117">
        <v>910.97</v>
      </c>
      <c r="L117">
        <v>0</v>
      </c>
      <c r="M117">
        <f t="shared" si="14"/>
        <v>0</v>
      </c>
      <c r="P117">
        <f t="shared" si="9"/>
        <v>910.97</v>
      </c>
      <c r="R117">
        <f t="shared" si="10"/>
        <v>910.97</v>
      </c>
      <c r="S117" t="str">
        <f t="shared" si="11"/>
        <v>PENDIENTE</v>
      </c>
    </row>
    <row r="118" spans="1:21" x14ac:dyDescent="0.25">
      <c r="A118">
        <v>414</v>
      </c>
      <c r="B118" t="s">
        <v>23</v>
      </c>
      <c r="C118" t="s">
        <v>35</v>
      </c>
      <c r="D118" t="str">
        <f t="shared" si="12"/>
        <v>febrero</v>
      </c>
      <c r="E118">
        <v>44602</v>
      </c>
      <c r="F118">
        <v>44602</v>
      </c>
      <c r="G118">
        <f t="shared" si="8"/>
        <v>44609</v>
      </c>
      <c r="H118">
        <v>7</v>
      </c>
      <c r="I118" t="s">
        <v>151</v>
      </c>
      <c r="J118">
        <v>372.84</v>
      </c>
      <c r="L118">
        <v>0</v>
      </c>
      <c r="M118">
        <f t="shared" si="14"/>
        <v>0</v>
      </c>
      <c r="P118">
        <f t="shared" si="9"/>
        <v>372.84</v>
      </c>
      <c r="R118">
        <f t="shared" si="10"/>
        <v>372.84</v>
      </c>
      <c r="S118" t="str">
        <f t="shared" si="11"/>
        <v>PENDIENTE</v>
      </c>
    </row>
    <row r="119" spans="1:21" x14ac:dyDescent="0.25">
      <c r="A119">
        <v>415</v>
      </c>
      <c r="B119" t="s">
        <v>23</v>
      </c>
      <c r="C119" t="s">
        <v>35</v>
      </c>
      <c r="D119" t="str">
        <f t="shared" si="12"/>
        <v>febrero</v>
      </c>
      <c r="E119">
        <v>44602</v>
      </c>
      <c r="F119">
        <v>44602</v>
      </c>
      <c r="G119">
        <f t="shared" si="8"/>
        <v>44609</v>
      </c>
      <c r="H119">
        <v>7</v>
      </c>
      <c r="I119" t="s">
        <v>152</v>
      </c>
      <c r="J119">
        <v>629.1</v>
      </c>
      <c r="L119">
        <v>0</v>
      </c>
      <c r="M119">
        <f t="shared" si="14"/>
        <v>0</v>
      </c>
      <c r="P119">
        <f t="shared" si="9"/>
        <v>629.1</v>
      </c>
      <c r="R119">
        <f t="shared" si="10"/>
        <v>629.1</v>
      </c>
      <c r="S119" t="str">
        <f t="shared" si="11"/>
        <v>PENDIENTE</v>
      </c>
    </row>
    <row r="120" spans="1:21" x14ac:dyDescent="0.25">
      <c r="A120">
        <v>416</v>
      </c>
      <c r="B120" t="s">
        <v>23</v>
      </c>
      <c r="C120" t="s">
        <v>35</v>
      </c>
      <c r="D120" t="str">
        <f t="shared" si="12"/>
        <v>febrero</v>
      </c>
      <c r="E120">
        <v>44602</v>
      </c>
      <c r="F120">
        <v>44602</v>
      </c>
      <c r="G120">
        <f t="shared" si="8"/>
        <v>44609</v>
      </c>
      <c r="H120">
        <v>7</v>
      </c>
      <c r="I120" t="s">
        <v>153</v>
      </c>
      <c r="J120">
        <v>998.53</v>
      </c>
      <c r="L120">
        <v>0</v>
      </c>
      <c r="M120">
        <f t="shared" si="14"/>
        <v>0</v>
      </c>
      <c r="P120">
        <f t="shared" si="9"/>
        <v>998.53</v>
      </c>
      <c r="R120">
        <f t="shared" si="10"/>
        <v>998.53</v>
      </c>
      <c r="S120" t="str">
        <f t="shared" si="11"/>
        <v>PENDIENTE</v>
      </c>
    </row>
    <row r="121" spans="1:21" x14ac:dyDescent="0.25">
      <c r="A121">
        <v>417</v>
      </c>
      <c r="B121" t="s">
        <v>23</v>
      </c>
      <c r="C121" t="s">
        <v>35</v>
      </c>
      <c r="D121" t="str">
        <f t="shared" si="12"/>
        <v>febrero</v>
      </c>
      <c r="E121">
        <v>44603</v>
      </c>
      <c r="F121">
        <v>44603</v>
      </c>
      <c r="G121">
        <f t="shared" si="8"/>
        <v>44610</v>
      </c>
      <c r="H121">
        <v>7</v>
      </c>
      <c r="I121" t="s">
        <v>154</v>
      </c>
      <c r="J121">
        <v>329.91</v>
      </c>
      <c r="K121">
        <v>30.58</v>
      </c>
      <c r="L121">
        <v>0.16</v>
      </c>
      <c r="M121">
        <f t="shared" si="14"/>
        <v>47.892800000000008</v>
      </c>
      <c r="P121">
        <f t="shared" si="9"/>
        <v>377.80280000000005</v>
      </c>
      <c r="R121">
        <f t="shared" si="10"/>
        <v>377.80280000000005</v>
      </c>
      <c r="S121" t="str">
        <f t="shared" si="11"/>
        <v>PENDIENTE</v>
      </c>
    </row>
    <row r="122" spans="1:21" x14ac:dyDescent="0.25">
      <c r="A122">
        <v>418</v>
      </c>
      <c r="B122" t="s">
        <v>23</v>
      </c>
      <c r="C122" t="s">
        <v>35</v>
      </c>
      <c r="D122" t="str">
        <f t="shared" si="12"/>
        <v>febrero</v>
      </c>
      <c r="E122">
        <v>44603</v>
      </c>
      <c r="F122">
        <v>44603</v>
      </c>
      <c r="G122">
        <f t="shared" si="8"/>
        <v>44610</v>
      </c>
      <c r="H122">
        <v>7</v>
      </c>
      <c r="I122" t="s">
        <v>155</v>
      </c>
      <c r="J122">
        <v>549.19000000000005</v>
      </c>
      <c r="K122">
        <v>274.68</v>
      </c>
      <c r="L122">
        <v>0.16</v>
      </c>
      <c r="M122">
        <f t="shared" si="14"/>
        <v>43.921600000000005</v>
      </c>
      <c r="P122">
        <f t="shared" si="9"/>
        <v>593.11160000000007</v>
      </c>
      <c r="R122">
        <f t="shared" si="10"/>
        <v>593.11160000000007</v>
      </c>
      <c r="S122" t="str">
        <f t="shared" si="11"/>
        <v>PENDIENTE</v>
      </c>
    </row>
    <row r="123" spans="1:21" x14ac:dyDescent="0.25">
      <c r="A123">
        <v>419</v>
      </c>
      <c r="B123" t="s">
        <v>23</v>
      </c>
      <c r="C123" t="s">
        <v>35</v>
      </c>
      <c r="D123" t="str">
        <f t="shared" si="12"/>
        <v>febrero</v>
      </c>
      <c r="E123">
        <v>44603</v>
      </c>
      <c r="F123">
        <v>44603</v>
      </c>
      <c r="G123">
        <f t="shared" si="8"/>
        <v>44610</v>
      </c>
      <c r="H123">
        <v>7</v>
      </c>
      <c r="I123" t="s">
        <v>156</v>
      </c>
      <c r="J123">
        <v>1086.5999999999999</v>
      </c>
      <c r="L123">
        <v>0</v>
      </c>
      <c r="M123">
        <f t="shared" si="14"/>
        <v>0</v>
      </c>
      <c r="P123">
        <f t="shared" si="9"/>
        <v>1086.5999999999999</v>
      </c>
      <c r="R123">
        <f t="shared" si="10"/>
        <v>1086.5999999999999</v>
      </c>
      <c r="S123" t="str">
        <f t="shared" si="11"/>
        <v>PENDIENTE</v>
      </c>
    </row>
    <row r="124" spans="1:21" x14ac:dyDescent="0.25">
      <c r="A124">
        <v>454</v>
      </c>
      <c r="B124" t="s">
        <v>23</v>
      </c>
      <c r="C124" t="s">
        <v>35</v>
      </c>
      <c r="D124" t="str">
        <f t="shared" si="12"/>
        <v>febrero</v>
      </c>
      <c r="E124">
        <v>44600</v>
      </c>
      <c r="F124">
        <v>44600</v>
      </c>
      <c r="G124">
        <f t="shared" si="8"/>
        <v>44607</v>
      </c>
      <c r="H124">
        <v>7</v>
      </c>
      <c r="I124" t="s">
        <v>157</v>
      </c>
      <c r="J124">
        <v>1345.3</v>
      </c>
      <c r="L124">
        <v>0.16</v>
      </c>
      <c r="M124">
        <f t="shared" si="14"/>
        <v>215.24799999999999</v>
      </c>
      <c r="P124">
        <f t="shared" si="9"/>
        <v>1560.548</v>
      </c>
      <c r="R124">
        <f t="shared" si="10"/>
        <v>1560.548</v>
      </c>
      <c r="S124" t="str">
        <f t="shared" si="11"/>
        <v>PENDIENTE</v>
      </c>
    </row>
    <row r="125" spans="1:21" x14ac:dyDescent="0.25">
      <c r="A125">
        <v>455</v>
      </c>
      <c r="B125" t="s">
        <v>23</v>
      </c>
      <c r="C125" t="s">
        <v>24</v>
      </c>
      <c r="D125" t="str">
        <f t="shared" si="12"/>
        <v>febrero</v>
      </c>
      <c r="E125">
        <v>44602</v>
      </c>
      <c r="F125">
        <v>44602</v>
      </c>
      <c r="G125">
        <f t="shared" si="8"/>
        <v>44609</v>
      </c>
      <c r="H125">
        <v>7</v>
      </c>
      <c r="I125" t="s">
        <v>158</v>
      </c>
      <c r="J125">
        <v>430.4</v>
      </c>
      <c r="L125">
        <v>0</v>
      </c>
      <c r="M125">
        <f t="shared" si="14"/>
        <v>0</v>
      </c>
      <c r="P125">
        <f t="shared" si="9"/>
        <v>430.4</v>
      </c>
      <c r="Q125">
        <v>430.4</v>
      </c>
      <c r="R125">
        <f t="shared" si="10"/>
        <v>0</v>
      </c>
      <c r="S125" t="str">
        <f t="shared" si="11"/>
        <v>PAGADO</v>
      </c>
      <c r="T125" t="s">
        <v>112</v>
      </c>
      <c r="U125">
        <v>44629</v>
      </c>
    </row>
    <row r="126" spans="1:21" x14ac:dyDescent="0.25">
      <c r="A126">
        <v>456</v>
      </c>
      <c r="B126" t="s">
        <v>23</v>
      </c>
      <c r="C126" t="s">
        <v>52</v>
      </c>
      <c r="D126" t="str">
        <f t="shared" si="12"/>
        <v>febrero</v>
      </c>
      <c r="E126">
        <v>44603</v>
      </c>
      <c r="F126">
        <v>44603</v>
      </c>
      <c r="G126">
        <f t="shared" si="8"/>
        <v>44610</v>
      </c>
      <c r="H126">
        <v>7</v>
      </c>
      <c r="I126" t="s">
        <v>159</v>
      </c>
      <c r="J126">
        <v>123.28</v>
      </c>
      <c r="L126">
        <v>0</v>
      </c>
      <c r="M126">
        <f t="shared" si="14"/>
        <v>0</v>
      </c>
      <c r="P126">
        <f t="shared" si="9"/>
        <v>123.28</v>
      </c>
      <c r="R126">
        <f t="shared" si="10"/>
        <v>123.28</v>
      </c>
      <c r="S126" t="str">
        <f t="shared" si="11"/>
        <v>PENDIENTE</v>
      </c>
    </row>
    <row r="127" spans="1:21" x14ac:dyDescent="0.25">
      <c r="A127">
        <v>486</v>
      </c>
      <c r="B127" t="s">
        <v>23</v>
      </c>
      <c r="C127" t="s">
        <v>24</v>
      </c>
      <c r="D127" t="str">
        <f t="shared" si="12"/>
        <v>febrero</v>
      </c>
      <c r="E127">
        <v>44607</v>
      </c>
      <c r="F127">
        <v>44607</v>
      </c>
      <c r="G127">
        <f t="shared" si="8"/>
        <v>44614</v>
      </c>
      <c r="H127">
        <v>7</v>
      </c>
      <c r="I127" t="s">
        <v>160</v>
      </c>
      <c r="J127">
        <v>70.81</v>
      </c>
      <c r="L127">
        <v>0.16</v>
      </c>
      <c r="M127">
        <f t="shared" si="14"/>
        <v>11.329600000000001</v>
      </c>
      <c r="P127">
        <f t="shared" si="9"/>
        <v>82.139600000000002</v>
      </c>
      <c r="Q127">
        <v>82.14</v>
      </c>
      <c r="R127">
        <f t="shared" si="10"/>
        <v>-3.9999999999906777E-4</v>
      </c>
      <c r="S127" t="str">
        <f t="shared" si="11"/>
        <v>PAGADO</v>
      </c>
      <c r="T127" t="s">
        <v>112</v>
      </c>
      <c r="U127">
        <v>44629</v>
      </c>
    </row>
    <row r="128" spans="1:21" x14ac:dyDescent="0.25">
      <c r="A128">
        <v>487</v>
      </c>
      <c r="B128" t="s">
        <v>23</v>
      </c>
      <c r="C128" t="s">
        <v>24</v>
      </c>
      <c r="D128" t="str">
        <f t="shared" si="12"/>
        <v>febrero</v>
      </c>
      <c r="E128">
        <v>44607</v>
      </c>
      <c r="F128">
        <v>44607</v>
      </c>
      <c r="G128">
        <f t="shared" si="8"/>
        <v>44614</v>
      </c>
      <c r="H128">
        <v>7</v>
      </c>
      <c r="I128" t="s">
        <v>161</v>
      </c>
      <c r="J128">
        <v>373.02</v>
      </c>
      <c r="L128">
        <v>0</v>
      </c>
      <c r="M128">
        <f t="shared" si="14"/>
        <v>0</v>
      </c>
      <c r="P128">
        <f t="shared" si="9"/>
        <v>373.02</v>
      </c>
      <c r="Q128">
        <v>373.02</v>
      </c>
      <c r="R128">
        <f t="shared" si="10"/>
        <v>0</v>
      </c>
      <c r="S128" t="str">
        <f t="shared" si="11"/>
        <v>PAGADO</v>
      </c>
      <c r="T128" t="s">
        <v>112</v>
      </c>
      <c r="U128">
        <v>44629</v>
      </c>
    </row>
    <row r="129" spans="1:21" x14ac:dyDescent="0.25">
      <c r="A129">
        <v>488</v>
      </c>
      <c r="B129" t="s">
        <v>23</v>
      </c>
      <c r="C129" t="s">
        <v>35</v>
      </c>
      <c r="D129" t="str">
        <f t="shared" si="12"/>
        <v>febrero</v>
      </c>
      <c r="E129">
        <v>44607</v>
      </c>
      <c r="F129">
        <v>44607</v>
      </c>
      <c r="G129">
        <f t="shared" si="8"/>
        <v>44614</v>
      </c>
      <c r="H129">
        <v>7</v>
      </c>
      <c r="I129" t="s">
        <v>162</v>
      </c>
      <c r="J129">
        <v>932.2</v>
      </c>
      <c r="K129">
        <v>676</v>
      </c>
      <c r="L129">
        <v>0.16</v>
      </c>
      <c r="M129">
        <f t="shared" si="14"/>
        <v>40.992000000000012</v>
      </c>
      <c r="P129">
        <f t="shared" si="9"/>
        <v>973.19200000000001</v>
      </c>
      <c r="R129">
        <f t="shared" si="10"/>
        <v>973.19200000000001</v>
      </c>
      <c r="S129" t="str">
        <f t="shared" si="11"/>
        <v>PENDIENTE</v>
      </c>
    </row>
    <row r="130" spans="1:21" x14ac:dyDescent="0.25">
      <c r="A130">
        <v>490</v>
      </c>
      <c r="B130" t="s">
        <v>23</v>
      </c>
      <c r="C130" t="s">
        <v>35</v>
      </c>
      <c r="D130" t="str">
        <f t="shared" si="12"/>
        <v>febrero</v>
      </c>
      <c r="E130">
        <v>44606</v>
      </c>
      <c r="F130">
        <v>44606</v>
      </c>
      <c r="G130">
        <f t="shared" ref="G130:G193" si="15">E130+7</f>
        <v>44613</v>
      </c>
      <c r="H130">
        <v>7</v>
      </c>
      <c r="I130" t="s">
        <v>163</v>
      </c>
      <c r="J130">
        <v>248.26</v>
      </c>
      <c r="K130">
        <v>6.72</v>
      </c>
      <c r="L130">
        <v>0.16</v>
      </c>
      <c r="M130">
        <f t="shared" si="14"/>
        <v>38.6464</v>
      </c>
      <c r="P130">
        <f t="shared" ref="P130:P193" si="16">+J130+M130-N130-O130</f>
        <v>286.90639999999996</v>
      </c>
      <c r="R130">
        <f t="shared" ref="R130:R193" si="17">P130-Q130</f>
        <v>286.90639999999996</v>
      </c>
      <c r="S130" t="str">
        <f t="shared" ref="S130:S193" si="18">IF(R130&gt;0.1,"PENDIENTE","PAGADO")</f>
        <v>PENDIENTE</v>
      </c>
    </row>
    <row r="131" spans="1:21" x14ac:dyDescent="0.25">
      <c r="A131">
        <v>491</v>
      </c>
      <c r="B131" t="s">
        <v>23</v>
      </c>
      <c r="C131" t="s">
        <v>35</v>
      </c>
      <c r="D131" t="str">
        <f t="shared" si="12"/>
        <v>febrero</v>
      </c>
      <c r="E131">
        <v>44607</v>
      </c>
      <c r="F131">
        <v>44607</v>
      </c>
      <c r="G131">
        <f t="shared" si="15"/>
        <v>44614</v>
      </c>
      <c r="H131">
        <v>7</v>
      </c>
      <c r="I131" t="s">
        <v>164</v>
      </c>
      <c r="J131">
        <v>242.64</v>
      </c>
      <c r="L131">
        <v>0</v>
      </c>
      <c r="M131">
        <f t="shared" si="14"/>
        <v>0</v>
      </c>
      <c r="P131">
        <f t="shared" si="16"/>
        <v>242.64</v>
      </c>
      <c r="R131">
        <f t="shared" si="17"/>
        <v>242.64</v>
      </c>
      <c r="S131" t="str">
        <f t="shared" si="18"/>
        <v>PENDIENTE</v>
      </c>
    </row>
    <row r="132" spans="1:21" x14ac:dyDescent="0.25">
      <c r="A132">
        <v>492</v>
      </c>
      <c r="B132" t="s">
        <v>23</v>
      </c>
      <c r="C132" t="s">
        <v>35</v>
      </c>
      <c r="D132" t="str">
        <f t="shared" si="12"/>
        <v>febrero</v>
      </c>
      <c r="E132">
        <v>44607</v>
      </c>
      <c r="F132">
        <v>44607</v>
      </c>
      <c r="G132">
        <f t="shared" si="15"/>
        <v>44614</v>
      </c>
      <c r="H132">
        <v>7</v>
      </c>
      <c r="I132" t="s">
        <v>165</v>
      </c>
      <c r="J132">
        <v>1781.23</v>
      </c>
      <c r="K132">
        <v>1459.12</v>
      </c>
      <c r="L132">
        <v>0.16</v>
      </c>
      <c r="M132">
        <f t="shared" si="14"/>
        <v>51.537600000000019</v>
      </c>
      <c r="P132">
        <f t="shared" si="16"/>
        <v>1832.7676000000001</v>
      </c>
      <c r="R132">
        <f t="shared" si="17"/>
        <v>1832.7676000000001</v>
      </c>
      <c r="S132" t="str">
        <f t="shared" si="18"/>
        <v>PENDIENTE</v>
      </c>
    </row>
    <row r="133" spans="1:21" x14ac:dyDescent="0.25">
      <c r="A133">
        <v>523</v>
      </c>
      <c r="B133" t="s">
        <v>23</v>
      </c>
      <c r="C133" t="s">
        <v>24</v>
      </c>
      <c r="D133" t="str">
        <f t="shared" si="12"/>
        <v>febrero</v>
      </c>
      <c r="E133">
        <v>44607</v>
      </c>
      <c r="F133">
        <v>44607</v>
      </c>
      <c r="G133">
        <f t="shared" si="15"/>
        <v>44614</v>
      </c>
      <c r="H133">
        <v>7</v>
      </c>
      <c r="I133" t="s">
        <v>166</v>
      </c>
      <c r="J133">
        <v>8.33</v>
      </c>
      <c r="L133">
        <v>0</v>
      </c>
      <c r="M133">
        <f t="shared" si="14"/>
        <v>0</v>
      </c>
      <c r="P133">
        <f t="shared" si="16"/>
        <v>8.33</v>
      </c>
      <c r="Q133">
        <v>8.33</v>
      </c>
      <c r="R133">
        <f t="shared" si="17"/>
        <v>0</v>
      </c>
      <c r="S133" t="str">
        <f t="shared" si="18"/>
        <v>PAGADO</v>
      </c>
      <c r="T133" t="s">
        <v>112</v>
      </c>
      <c r="U133">
        <v>44629</v>
      </c>
    </row>
    <row r="134" spans="1:21" x14ac:dyDescent="0.25">
      <c r="A134">
        <v>524</v>
      </c>
      <c r="B134" t="s">
        <v>23</v>
      </c>
      <c r="C134" t="s">
        <v>24</v>
      </c>
      <c r="D134" t="str">
        <f t="shared" si="12"/>
        <v>febrero</v>
      </c>
      <c r="E134">
        <v>44609</v>
      </c>
      <c r="F134">
        <v>44609</v>
      </c>
      <c r="G134">
        <f t="shared" si="15"/>
        <v>44616</v>
      </c>
      <c r="H134">
        <v>7</v>
      </c>
      <c r="I134" t="s">
        <v>167</v>
      </c>
      <c r="J134">
        <v>274.77</v>
      </c>
      <c r="L134">
        <v>0</v>
      </c>
      <c r="M134">
        <f t="shared" si="14"/>
        <v>0</v>
      </c>
      <c r="P134">
        <f t="shared" si="16"/>
        <v>274.77</v>
      </c>
      <c r="Q134">
        <v>274.77</v>
      </c>
      <c r="R134">
        <f t="shared" si="17"/>
        <v>0</v>
      </c>
      <c r="S134" t="str">
        <f t="shared" si="18"/>
        <v>PAGADO</v>
      </c>
      <c r="T134" t="s">
        <v>112</v>
      </c>
      <c r="U134">
        <v>44629</v>
      </c>
    </row>
    <row r="135" spans="1:21" x14ac:dyDescent="0.25">
      <c r="A135">
        <v>541</v>
      </c>
      <c r="B135" t="s">
        <v>23</v>
      </c>
      <c r="C135" t="s">
        <v>35</v>
      </c>
      <c r="D135" t="str">
        <f t="shared" si="12"/>
        <v>febrero</v>
      </c>
      <c r="E135">
        <v>44607</v>
      </c>
      <c r="F135">
        <v>44607</v>
      </c>
      <c r="G135">
        <f t="shared" si="15"/>
        <v>44614</v>
      </c>
      <c r="H135">
        <v>7</v>
      </c>
      <c r="I135" t="s">
        <v>168</v>
      </c>
      <c r="J135">
        <v>2943.59</v>
      </c>
      <c r="K135">
        <v>2296.69</v>
      </c>
      <c r="L135">
        <v>0.16</v>
      </c>
      <c r="M135">
        <f t="shared" si="14"/>
        <v>103.50400000000002</v>
      </c>
      <c r="P135">
        <f t="shared" si="16"/>
        <v>3047.0940000000001</v>
      </c>
      <c r="R135">
        <f t="shared" si="17"/>
        <v>3047.0940000000001</v>
      </c>
      <c r="S135" t="str">
        <f t="shared" si="18"/>
        <v>PENDIENTE</v>
      </c>
    </row>
    <row r="136" spans="1:21" x14ac:dyDescent="0.25">
      <c r="A136">
        <v>542</v>
      </c>
      <c r="B136" t="s">
        <v>23</v>
      </c>
      <c r="C136" t="s">
        <v>35</v>
      </c>
      <c r="D136" t="str">
        <f t="shared" ref="D136:D199" si="19">TEXT(E136,"MMMM")</f>
        <v>febrero</v>
      </c>
      <c r="E136">
        <v>44607</v>
      </c>
      <c r="F136">
        <v>44607</v>
      </c>
      <c r="G136">
        <f t="shared" si="15"/>
        <v>44614</v>
      </c>
      <c r="H136">
        <v>7</v>
      </c>
      <c r="I136" t="s">
        <v>169</v>
      </c>
      <c r="J136">
        <v>25.64</v>
      </c>
      <c r="L136">
        <v>0.16</v>
      </c>
      <c r="M136">
        <f t="shared" si="14"/>
        <v>4.1024000000000003</v>
      </c>
      <c r="P136">
        <f t="shared" si="16"/>
        <v>29.7424</v>
      </c>
      <c r="R136">
        <f t="shared" si="17"/>
        <v>29.7424</v>
      </c>
      <c r="S136" t="str">
        <f t="shared" si="18"/>
        <v>PENDIENTE</v>
      </c>
    </row>
    <row r="137" spans="1:21" x14ac:dyDescent="0.25">
      <c r="A137">
        <v>543</v>
      </c>
      <c r="B137" t="s">
        <v>23</v>
      </c>
      <c r="C137" t="s">
        <v>35</v>
      </c>
      <c r="D137" t="str">
        <f t="shared" si="19"/>
        <v>febrero</v>
      </c>
      <c r="E137">
        <v>44609</v>
      </c>
      <c r="F137">
        <v>44609</v>
      </c>
      <c r="G137">
        <f t="shared" si="15"/>
        <v>44616</v>
      </c>
      <c r="H137">
        <v>7</v>
      </c>
      <c r="I137" t="s">
        <v>170</v>
      </c>
      <c r="J137">
        <v>457.74</v>
      </c>
      <c r="L137">
        <v>0</v>
      </c>
      <c r="M137">
        <f t="shared" si="14"/>
        <v>0</v>
      </c>
      <c r="P137">
        <f t="shared" si="16"/>
        <v>457.74</v>
      </c>
      <c r="R137">
        <f t="shared" si="17"/>
        <v>457.74</v>
      </c>
      <c r="S137" t="str">
        <f t="shared" si="18"/>
        <v>PENDIENTE</v>
      </c>
    </row>
    <row r="138" spans="1:21" x14ac:dyDescent="0.25">
      <c r="A138">
        <v>544</v>
      </c>
      <c r="B138" t="s">
        <v>23</v>
      </c>
      <c r="C138" t="s">
        <v>35</v>
      </c>
      <c r="D138" t="str">
        <f t="shared" si="19"/>
        <v>febrero</v>
      </c>
      <c r="E138">
        <v>44609</v>
      </c>
      <c r="F138">
        <v>44609</v>
      </c>
      <c r="G138">
        <f t="shared" si="15"/>
        <v>44616</v>
      </c>
      <c r="H138">
        <v>7</v>
      </c>
      <c r="I138" t="s">
        <v>171</v>
      </c>
      <c r="J138">
        <v>2.56</v>
      </c>
      <c r="L138">
        <v>0</v>
      </c>
      <c r="M138">
        <f t="shared" si="14"/>
        <v>0</v>
      </c>
      <c r="P138">
        <f t="shared" si="16"/>
        <v>2.56</v>
      </c>
      <c r="R138">
        <f t="shared" si="17"/>
        <v>2.56</v>
      </c>
      <c r="S138" t="str">
        <f t="shared" si="18"/>
        <v>PENDIENTE</v>
      </c>
    </row>
    <row r="139" spans="1:21" x14ac:dyDescent="0.25">
      <c r="A139">
        <v>545</v>
      </c>
      <c r="B139" t="s">
        <v>23</v>
      </c>
      <c r="C139" t="s">
        <v>35</v>
      </c>
      <c r="D139" t="str">
        <f t="shared" si="19"/>
        <v>febrero</v>
      </c>
      <c r="E139">
        <v>44609</v>
      </c>
      <c r="F139">
        <v>44609</v>
      </c>
      <c r="G139">
        <f t="shared" si="15"/>
        <v>44616</v>
      </c>
      <c r="H139">
        <v>7</v>
      </c>
      <c r="I139" t="s">
        <v>172</v>
      </c>
      <c r="J139">
        <v>992.38</v>
      </c>
      <c r="K139">
        <v>921.39</v>
      </c>
      <c r="L139">
        <v>0.16</v>
      </c>
      <c r="M139">
        <f t="shared" si="14"/>
        <v>11.358400000000001</v>
      </c>
      <c r="P139">
        <f t="shared" si="16"/>
        <v>1003.7384</v>
      </c>
      <c r="R139">
        <f t="shared" si="17"/>
        <v>1003.7384</v>
      </c>
      <c r="S139" t="str">
        <f t="shared" si="18"/>
        <v>PENDIENTE</v>
      </c>
    </row>
    <row r="140" spans="1:21" x14ac:dyDescent="0.25">
      <c r="A140">
        <v>546</v>
      </c>
      <c r="B140" t="s">
        <v>23</v>
      </c>
      <c r="C140" t="s">
        <v>35</v>
      </c>
      <c r="D140" t="str">
        <f t="shared" si="19"/>
        <v>febrero</v>
      </c>
      <c r="E140">
        <v>44609</v>
      </c>
      <c r="F140">
        <v>44609</v>
      </c>
      <c r="G140">
        <f t="shared" si="15"/>
        <v>44616</v>
      </c>
      <c r="H140">
        <v>7</v>
      </c>
      <c r="I140" t="s">
        <v>173</v>
      </c>
      <c r="J140">
        <v>201.29</v>
      </c>
      <c r="L140">
        <v>0</v>
      </c>
      <c r="M140">
        <f t="shared" si="14"/>
        <v>0</v>
      </c>
      <c r="P140">
        <f t="shared" si="16"/>
        <v>201.29</v>
      </c>
      <c r="R140">
        <f t="shared" si="17"/>
        <v>201.29</v>
      </c>
      <c r="S140" t="str">
        <f t="shared" si="18"/>
        <v>PENDIENTE</v>
      </c>
    </row>
    <row r="141" spans="1:21" x14ac:dyDescent="0.25">
      <c r="A141">
        <v>547</v>
      </c>
      <c r="B141" t="s">
        <v>23</v>
      </c>
      <c r="C141" t="s">
        <v>35</v>
      </c>
      <c r="D141" t="str">
        <f t="shared" si="19"/>
        <v>febrero</v>
      </c>
      <c r="E141">
        <v>44609</v>
      </c>
      <c r="F141">
        <v>44609</v>
      </c>
      <c r="G141">
        <f t="shared" si="15"/>
        <v>44616</v>
      </c>
      <c r="H141">
        <v>7</v>
      </c>
      <c r="I141" t="s">
        <v>174</v>
      </c>
      <c r="J141">
        <v>1018.32</v>
      </c>
      <c r="L141">
        <v>0</v>
      </c>
      <c r="M141">
        <f t="shared" si="14"/>
        <v>0</v>
      </c>
      <c r="P141">
        <f t="shared" si="16"/>
        <v>1018.32</v>
      </c>
      <c r="R141">
        <f t="shared" si="17"/>
        <v>1018.32</v>
      </c>
      <c r="S141" t="str">
        <f t="shared" si="18"/>
        <v>PENDIENTE</v>
      </c>
    </row>
    <row r="142" spans="1:21" x14ac:dyDescent="0.25">
      <c r="A142">
        <v>548</v>
      </c>
      <c r="B142" t="s">
        <v>23</v>
      </c>
      <c r="C142" t="s">
        <v>35</v>
      </c>
      <c r="D142" t="str">
        <f t="shared" si="19"/>
        <v>febrero</v>
      </c>
      <c r="E142">
        <v>44609</v>
      </c>
      <c r="F142">
        <v>44609</v>
      </c>
      <c r="G142">
        <f t="shared" si="15"/>
        <v>44616</v>
      </c>
      <c r="H142">
        <v>7</v>
      </c>
      <c r="I142" t="s">
        <v>175</v>
      </c>
      <c r="J142">
        <v>386.88</v>
      </c>
      <c r="L142">
        <v>0</v>
      </c>
      <c r="M142">
        <f t="shared" si="14"/>
        <v>0</v>
      </c>
      <c r="P142">
        <f t="shared" si="16"/>
        <v>386.88</v>
      </c>
      <c r="R142">
        <f t="shared" si="17"/>
        <v>386.88</v>
      </c>
      <c r="S142" t="str">
        <f t="shared" si="18"/>
        <v>PENDIENTE</v>
      </c>
    </row>
    <row r="143" spans="1:21" x14ac:dyDescent="0.25">
      <c r="A143">
        <v>549</v>
      </c>
      <c r="B143" t="s">
        <v>23</v>
      </c>
      <c r="C143" t="s">
        <v>35</v>
      </c>
      <c r="D143" t="str">
        <f t="shared" si="19"/>
        <v>febrero</v>
      </c>
      <c r="E143">
        <v>44609</v>
      </c>
      <c r="F143">
        <v>44609</v>
      </c>
      <c r="G143">
        <f t="shared" si="15"/>
        <v>44616</v>
      </c>
      <c r="H143">
        <v>7</v>
      </c>
      <c r="I143" t="s">
        <v>176</v>
      </c>
      <c r="J143">
        <v>424.99</v>
      </c>
      <c r="K143">
        <v>319.39999999999998</v>
      </c>
      <c r="L143">
        <v>0.16</v>
      </c>
      <c r="M143">
        <f t="shared" si="14"/>
        <v>16.894400000000005</v>
      </c>
      <c r="P143">
        <f t="shared" si="16"/>
        <v>441.88440000000003</v>
      </c>
      <c r="R143">
        <f t="shared" si="17"/>
        <v>441.88440000000003</v>
      </c>
      <c r="S143" t="str">
        <f t="shared" si="18"/>
        <v>PENDIENTE</v>
      </c>
    </row>
    <row r="144" spans="1:21" x14ac:dyDescent="0.25">
      <c r="A144">
        <v>550</v>
      </c>
      <c r="B144" t="s">
        <v>23</v>
      </c>
      <c r="C144" t="s">
        <v>35</v>
      </c>
      <c r="D144" t="str">
        <f t="shared" si="19"/>
        <v>febrero</v>
      </c>
      <c r="E144">
        <v>44609</v>
      </c>
      <c r="F144">
        <v>44609</v>
      </c>
      <c r="G144">
        <f t="shared" si="15"/>
        <v>44616</v>
      </c>
      <c r="H144">
        <v>7</v>
      </c>
      <c r="I144" t="s">
        <v>177</v>
      </c>
      <c r="J144">
        <v>3059.09</v>
      </c>
      <c r="K144">
        <v>2842.82</v>
      </c>
      <c r="L144">
        <v>0.16</v>
      </c>
      <c r="M144">
        <f t="shared" si="14"/>
        <v>34.603200000000001</v>
      </c>
      <c r="P144">
        <f t="shared" si="16"/>
        <v>3093.6932000000002</v>
      </c>
      <c r="R144">
        <f t="shared" si="17"/>
        <v>3093.6932000000002</v>
      </c>
      <c r="S144" t="str">
        <f t="shared" si="18"/>
        <v>PENDIENTE</v>
      </c>
    </row>
    <row r="145" spans="1:21" x14ac:dyDescent="0.25">
      <c r="A145">
        <v>551</v>
      </c>
      <c r="B145" t="s">
        <v>23</v>
      </c>
      <c r="C145" t="s">
        <v>24</v>
      </c>
      <c r="D145" t="str">
        <f t="shared" si="19"/>
        <v>febrero</v>
      </c>
      <c r="E145">
        <v>44609</v>
      </c>
      <c r="F145">
        <v>44609</v>
      </c>
      <c r="G145">
        <f t="shared" si="15"/>
        <v>44616</v>
      </c>
      <c r="H145">
        <v>7</v>
      </c>
      <c r="I145" t="s">
        <v>178</v>
      </c>
      <c r="J145">
        <v>655</v>
      </c>
      <c r="L145">
        <v>0</v>
      </c>
      <c r="M145">
        <f t="shared" si="14"/>
        <v>0</v>
      </c>
      <c r="P145">
        <f t="shared" si="16"/>
        <v>655</v>
      </c>
      <c r="Q145">
        <v>655</v>
      </c>
      <c r="R145">
        <f t="shared" si="17"/>
        <v>0</v>
      </c>
      <c r="S145" t="str">
        <f t="shared" si="18"/>
        <v>PAGADO</v>
      </c>
      <c r="T145" t="s">
        <v>112</v>
      </c>
      <c r="U145">
        <v>44629</v>
      </c>
    </row>
    <row r="146" spans="1:21" x14ac:dyDescent="0.25">
      <c r="A146">
        <v>565</v>
      </c>
      <c r="B146" t="s">
        <v>23</v>
      </c>
      <c r="C146" t="s">
        <v>24</v>
      </c>
      <c r="D146" t="str">
        <f t="shared" si="19"/>
        <v>febrero</v>
      </c>
      <c r="E146">
        <v>44611</v>
      </c>
      <c r="F146">
        <v>44611</v>
      </c>
      <c r="G146">
        <f t="shared" si="15"/>
        <v>44618</v>
      </c>
      <c r="H146">
        <v>7</v>
      </c>
      <c r="I146" t="s">
        <v>179</v>
      </c>
      <c r="J146">
        <v>114</v>
      </c>
      <c r="L146">
        <v>0</v>
      </c>
      <c r="M146">
        <f t="shared" si="14"/>
        <v>0</v>
      </c>
      <c r="P146">
        <f t="shared" si="16"/>
        <v>114</v>
      </c>
      <c r="Q146">
        <v>114</v>
      </c>
      <c r="R146">
        <f t="shared" si="17"/>
        <v>0</v>
      </c>
      <c r="S146" t="str">
        <f t="shared" si="18"/>
        <v>PAGADO</v>
      </c>
      <c r="T146" t="s">
        <v>112</v>
      </c>
      <c r="U146">
        <v>44629</v>
      </c>
    </row>
    <row r="147" spans="1:21" x14ac:dyDescent="0.25">
      <c r="A147">
        <v>566</v>
      </c>
      <c r="B147" t="s">
        <v>23</v>
      </c>
      <c r="C147" t="s">
        <v>24</v>
      </c>
      <c r="D147" t="str">
        <f t="shared" si="19"/>
        <v>febrero</v>
      </c>
      <c r="E147">
        <v>44611</v>
      </c>
      <c r="F147">
        <v>44611</v>
      </c>
      <c r="G147">
        <f t="shared" si="15"/>
        <v>44618</v>
      </c>
      <c r="H147">
        <v>7</v>
      </c>
      <c r="I147" t="s">
        <v>180</v>
      </c>
      <c r="J147">
        <v>181.9</v>
      </c>
      <c r="L147">
        <v>0</v>
      </c>
      <c r="M147">
        <f t="shared" si="14"/>
        <v>0</v>
      </c>
      <c r="P147">
        <f t="shared" si="16"/>
        <v>181.9</v>
      </c>
      <c r="Q147">
        <v>181.9</v>
      </c>
      <c r="R147">
        <f t="shared" si="17"/>
        <v>0</v>
      </c>
      <c r="S147" t="str">
        <f t="shared" si="18"/>
        <v>PAGADO</v>
      </c>
      <c r="T147" t="s">
        <v>112</v>
      </c>
      <c r="U147">
        <v>44629</v>
      </c>
    </row>
    <row r="148" spans="1:21" x14ac:dyDescent="0.25">
      <c r="A148">
        <v>567</v>
      </c>
      <c r="B148" t="s">
        <v>23</v>
      </c>
      <c r="C148" t="s">
        <v>24</v>
      </c>
      <c r="D148" t="str">
        <f t="shared" si="19"/>
        <v>febrero</v>
      </c>
      <c r="E148">
        <v>44611</v>
      </c>
      <c r="F148">
        <v>44611</v>
      </c>
      <c r="G148">
        <f t="shared" si="15"/>
        <v>44618</v>
      </c>
      <c r="H148">
        <v>7</v>
      </c>
      <c r="I148" t="s">
        <v>181</v>
      </c>
      <c r="J148">
        <v>53.49</v>
      </c>
      <c r="L148">
        <v>0</v>
      </c>
      <c r="M148">
        <f t="shared" si="14"/>
        <v>0</v>
      </c>
      <c r="P148">
        <f t="shared" si="16"/>
        <v>53.49</v>
      </c>
      <c r="Q148">
        <v>53.49</v>
      </c>
      <c r="R148">
        <f t="shared" si="17"/>
        <v>0</v>
      </c>
      <c r="S148" t="str">
        <f t="shared" si="18"/>
        <v>PAGADO</v>
      </c>
      <c r="T148" t="s">
        <v>112</v>
      </c>
      <c r="U148">
        <v>44629</v>
      </c>
    </row>
    <row r="149" spans="1:21" x14ac:dyDescent="0.25">
      <c r="A149">
        <v>568</v>
      </c>
      <c r="B149" t="s">
        <v>23</v>
      </c>
      <c r="C149" t="s">
        <v>24</v>
      </c>
      <c r="D149" t="str">
        <f t="shared" si="19"/>
        <v>febrero</v>
      </c>
      <c r="E149">
        <v>44611</v>
      </c>
      <c r="F149">
        <v>44611</v>
      </c>
      <c r="G149">
        <f t="shared" si="15"/>
        <v>44618</v>
      </c>
      <c r="H149">
        <v>7</v>
      </c>
      <c r="I149" t="s">
        <v>182</v>
      </c>
      <c r="J149">
        <v>7.28</v>
      </c>
      <c r="K149">
        <v>3</v>
      </c>
      <c r="L149">
        <v>0.16</v>
      </c>
      <c r="M149">
        <f t="shared" si="14"/>
        <v>0.68480000000000008</v>
      </c>
      <c r="P149">
        <f t="shared" si="16"/>
        <v>7.9648000000000003</v>
      </c>
      <c r="Q149">
        <v>7.96</v>
      </c>
      <c r="R149">
        <f t="shared" si="17"/>
        <v>4.8000000000003595E-3</v>
      </c>
      <c r="S149" t="str">
        <f t="shared" si="18"/>
        <v>PAGADO</v>
      </c>
      <c r="T149" t="s">
        <v>112</v>
      </c>
      <c r="U149">
        <v>44629</v>
      </c>
    </row>
    <row r="150" spans="1:21" x14ac:dyDescent="0.25">
      <c r="A150">
        <v>584</v>
      </c>
      <c r="B150" t="s">
        <v>23</v>
      </c>
      <c r="C150" t="s">
        <v>35</v>
      </c>
      <c r="D150" t="str">
        <f t="shared" si="19"/>
        <v>febrero</v>
      </c>
      <c r="E150">
        <v>44607</v>
      </c>
      <c r="F150">
        <v>44607</v>
      </c>
      <c r="G150">
        <f t="shared" si="15"/>
        <v>44614</v>
      </c>
      <c r="H150">
        <v>7</v>
      </c>
      <c r="I150" t="s">
        <v>183</v>
      </c>
      <c r="J150">
        <v>29.16</v>
      </c>
      <c r="L150">
        <v>0.16</v>
      </c>
      <c r="M150">
        <f t="shared" si="14"/>
        <v>4.6656000000000004</v>
      </c>
      <c r="P150">
        <f t="shared" si="16"/>
        <v>33.825600000000001</v>
      </c>
      <c r="R150">
        <f t="shared" si="17"/>
        <v>33.825600000000001</v>
      </c>
      <c r="S150" t="str">
        <f t="shared" si="18"/>
        <v>PENDIENTE</v>
      </c>
    </row>
    <row r="151" spans="1:21" x14ac:dyDescent="0.25">
      <c r="A151">
        <v>613</v>
      </c>
      <c r="B151" t="s">
        <v>23</v>
      </c>
      <c r="C151" t="s">
        <v>35</v>
      </c>
      <c r="D151" t="str">
        <f t="shared" si="19"/>
        <v>febrero</v>
      </c>
      <c r="E151">
        <v>44610</v>
      </c>
      <c r="F151">
        <v>44610</v>
      </c>
      <c r="G151">
        <f t="shared" si="15"/>
        <v>44617</v>
      </c>
      <c r="H151">
        <v>7</v>
      </c>
      <c r="I151" t="s">
        <v>184</v>
      </c>
      <c r="J151">
        <v>958.02</v>
      </c>
      <c r="K151">
        <v>429.9</v>
      </c>
      <c r="L151">
        <v>0.16</v>
      </c>
      <c r="M151">
        <f t="shared" si="14"/>
        <v>84.499200000000002</v>
      </c>
      <c r="P151">
        <f t="shared" si="16"/>
        <v>1042.5192</v>
      </c>
      <c r="R151">
        <f t="shared" si="17"/>
        <v>1042.5192</v>
      </c>
      <c r="S151" t="str">
        <f t="shared" si="18"/>
        <v>PENDIENTE</v>
      </c>
    </row>
    <row r="152" spans="1:21" x14ac:dyDescent="0.25">
      <c r="A152">
        <v>615</v>
      </c>
      <c r="B152" t="s">
        <v>23</v>
      </c>
      <c r="C152" t="s">
        <v>24</v>
      </c>
      <c r="D152" t="str">
        <f t="shared" si="19"/>
        <v>febrero</v>
      </c>
      <c r="E152">
        <v>44610</v>
      </c>
      <c r="F152">
        <v>44610</v>
      </c>
      <c r="G152">
        <f t="shared" si="15"/>
        <v>44617</v>
      </c>
      <c r="H152">
        <v>7</v>
      </c>
      <c r="I152" t="s">
        <v>185</v>
      </c>
      <c r="J152">
        <v>105.74</v>
      </c>
      <c r="K152">
        <v>48.54</v>
      </c>
      <c r="L152">
        <v>0.16</v>
      </c>
      <c r="M152">
        <f t="shared" si="14"/>
        <v>9.1519999999999992</v>
      </c>
      <c r="P152">
        <f t="shared" si="16"/>
        <v>114.892</v>
      </c>
      <c r="Q152">
        <v>114.89</v>
      </c>
      <c r="R152">
        <f t="shared" si="17"/>
        <v>1.9999999999953388E-3</v>
      </c>
      <c r="S152" t="str">
        <f t="shared" si="18"/>
        <v>PAGADO</v>
      </c>
      <c r="T152" t="s">
        <v>112</v>
      </c>
      <c r="U152">
        <v>44629</v>
      </c>
    </row>
    <row r="153" spans="1:21" x14ac:dyDescent="0.25">
      <c r="A153">
        <v>616</v>
      </c>
      <c r="B153" t="s">
        <v>23</v>
      </c>
      <c r="C153" t="s">
        <v>24</v>
      </c>
      <c r="D153" t="str">
        <f t="shared" si="19"/>
        <v>febrero</v>
      </c>
      <c r="E153">
        <v>44610</v>
      </c>
      <c r="F153">
        <v>44610</v>
      </c>
      <c r="G153">
        <f t="shared" si="15"/>
        <v>44617</v>
      </c>
      <c r="H153">
        <v>7</v>
      </c>
      <c r="I153" t="s">
        <v>186</v>
      </c>
      <c r="J153">
        <v>137.96</v>
      </c>
      <c r="L153">
        <v>0.16</v>
      </c>
      <c r="M153">
        <f t="shared" si="14"/>
        <v>22.073600000000003</v>
      </c>
      <c r="P153">
        <f t="shared" si="16"/>
        <v>160.03360000000001</v>
      </c>
      <c r="Q153">
        <v>160.03</v>
      </c>
      <c r="R153">
        <f t="shared" si="17"/>
        <v>3.6000000000058208E-3</v>
      </c>
      <c r="S153" t="str">
        <f t="shared" si="18"/>
        <v>PAGADO</v>
      </c>
      <c r="T153" t="s">
        <v>112</v>
      </c>
      <c r="U153">
        <v>44629</v>
      </c>
    </row>
    <row r="154" spans="1:21" x14ac:dyDescent="0.25">
      <c r="A154">
        <v>639</v>
      </c>
      <c r="B154" t="s">
        <v>23</v>
      </c>
      <c r="C154" t="s">
        <v>35</v>
      </c>
      <c r="D154" t="str">
        <f t="shared" si="19"/>
        <v>febrero</v>
      </c>
      <c r="E154">
        <v>44611</v>
      </c>
      <c r="F154">
        <v>44611</v>
      </c>
      <c r="G154">
        <f t="shared" si="15"/>
        <v>44618</v>
      </c>
      <c r="H154">
        <v>7</v>
      </c>
      <c r="I154" t="s">
        <v>187</v>
      </c>
      <c r="J154">
        <v>128.04</v>
      </c>
      <c r="K154">
        <v>125.94</v>
      </c>
      <c r="L154">
        <v>0.16</v>
      </c>
      <c r="M154">
        <f t="shared" si="14"/>
        <v>0.33599999999999908</v>
      </c>
      <c r="P154">
        <f t="shared" si="16"/>
        <v>128.376</v>
      </c>
      <c r="R154">
        <f t="shared" si="17"/>
        <v>128.376</v>
      </c>
      <c r="S154" t="str">
        <f t="shared" si="18"/>
        <v>PENDIENTE</v>
      </c>
    </row>
    <row r="155" spans="1:21" x14ac:dyDescent="0.25">
      <c r="A155">
        <v>640</v>
      </c>
      <c r="B155" t="s">
        <v>23</v>
      </c>
      <c r="C155" t="s">
        <v>35</v>
      </c>
      <c r="D155" t="str">
        <f t="shared" si="19"/>
        <v>febrero</v>
      </c>
      <c r="E155">
        <v>44611</v>
      </c>
      <c r="F155">
        <v>44611</v>
      </c>
      <c r="G155">
        <f t="shared" si="15"/>
        <v>44618</v>
      </c>
      <c r="H155">
        <v>7</v>
      </c>
      <c r="I155" t="s">
        <v>188</v>
      </c>
      <c r="J155">
        <v>213.72</v>
      </c>
      <c r="L155">
        <v>0.16</v>
      </c>
      <c r="M155">
        <f t="shared" si="14"/>
        <v>34.1952</v>
      </c>
      <c r="P155">
        <f t="shared" si="16"/>
        <v>247.9152</v>
      </c>
      <c r="R155">
        <f t="shared" si="17"/>
        <v>247.9152</v>
      </c>
      <c r="S155" t="str">
        <f t="shared" si="18"/>
        <v>PENDIENTE</v>
      </c>
    </row>
    <row r="156" spans="1:21" x14ac:dyDescent="0.25">
      <c r="A156">
        <v>641</v>
      </c>
      <c r="B156" t="s">
        <v>23</v>
      </c>
      <c r="C156" t="s">
        <v>52</v>
      </c>
      <c r="D156" t="str">
        <f t="shared" si="19"/>
        <v>febrero</v>
      </c>
      <c r="E156">
        <v>44608</v>
      </c>
      <c r="F156">
        <v>44608</v>
      </c>
      <c r="G156">
        <f t="shared" si="15"/>
        <v>44615</v>
      </c>
      <c r="H156">
        <v>7</v>
      </c>
      <c r="I156" t="s">
        <v>189</v>
      </c>
      <c r="J156">
        <v>40.6</v>
      </c>
      <c r="L156">
        <v>0</v>
      </c>
      <c r="M156">
        <f t="shared" si="14"/>
        <v>0</v>
      </c>
      <c r="P156">
        <f t="shared" si="16"/>
        <v>40.6</v>
      </c>
      <c r="R156">
        <f t="shared" si="17"/>
        <v>40.6</v>
      </c>
      <c r="S156" t="str">
        <f t="shared" si="18"/>
        <v>PENDIENTE</v>
      </c>
    </row>
    <row r="157" spans="1:21" x14ac:dyDescent="0.25">
      <c r="A157">
        <v>642</v>
      </c>
      <c r="B157" t="s">
        <v>23</v>
      </c>
      <c r="C157" t="s">
        <v>52</v>
      </c>
      <c r="D157" t="str">
        <f t="shared" si="19"/>
        <v>febrero</v>
      </c>
      <c r="E157">
        <v>44608</v>
      </c>
      <c r="F157">
        <v>44608</v>
      </c>
      <c r="G157">
        <f t="shared" si="15"/>
        <v>44615</v>
      </c>
      <c r="H157">
        <v>7</v>
      </c>
      <c r="I157" t="s">
        <v>190</v>
      </c>
      <c r="J157">
        <v>190.62</v>
      </c>
      <c r="L157">
        <v>0</v>
      </c>
      <c r="M157">
        <f t="shared" ref="M157:M220" si="20">(J157-K157-N157)*L157</f>
        <v>0</v>
      </c>
      <c r="P157">
        <f t="shared" si="16"/>
        <v>190.62</v>
      </c>
      <c r="R157">
        <f t="shared" si="17"/>
        <v>190.62</v>
      </c>
      <c r="S157" t="str">
        <f t="shared" si="18"/>
        <v>PENDIENTE</v>
      </c>
    </row>
    <row r="158" spans="1:21" x14ac:dyDescent="0.25">
      <c r="A158">
        <v>643</v>
      </c>
      <c r="B158" t="s">
        <v>23</v>
      </c>
      <c r="C158" t="s">
        <v>52</v>
      </c>
      <c r="D158" t="str">
        <f t="shared" si="19"/>
        <v>febrero</v>
      </c>
      <c r="E158">
        <v>44610</v>
      </c>
      <c r="F158">
        <v>44610</v>
      </c>
      <c r="G158">
        <f t="shared" si="15"/>
        <v>44617</v>
      </c>
      <c r="H158">
        <v>7</v>
      </c>
      <c r="I158" t="s">
        <v>191</v>
      </c>
      <c r="J158">
        <v>184.4</v>
      </c>
      <c r="L158">
        <v>0</v>
      </c>
      <c r="M158">
        <f t="shared" si="20"/>
        <v>0</v>
      </c>
      <c r="P158">
        <f t="shared" si="16"/>
        <v>184.4</v>
      </c>
      <c r="R158">
        <f t="shared" si="17"/>
        <v>184.4</v>
      </c>
      <c r="S158" t="str">
        <f t="shared" si="18"/>
        <v>PENDIENTE</v>
      </c>
    </row>
    <row r="159" spans="1:21" x14ac:dyDescent="0.25">
      <c r="A159">
        <v>644</v>
      </c>
      <c r="B159" t="s">
        <v>23</v>
      </c>
      <c r="C159" t="s">
        <v>24</v>
      </c>
      <c r="D159" t="str">
        <f t="shared" si="19"/>
        <v>febrero</v>
      </c>
      <c r="E159">
        <v>44613</v>
      </c>
      <c r="F159">
        <v>44613</v>
      </c>
      <c r="G159">
        <f t="shared" si="15"/>
        <v>44620</v>
      </c>
      <c r="H159">
        <v>7</v>
      </c>
      <c r="I159" t="s">
        <v>192</v>
      </c>
      <c r="J159">
        <v>64.98</v>
      </c>
      <c r="L159">
        <v>0</v>
      </c>
      <c r="M159">
        <f t="shared" si="20"/>
        <v>0</v>
      </c>
      <c r="P159">
        <f t="shared" si="16"/>
        <v>64.98</v>
      </c>
      <c r="Q159">
        <v>64.98</v>
      </c>
      <c r="R159">
        <f t="shared" si="17"/>
        <v>0</v>
      </c>
      <c r="S159" t="str">
        <f t="shared" si="18"/>
        <v>PAGADO</v>
      </c>
      <c r="T159" t="s">
        <v>112</v>
      </c>
      <c r="U159">
        <v>44629</v>
      </c>
    </row>
    <row r="160" spans="1:21" x14ac:dyDescent="0.25">
      <c r="A160">
        <v>646</v>
      </c>
      <c r="B160" t="s">
        <v>23</v>
      </c>
      <c r="C160" t="s">
        <v>52</v>
      </c>
      <c r="D160" t="str">
        <f t="shared" si="19"/>
        <v>febrero</v>
      </c>
      <c r="E160">
        <v>44610</v>
      </c>
      <c r="F160">
        <v>44610</v>
      </c>
      <c r="G160">
        <f t="shared" si="15"/>
        <v>44617</v>
      </c>
      <c r="H160">
        <v>7</v>
      </c>
      <c r="I160" t="s">
        <v>193</v>
      </c>
      <c r="J160">
        <v>471.87</v>
      </c>
      <c r="L160">
        <v>0</v>
      </c>
      <c r="M160">
        <f t="shared" si="20"/>
        <v>0</v>
      </c>
      <c r="P160">
        <f t="shared" si="16"/>
        <v>471.87</v>
      </c>
      <c r="R160">
        <f t="shared" si="17"/>
        <v>471.87</v>
      </c>
      <c r="S160" t="str">
        <f t="shared" si="18"/>
        <v>PENDIENTE</v>
      </c>
    </row>
    <row r="161" spans="1:21" x14ac:dyDescent="0.25">
      <c r="A161">
        <v>648</v>
      </c>
      <c r="B161" t="s">
        <v>23</v>
      </c>
      <c r="C161" t="s">
        <v>24</v>
      </c>
      <c r="D161" t="str">
        <f t="shared" si="19"/>
        <v>febrero</v>
      </c>
      <c r="E161">
        <v>44614</v>
      </c>
      <c r="F161">
        <v>44614</v>
      </c>
      <c r="G161">
        <f t="shared" si="15"/>
        <v>44621</v>
      </c>
      <c r="H161">
        <v>7</v>
      </c>
      <c r="I161" t="s">
        <v>194</v>
      </c>
      <c r="J161">
        <v>302.85000000000002</v>
      </c>
      <c r="L161">
        <v>0</v>
      </c>
      <c r="M161">
        <f t="shared" si="20"/>
        <v>0</v>
      </c>
      <c r="P161">
        <f t="shared" si="16"/>
        <v>302.85000000000002</v>
      </c>
      <c r="Q161">
        <v>302.85000000000002</v>
      </c>
      <c r="R161">
        <f t="shared" si="17"/>
        <v>0</v>
      </c>
      <c r="S161" t="str">
        <f t="shared" si="18"/>
        <v>PAGADO</v>
      </c>
      <c r="T161" t="s">
        <v>112</v>
      </c>
      <c r="U161">
        <v>44629</v>
      </c>
    </row>
    <row r="162" spans="1:21" x14ac:dyDescent="0.25">
      <c r="A162">
        <v>662</v>
      </c>
      <c r="B162" t="s">
        <v>23</v>
      </c>
      <c r="C162" t="s">
        <v>35</v>
      </c>
      <c r="D162" t="str">
        <f t="shared" si="19"/>
        <v>febrero</v>
      </c>
      <c r="E162">
        <v>44613</v>
      </c>
      <c r="F162">
        <v>44613</v>
      </c>
      <c r="G162">
        <f t="shared" si="15"/>
        <v>44620</v>
      </c>
      <c r="H162">
        <v>7</v>
      </c>
      <c r="I162" t="s">
        <v>195</v>
      </c>
      <c r="J162">
        <v>278.44</v>
      </c>
      <c r="L162">
        <v>0.16</v>
      </c>
      <c r="M162">
        <f t="shared" si="20"/>
        <v>44.550400000000003</v>
      </c>
      <c r="P162">
        <f t="shared" si="16"/>
        <v>322.99040000000002</v>
      </c>
      <c r="R162">
        <f t="shared" si="17"/>
        <v>322.99040000000002</v>
      </c>
      <c r="S162" t="str">
        <f t="shared" si="18"/>
        <v>PENDIENTE</v>
      </c>
    </row>
    <row r="163" spans="1:21" x14ac:dyDescent="0.25">
      <c r="A163">
        <v>663</v>
      </c>
      <c r="B163" t="s">
        <v>23</v>
      </c>
      <c r="C163" t="s">
        <v>35</v>
      </c>
      <c r="D163" t="str">
        <f t="shared" si="19"/>
        <v>febrero</v>
      </c>
      <c r="E163">
        <v>44613</v>
      </c>
      <c r="F163">
        <v>44613</v>
      </c>
      <c r="G163">
        <f t="shared" si="15"/>
        <v>44620</v>
      </c>
      <c r="H163">
        <v>7</v>
      </c>
      <c r="I163" t="s">
        <v>196</v>
      </c>
      <c r="J163">
        <v>23.02</v>
      </c>
      <c r="L163">
        <v>0.16</v>
      </c>
      <c r="M163">
        <f t="shared" si="20"/>
        <v>3.6831999999999998</v>
      </c>
      <c r="P163">
        <f t="shared" si="16"/>
        <v>26.703199999999999</v>
      </c>
      <c r="R163">
        <f t="shared" si="17"/>
        <v>26.703199999999999</v>
      </c>
      <c r="S163" t="str">
        <f t="shared" si="18"/>
        <v>PENDIENTE</v>
      </c>
    </row>
    <row r="164" spans="1:21" x14ac:dyDescent="0.25">
      <c r="A164">
        <v>664</v>
      </c>
      <c r="B164" t="s">
        <v>23</v>
      </c>
      <c r="C164" t="s">
        <v>35</v>
      </c>
      <c r="D164" t="str">
        <f t="shared" si="19"/>
        <v>febrero</v>
      </c>
      <c r="E164">
        <v>44614</v>
      </c>
      <c r="F164">
        <v>44614</v>
      </c>
      <c r="G164">
        <f t="shared" si="15"/>
        <v>44621</v>
      </c>
      <c r="H164">
        <v>7</v>
      </c>
      <c r="I164" t="s">
        <v>197</v>
      </c>
      <c r="J164">
        <v>1876.82</v>
      </c>
      <c r="K164">
        <v>1700.52</v>
      </c>
      <c r="L164">
        <v>0.16</v>
      </c>
      <c r="M164">
        <f t="shared" si="20"/>
        <v>28.207999999999995</v>
      </c>
      <c r="P164">
        <f t="shared" si="16"/>
        <v>1905.028</v>
      </c>
      <c r="R164">
        <f t="shared" si="17"/>
        <v>1905.028</v>
      </c>
      <c r="S164" t="str">
        <f t="shared" si="18"/>
        <v>PENDIENTE</v>
      </c>
    </row>
    <row r="165" spans="1:21" x14ac:dyDescent="0.25">
      <c r="A165">
        <v>665</v>
      </c>
      <c r="B165" t="s">
        <v>23</v>
      </c>
      <c r="C165" t="s">
        <v>35</v>
      </c>
      <c r="D165" t="str">
        <f t="shared" si="19"/>
        <v>febrero</v>
      </c>
      <c r="E165">
        <v>44614</v>
      </c>
      <c r="F165">
        <v>44614</v>
      </c>
      <c r="G165">
        <f t="shared" si="15"/>
        <v>44621</v>
      </c>
      <c r="H165">
        <v>7</v>
      </c>
      <c r="I165" t="s">
        <v>198</v>
      </c>
      <c r="J165">
        <v>674.74</v>
      </c>
      <c r="K165">
        <v>134.47999999999999</v>
      </c>
      <c r="L165">
        <v>0.16</v>
      </c>
      <c r="M165">
        <f t="shared" si="20"/>
        <v>86.441599999999994</v>
      </c>
      <c r="P165">
        <f t="shared" si="16"/>
        <v>761.1816</v>
      </c>
      <c r="R165">
        <f t="shared" si="17"/>
        <v>761.1816</v>
      </c>
      <c r="S165" t="str">
        <f t="shared" si="18"/>
        <v>PENDIENTE</v>
      </c>
    </row>
    <row r="166" spans="1:21" x14ac:dyDescent="0.25">
      <c r="A166">
        <v>666</v>
      </c>
      <c r="B166" t="s">
        <v>23</v>
      </c>
      <c r="C166" t="s">
        <v>35</v>
      </c>
      <c r="D166" t="str">
        <f t="shared" si="19"/>
        <v>febrero</v>
      </c>
      <c r="E166">
        <v>44613</v>
      </c>
      <c r="F166">
        <v>44613</v>
      </c>
      <c r="G166">
        <f t="shared" si="15"/>
        <v>44620</v>
      </c>
      <c r="H166">
        <v>7</v>
      </c>
      <c r="I166" t="s">
        <v>199</v>
      </c>
      <c r="J166">
        <v>2336.4499999999998</v>
      </c>
      <c r="K166">
        <v>1640.04</v>
      </c>
      <c r="L166">
        <v>0.16</v>
      </c>
      <c r="M166">
        <f t="shared" si="20"/>
        <v>111.42559999999997</v>
      </c>
      <c r="P166">
        <f t="shared" si="16"/>
        <v>2447.8755999999998</v>
      </c>
      <c r="R166">
        <f t="shared" si="17"/>
        <v>2447.8755999999998</v>
      </c>
      <c r="S166" t="str">
        <f t="shared" si="18"/>
        <v>PENDIENTE</v>
      </c>
    </row>
    <row r="167" spans="1:21" x14ac:dyDescent="0.25">
      <c r="A167">
        <v>667</v>
      </c>
      <c r="B167" t="s">
        <v>23</v>
      </c>
      <c r="C167" t="s">
        <v>35</v>
      </c>
      <c r="D167" t="str">
        <f t="shared" si="19"/>
        <v>febrero</v>
      </c>
      <c r="E167">
        <v>44613</v>
      </c>
      <c r="F167">
        <v>44613</v>
      </c>
      <c r="G167">
        <f t="shared" si="15"/>
        <v>44620</v>
      </c>
      <c r="H167">
        <v>7</v>
      </c>
      <c r="I167" t="s">
        <v>200</v>
      </c>
      <c r="J167">
        <v>51.95</v>
      </c>
      <c r="L167">
        <v>0.16</v>
      </c>
      <c r="M167">
        <f t="shared" si="20"/>
        <v>8.3120000000000012</v>
      </c>
      <c r="P167">
        <f t="shared" si="16"/>
        <v>60.262</v>
      </c>
      <c r="R167">
        <f t="shared" si="17"/>
        <v>60.262</v>
      </c>
      <c r="S167" t="str">
        <f t="shared" si="18"/>
        <v>PENDIENTE</v>
      </c>
    </row>
    <row r="168" spans="1:21" x14ac:dyDescent="0.25">
      <c r="A168">
        <v>668</v>
      </c>
      <c r="B168" t="s">
        <v>23</v>
      </c>
      <c r="C168" t="s">
        <v>35</v>
      </c>
      <c r="D168" t="str">
        <f t="shared" si="19"/>
        <v>febrero</v>
      </c>
      <c r="E168">
        <v>44613</v>
      </c>
      <c r="F168">
        <v>44613</v>
      </c>
      <c r="G168">
        <f t="shared" si="15"/>
        <v>44620</v>
      </c>
      <c r="H168">
        <v>7</v>
      </c>
      <c r="I168" t="s">
        <v>201</v>
      </c>
      <c r="J168">
        <v>829.69</v>
      </c>
      <c r="K168">
        <v>438.36</v>
      </c>
      <c r="L168">
        <v>0.16</v>
      </c>
      <c r="M168">
        <f t="shared" si="20"/>
        <v>62.612800000000007</v>
      </c>
      <c r="P168">
        <f t="shared" si="16"/>
        <v>892.30280000000005</v>
      </c>
      <c r="R168">
        <f t="shared" si="17"/>
        <v>892.30280000000005</v>
      </c>
      <c r="S168" t="str">
        <f t="shared" si="18"/>
        <v>PENDIENTE</v>
      </c>
    </row>
    <row r="169" spans="1:21" x14ac:dyDescent="0.25">
      <c r="A169">
        <v>669</v>
      </c>
      <c r="B169" t="s">
        <v>23</v>
      </c>
      <c r="C169" t="s">
        <v>35</v>
      </c>
      <c r="D169" t="str">
        <f t="shared" si="19"/>
        <v>febrero</v>
      </c>
      <c r="E169">
        <v>44613</v>
      </c>
      <c r="F169">
        <v>44613</v>
      </c>
      <c r="G169">
        <f t="shared" si="15"/>
        <v>44620</v>
      </c>
      <c r="H169">
        <v>7</v>
      </c>
      <c r="I169" t="s">
        <v>202</v>
      </c>
      <c r="J169">
        <v>593.28</v>
      </c>
      <c r="L169">
        <v>0</v>
      </c>
      <c r="M169">
        <f t="shared" si="20"/>
        <v>0</v>
      </c>
      <c r="P169">
        <f t="shared" si="16"/>
        <v>593.28</v>
      </c>
      <c r="R169">
        <f t="shared" si="17"/>
        <v>593.28</v>
      </c>
      <c r="S169" t="str">
        <f t="shared" si="18"/>
        <v>PENDIENTE</v>
      </c>
    </row>
    <row r="170" spans="1:21" x14ac:dyDescent="0.25">
      <c r="A170">
        <v>688</v>
      </c>
      <c r="B170" t="s">
        <v>23</v>
      </c>
      <c r="C170" t="s">
        <v>35</v>
      </c>
      <c r="D170" t="str">
        <f t="shared" si="19"/>
        <v>febrero</v>
      </c>
      <c r="E170">
        <v>44616</v>
      </c>
      <c r="F170">
        <v>44616</v>
      </c>
      <c r="G170">
        <f t="shared" si="15"/>
        <v>44623</v>
      </c>
      <c r="H170">
        <v>7</v>
      </c>
      <c r="I170" t="s">
        <v>203</v>
      </c>
      <c r="J170">
        <v>1470.14</v>
      </c>
      <c r="K170">
        <v>1426.13</v>
      </c>
      <c r="L170">
        <v>0.16</v>
      </c>
      <c r="M170">
        <f t="shared" si="20"/>
        <v>7.041599999999999</v>
      </c>
      <c r="P170">
        <f t="shared" si="16"/>
        <v>1477.1816000000001</v>
      </c>
      <c r="R170">
        <f t="shared" si="17"/>
        <v>1477.1816000000001</v>
      </c>
      <c r="S170" t="str">
        <f t="shared" si="18"/>
        <v>PENDIENTE</v>
      </c>
    </row>
    <row r="171" spans="1:21" x14ac:dyDescent="0.25">
      <c r="A171">
        <v>689</v>
      </c>
      <c r="B171" t="s">
        <v>23</v>
      </c>
      <c r="C171" t="s">
        <v>35</v>
      </c>
      <c r="D171" t="str">
        <f t="shared" si="19"/>
        <v>febrero</v>
      </c>
      <c r="E171">
        <v>44616</v>
      </c>
      <c r="F171">
        <v>44616</v>
      </c>
      <c r="G171">
        <f t="shared" si="15"/>
        <v>44623</v>
      </c>
      <c r="H171">
        <v>7</v>
      </c>
      <c r="I171" t="s">
        <v>204</v>
      </c>
      <c r="J171">
        <v>5441.64</v>
      </c>
      <c r="L171">
        <v>0</v>
      </c>
      <c r="M171">
        <f t="shared" si="20"/>
        <v>0</v>
      </c>
      <c r="P171">
        <f t="shared" si="16"/>
        <v>5441.64</v>
      </c>
      <c r="R171">
        <f t="shared" si="17"/>
        <v>5441.64</v>
      </c>
      <c r="S171" t="str">
        <f t="shared" si="18"/>
        <v>PENDIENTE</v>
      </c>
    </row>
    <row r="172" spans="1:21" x14ac:dyDescent="0.25">
      <c r="A172">
        <v>670</v>
      </c>
      <c r="B172" t="s">
        <v>23</v>
      </c>
      <c r="C172" t="s">
        <v>35</v>
      </c>
      <c r="D172" t="str">
        <f t="shared" si="19"/>
        <v>febrero</v>
      </c>
      <c r="E172">
        <v>44616</v>
      </c>
      <c r="F172">
        <v>44616</v>
      </c>
      <c r="G172">
        <f t="shared" si="15"/>
        <v>44623</v>
      </c>
      <c r="H172">
        <v>7</v>
      </c>
      <c r="I172" t="s">
        <v>205</v>
      </c>
      <c r="J172">
        <v>169.2</v>
      </c>
      <c r="L172">
        <v>0</v>
      </c>
      <c r="M172">
        <f t="shared" si="20"/>
        <v>0</v>
      </c>
      <c r="P172">
        <f t="shared" si="16"/>
        <v>169.2</v>
      </c>
      <c r="R172">
        <f t="shared" si="17"/>
        <v>169.2</v>
      </c>
      <c r="S172" t="str">
        <f t="shared" si="18"/>
        <v>PENDIENTE</v>
      </c>
    </row>
    <row r="173" spans="1:21" x14ac:dyDescent="0.25">
      <c r="A173">
        <v>671</v>
      </c>
      <c r="B173" t="s">
        <v>23</v>
      </c>
      <c r="C173" t="s">
        <v>35</v>
      </c>
      <c r="D173" t="str">
        <f t="shared" si="19"/>
        <v>febrero</v>
      </c>
      <c r="E173">
        <v>44616</v>
      </c>
      <c r="F173">
        <v>44616</v>
      </c>
      <c r="G173">
        <f t="shared" si="15"/>
        <v>44623</v>
      </c>
      <c r="H173">
        <v>7</v>
      </c>
      <c r="I173" t="s">
        <v>206</v>
      </c>
      <c r="J173">
        <v>1132.3900000000001</v>
      </c>
      <c r="L173">
        <v>0</v>
      </c>
      <c r="M173">
        <f t="shared" si="20"/>
        <v>0</v>
      </c>
      <c r="P173">
        <f t="shared" si="16"/>
        <v>1132.3900000000001</v>
      </c>
      <c r="R173">
        <f t="shared" si="17"/>
        <v>1132.3900000000001</v>
      </c>
      <c r="S173" t="str">
        <f t="shared" si="18"/>
        <v>PENDIENTE</v>
      </c>
    </row>
    <row r="174" spans="1:21" x14ac:dyDescent="0.25">
      <c r="A174">
        <v>672</v>
      </c>
      <c r="B174" t="s">
        <v>23</v>
      </c>
      <c r="C174" t="s">
        <v>35</v>
      </c>
      <c r="D174" t="str">
        <f t="shared" si="19"/>
        <v>febrero</v>
      </c>
      <c r="E174">
        <v>44616</v>
      </c>
      <c r="F174">
        <v>44616</v>
      </c>
      <c r="G174">
        <f t="shared" si="15"/>
        <v>44623</v>
      </c>
      <c r="H174">
        <v>7</v>
      </c>
      <c r="I174" t="s">
        <v>207</v>
      </c>
      <c r="J174">
        <v>339.16</v>
      </c>
      <c r="L174">
        <v>0</v>
      </c>
      <c r="M174">
        <f t="shared" si="20"/>
        <v>0</v>
      </c>
      <c r="P174">
        <f t="shared" si="16"/>
        <v>339.16</v>
      </c>
      <c r="R174">
        <f t="shared" si="17"/>
        <v>339.16</v>
      </c>
      <c r="S174" t="str">
        <f t="shared" si="18"/>
        <v>PENDIENTE</v>
      </c>
    </row>
    <row r="175" spans="1:21" x14ac:dyDescent="0.25">
      <c r="A175">
        <v>678</v>
      </c>
      <c r="B175" t="s">
        <v>23</v>
      </c>
      <c r="C175" t="s">
        <v>24</v>
      </c>
      <c r="D175" t="str">
        <f t="shared" si="19"/>
        <v>febrero</v>
      </c>
      <c r="E175">
        <v>44616</v>
      </c>
      <c r="F175">
        <v>44616</v>
      </c>
      <c r="G175">
        <f t="shared" si="15"/>
        <v>44623</v>
      </c>
      <c r="H175">
        <v>7</v>
      </c>
      <c r="I175" t="s">
        <v>208</v>
      </c>
      <c r="J175">
        <v>270.83</v>
      </c>
      <c r="K175">
        <v>268.37</v>
      </c>
      <c r="L175">
        <v>0.16</v>
      </c>
      <c r="M175">
        <f t="shared" si="20"/>
        <v>0.39359999999999673</v>
      </c>
      <c r="P175">
        <f t="shared" si="16"/>
        <v>271.22359999999998</v>
      </c>
      <c r="Q175">
        <v>271.22000000000003</v>
      </c>
      <c r="R175">
        <f t="shared" si="17"/>
        <v>3.5999999999489773E-3</v>
      </c>
      <c r="S175" t="str">
        <f t="shared" si="18"/>
        <v>PAGADO</v>
      </c>
      <c r="T175" t="s">
        <v>112</v>
      </c>
      <c r="U175">
        <v>44629</v>
      </c>
    </row>
    <row r="176" spans="1:21" x14ac:dyDescent="0.25">
      <c r="A176">
        <v>682</v>
      </c>
      <c r="B176" t="s">
        <v>23</v>
      </c>
      <c r="C176" t="s">
        <v>24</v>
      </c>
      <c r="D176" t="str">
        <f t="shared" si="19"/>
        <v>febrero</v>
      </c>
      <c r="E176">
        <v>44616</v>
      </c>
      <c r="F176">
        <v>44616</v>
      </c>
      <c r="G176">
        <f t="shared" si="15"/>
        <v>44623</v>
      </c>
      <c r="H176">
        <v>7</v>
      </c>
      <c r="I176" t="s">
        <v>209</v>
      </c>
      <c r="J176">
        <v>92.94</v>
      </c>
      <c r="K176">
        <v>36.659999999999997</v>
      </c>
      <c r="L176">
        <v>0.16</v>
      </c>
      <c r="M176">
        <f t="shared" si="20"/>
        <v>9.0048000000000012</v>
      </c>
      <c r="P176">
        <f t="shared" si="16"/>
        <v>101.9448</v>
      </c>
      <c r="Q176">
        <v>101.94</v>
      </c>
      <c r="R176">
        <f t="shared" si="17"/>
        <v>4.8000000000030241E-3</v>
      </c>
      <c r="S176" t="str">
        <f t="shared" si="18"/>
        <v>PAGADO</v>
      </c>
      <c r="T176" t="s">
        <v>112</v>
      </c>
      <c r="U176">
        <v>44629</v>
      </c>
    </row>
    <row r="177" spans="1:21" x14ac:dyDescent="0.25">
      <c r="A177">
        <v>683</v>
      </c>
      <c r="B177" t="s">
        <v>23</v>
      </c>
      <c r="C177" t="s">
        <v>24</v>
      </c>
      <c r="D177" t="str">
        <f t="shared" si="19"/>
        <v>febrero</v>
      </c>
      <c r="E177">
        <v>44616</v>
      </c>
      <c r="F177">
        <v>44616</v>
      </c>
      <c r="G177">
        <f t="shared" si="15"/>
        <v>44623</v>
      </c>
      <c r="H177">
        <v>7</v>
      </c>
      <c r="I177" t="s">
        <v>210</v>
      </c>
      <c r="J177">
        <v>124.8</v>
      </c>
      <c r="L177">
        <v>0.16</v>
      </c>
      <c r="M177">
        <f t="shared" si="20"/>
        <v>19.968</v>
      </c>
      <c r="P177">
        <f t="shared" si="16"/>
        <v>144.768</v>
      </c>
      <c r="Q177">
        <v>144.77000000000001</v>
      </c>
      <c r="R177">
        <f t="shared" si="17"/>
        <v>-2.0000000000095497E-3</v>
      </c>
      <c r="S177" t="str">
        <f t="shared" si="18"/>
        <v>PAGADO</v>
      </c>
      <c r="T177" t="s">
        <v>112</v>
      </c>
      <c r="U177">
        <v>44629</v>
      </c>
    </row>
    <row r="178" spans="1:21" x14ac:dyDescent="0.25">
      <c r="A178">
        <v>684</v>
      </c>
      <c r="B178" t="s">
        <v>23</v>
      </c>
      <c r="C178" t="s">
        <v>24</v>
      </c>
      <c r="D178" t="str">
        <f t="shared" si="19"/>
        <v>febrero</v>
      </c>
      <c r="E178">
        <v>44616</v>
      </c>
      <c r="F178">
        <v>44616</v>
      </c>
      <c r="G178">
        <f t="shared" si="15"/>
        <v>44623</v>
      </c>
      <c r="H178">
        <v>7</v>
      </c>
      <c r="I178" t="s">
        <v>211</v>
      </c>
      <c r="J178">
        <v>1215</v>
      </c>
      <c r="L178">
        <v>0</v>
      </c>
      <c r="M178">
        <f t="shared" si="20"/>
        <v>0</v>
      </c>
      <c r="P178">
        <f t="shared" si="16"/>
        <v>1215</v>
      </c>
      <c r="Q178">
        <v>1215</v>
      </c>
      <c r="R178">
        <f t="shared" si="17"/>
        <v>0</v>
      </c>
      <c r="S178" t="str">
        <f t="shared" si="18"/>
        <v>PAGADO</v>
      </c>
      <c r="T178" t="s">
        <v>112</v>
      </c>
      <c r="U178">
        <v>44629</v>
      </c>
    </row>
    <row r="179" spans="1:21" x14ac:dyDescent="0.25">
      <c r="A179">
        <v>685</v>
      </c>
      <c r="B179" t="s">
        <v>23</v>
      </c>
      <c r="C179" t="s">
        <v>52</v>
      </c>
      <c r="D179" t="str">
        <f t="shared" si="19"/>
        <v>febrero</v>
      </c>
      <c r="E179">
        <v>44613</v>
      </c>
      <c r="F179">
        <v>44613</v>
      </c>
      <c r="G179">
        <f t="shared" si="15"/>
        <v>44620</v>
      </c>
      <c r="H179">
        <v>7</v>
      </c>
      <c r="I179" t="s">
        <v>212</v>
      </c>
      <c r="J179">
        <v>66.959999999999994</v>
      </c>
      <c r="L179">
        <v>0</v>
      </c>
      <c r="M179">
        <f t="shared" si="20"/>
        <v>0</v>
      </c>
      <c r="P179">
        <f t="shared" si="16"/>
        <v>66.959999999999994</v>
      </c>
      <c r="R179">
        <f t="shared" si="17"/>
        <v>66.959999999999994</v>
      </c>
      <c r="S179" t="str">
        <f t="shared" si="18"/>
        <v>PENDIENTE</v>
      </c>
    </row>
    <row r="180" spans="1:21" x14ac:dyDescent="0.25">
      <c r="A180">
        <v>693</v>
      </c>
      <c r="B180" t="s">
        <v>23</v>
      </c>
      <c r="C180" t="s">
        <v>35</v>
      </c>
      <c r="D180" t="str">
        <f t="shared" si="19"/>
        <v>febrero</v>
      </c>
      <c r="E180">
        <v>44618</v>
      </c>
      <c r="F180">
        <v>44618</v>
      </c>
      <c r="G180">
        <f t="shared" si="15"/>
        <v>44625</v>
      </c>
      <c r="H180">
        <v>7</v>
      </c>
      <c r="I180" t="s">
        <v>213</v>
      </c>
      <c r="J180">
        <v>1548</v>
      </c>
      <c r="L180">
        <v>0</v>
      </c>
      <c r="M180">
        <f t="shared" si="20"/>
        <v>0</v>
      </c>
      <c r="P180">
        <f t="shared" si="16"/>
        <v>1548</v>
      </c>
      <c r="R180">
        <f t="shared" si="17"/>
        <v>1548</v>
      </c>
      <c r="S180" t="str">
        <f t="shared" si="18"/>
        <v>PENDIENTE</v>
      </c>
    </row>
    <row r="181" spans="1:21" x14ac:dyDescent="0.25">
      <c r="A181">
        <v>694</v>
      </c>
      <c r="B181" t="s">
        <v>23</v>
      </c>
      <c r="C181" t="s">
        <v>35</v>
      </c>
      <c r="D181" t="str">
        <f t="shared" si="19"/>
        <v>febrero</v>
      </c>
      <c r="E181">
        <v>44618</v>
      </c>
      <c r="F181">
        <v>44618</v>
      </c>
      <c r="G181">
        <f t="shared" si="15"/>
        <v>44625</v>
      </c>
      <c r="H181">
        <v>7</v>
      </c>
      <c r="I181" t="s">
        <v>214</v>
      </c>
      <c r="J181">
        <v>234.26</v>
      </c>
      <c r="L181">
        <v>0</v>
      </c>
      <c r="M181">
        <f t="shared" si="20"/>
        <v>0</v>
      </c>
      <c r="P181">
        <f t="shared" si="16"/>
        <v>234.26</v>
      </c>
      <c r="R181">
        <f t="shared" si="17"/>
        <v>234.26</v>
      </c>
      <c r="S181" t="str">
        <f t="shared" si="18"/>
        <v>PENDIENTE</v>
      </c>
    </row>
    <row r="182" spans="1:21" x14ac:dyDescent="0.25">
      <c r="A182">
        <v>712</v>
      </c>
      <c r="B182" t="s">
        <v>23</v>
      </c>
      <c r="C182" t="s">
        <v>35</v>
      </c>
      <c r="D182" t="str">
        <f t="shared" si="19"/>
        <v>febrero</v>
      </c>
      <c r="E182">
        <v>44617</v>
      </c>
      <c r="F182">
        <v>44617</v>
      </c>
      <c r="G182">
        <f t="shared" si="15"/>
        <v>44624</v>
      </c>
      <c r="H182">
        <v>7</v>
      </c>
      <c r="I182" t="s">
        <v>215</v>
      </c>
      <c r="J182">
        <v>924.26</v>
      </c>
      <c r="K182">
        <v>53.4</v>
      </c>
      <c r="L182">
        <v>0.16</v>
      </c>
      <c r="M182">
        <f t="shared" si="20"/>
        <v>139.33760000000001</v>
      </c>
      <c r="P182">
        <f t="shared" si="16"/>
        <v>1063.5976000000001</v>
      </c>
      <c r="R182">
        <f t="shared" si="17"/>
        <v>1063.5976000000001</v>
      </c>
      <c r="S182" t="str">
        <f t="shared" si="18"/>
        <v>PENDIENTE</v>
      </c>
    </row>
    <row r="183" spans="1:21" x14ac:dyDescent="0.25">
      <c r="A183">
        <v>713</v>
      </c>
      <c r="B183" t="s">
        <v>23</v>
      </c>
      <c r="C183" t="s">
        <v>35</v>
      </c>
      <c r="D183" t="str">
        <f t="shared" si="19"/>
        <v>febrero</v>
      </c>
      <c r="E183">
        <v>44617</v>
      </c>
      <c r="F183">
        <v>44617</v>
      </c>
      <c r="G183">
        <f t="shared" si="15"/>
        <v>44624</v>
      </c>
      <c r="H183">
        <v>7</v>
      </c>
      <c r="I183" t="s">
        <v>216</v>
      </c>
      <c r="J183">
        <v>733.1</v>
      </c>
      <c r="K183">
        <v>375.96</v>
      </c>
      <c r="L183">
        <v>0.16</v>
      </c>
      <c r="M183">
        <f t="shared" si="20"/>
        <v>57.142400000000009</v>
      </c>
      <c r="P183">
        <f t="shared" si="16"/>
        <v>790.24240000000009</v>
      </c>
      <c r="R183">
        <f t="shared" si="17"/>
        <v>790.24240000000009</v>
      </c>
      <c r="S183" t="str">
        <f t="shared" si="18"/>
        <v>PENDIENTE</v>
      </c>
    </row>
    <row r="184" spans="1:21" x14ac:dyDescent="0.25">
      <c r="A184">
        <v>714</v>
      </c>
      <c r="B184" t="s">
        <v>23</v>
      </c>
      <c r="C184" t="s">
        <v>35</v>
      </c>
      <c r="D184" t="str">
        <f t="shared" si="19"/>
        <v>febrero</v>
      </c>
      <c r="E184">
        <v>44617</v>
      </c>
      <c r="F184">
        <v>44617</v>
      </c>
      <c r="G184">
        <f t="shared" si="15"/>
        <v>44624</v>
      </c>
      <c r="H184">
        <v>7</v>
      </c>
      <c r="I184" t="s">
        <v>217</v>
      </c>
      <c r="J184">
        <v>1797.82</v>
      </c>
      <c r="K184">
        <v>1020.96</v>
      </c>
      <c r="L184">
        <v>0.16</v>
      </c>
      <c r="M184">
        <f t="shared" si="20"/>
        <v>124.29759999999999</v>
      </c>
      <c r="P184">
        <f t="shared" si="16"/>
        <v>1922.1176</v>
      </c>
      <c r="R184">
        <f t="shared" si="17"/>
        <v>1922.1176</v>
      </c>
      <c r="S184" t="str">
        <f t="shared" si="18"/>
        <v>PENDIENTE</v>
      </c>
    </row>
    <row r="185" spans="1:21" x14ac:dyDescent="0.25">
      <c r="A185">
        <v>728</v>
      </c>
      <c r="B185" t="s">
        <v>23</v>
      </c>
      <c r="C185" t="s">
        <v>24</v>
      </c>
      <c r="D185" t="str">
        <f t="shared" si="19"/>
        <v>febrero</v>
      </c>
      <c r="E185">
        <v>44618</v>
      </c>
      <c r="F185">
        <v>44618</v>
      </c>
      <c r="G185">
        <f t="shared" si="15"/>
        <v>44625</v>
      </c>
      <c r="H185">
        <v>7</v>
      </c>
      <c r="I185" t="s">
        <v>218</v>
      </c>
      <c r="J185">
        <v>7.28</v>
      </c>
      <c r="K185">
        <v>3</v>
      </c>
      <c r="L185">
        <v>0.16</v>
      </c>
      <c r="M185">
        <f t="shared" si="20"/>
        <v>0.68480000000000008</v>
      </c>
      <c r="P185">
        <f t="shared" si="16"/>
        <v>7.9648000000000003</v>
      </c>
      <c r="Q185">
        <v>7.96</v>
      </c>
      <c r="R185">
        <f t="shared" si="17"/>
        <v>4.8000000000003595E-3</v>
      </c>
      <c r="S185" t="str">
        <f t="shared" si="18"/>
        <v>PAGADO</v>
      </c>
      <c r="T185" t="s">
        <v>112</v>
      </c>
      <c r="U185">
        <v>44629</v>
      </c>
    </row>
    <row r="186" spans="1:21" x14ac:dyDescent="0.25">
      <c r="A186">
        <v>729</v>
      </c>
      <c r="B186" t="s">
        <v>23</v>
      </c>
      <c r="C186" t="s">
        <v>24</v>
      </c>
      <c r="D186" t="str">
        <f t="shared" si="19"/>
        <v>febrero</v>
      </c>
      <c r="E186">
        <v>44618</v>
      </c>
      <c r="F186">
        <v>44618</v>
      </c>
      <c r="G186">
        <f t="shared" si="15"/>
        <v>44625</v>
      </c>
      <c r="H186">
        <v>7</v>
      </c>
      <c r="I186" t="s">
        <v>219</v>
      </c>
      <c r="J186">
        <v>129.18</v>
      </c>
      <c r="K186">
        <v>9.1199999999999992</v>
      </c>
      <c r="L186">
        <v>0.16</v>
      </c>
      <c r="M186">
        <f t="shared" si="20"/>
        <v>19.209600000000002</v>
      </c>
      <c r="P186">
        <f t="shared" si="16"/>
        <v>148.3896</v>
      </c>
      <c r="Q186">
        <v>148.38999999999999</v>
      </c>
      <c r="R186">
        <f t="shared" si="17"/>
        <v>-3.9999999998485691E-4</v>
      </c>
      <c r="S186" t="str">
        <f t="shared" si="18"/>
        <v>PAGADO</v>
      </c>
      <c r="T186" t="s">
        <v>112</v>
      </c>
      <c r="U186">
        <v>44629</v>
      </c>
    </row>
    <row r="187" spans="1:21" x14ac:dyDescent="0.25">
      <c r="A187">
        <v>730</v>
      </c>
      <c r="B187" t="s">
        <v>23</v>
      </c>
      <c r="C187" t="s">
        <v>24</v>
      </c>
      <c r="D187" t="str">
        <f t="shared" si="19"/>
        <v>febrero</v>
      </c>
      <c r="E187">
        <v>44618</v>
      </c>
      <c r="F187">
        <v>44618</v>
      </c>
      <c r="G187">
        <f t="shared" si="15"/>
        <v>44625</v>
      </c>
      <c r="H187">
        <v>7</v>
      </c>
      <c r="I187" t="s">
        <v>220</v>
      </c>
      <c r="J187">
        <v>274.79000000000002</v>
      </c>
      <c r="K187">
        <v>269.87</v>
      </c>
      <c r="L187">
        <v>0.16</v>
      </c>
      <c r="M187">
        <f t="shared" si="20"/>
        <v>0.78720000000000256</v>
      </c>
      <c r="P187">
        <f t="shared" si="16"/>
        <v>275.5772</v>
      </c>
      <c r="Q187">
        <v>275.58</v>
      </c>
      <c r="R187">
        <f t="shared" si="17"/>
        <v>-2.7999999999792635E-3</v>
      </c>
      <c r="S187" t="str">
        <f t="shared" si="18"/>
        <v>PAGADO</v>
      </c>
      <c r="T187" t="s">
        <v>112</v>
      </c>
      <c r="U187">
        <v>44629</v>
      </c>
    </row>
    <row r="188" spans="1:21" x14ac:dyDescent="0.25">
      <c r="A188">
        <v>731</v>
      </c>
      <c r="B188" t="s">
        <v>23</v>
      </c>
      <c r="C188" t="s">
        <v>24</v>
      </c>
      <c r="D188" t="str">
        <f t="shared" si="19"/>
        <v>febrero</v>
      </c>
      <c r="E188">
        <v>44618</v>
      </c>
      <c r="F188">
        <v>44618</v>
      </c>
      <c r="G188">
        <f t="shared" si="15"/>
        <v>44625</v>
      </c>
      <c r="H188">
        <v>7</v>
      </c>
      <c r="I188" t="s">
        <v>221</v>
      </c>
      <c r="J188">
        <v>120</v>
      </c>
      <c r="L188">
        <v>0</v>
      </c>
      <c r="M188">
        <f t="shared" si="20"/>
        <v>0</v>
      </c>
      <c r="P188">
        <f t="shared" si="16"/>
        <v>120</v>
      </c>
      <c r="Q188">
        <v>120</v>
      </c>
      <c r="R188">
        <f t="shared" si="17"/>
        <v>0</v>
      </c>
      <c r="S188" t="str">
        <f t="shared" si="18"/>
        <v>PAGADO</v>
      </c>
      <c r="T188" t="s">
        <v>112</v>
      </c>
      <c r="U188">
        <v>44629</v>
      </c>
    </row>
    <row r="189" spans="1:21" x14ac:dyDescent="0.25">
      <c r="A189">
        <v>741</v>
      </c>
      <c r="B189" t="s">
        <v>23</v>
      </c>
      <c r="C189" t="s">
        <v>35</v>
      </c>
      <c r="D189" t="str">
        <f t="shared" si="19"/>
        <v>febrero</v>
      </c>
      <c r="E189">
        <v>44618</v>
      </c>
      <c r="F189">
        <v>44618</v>
      </c>
      <c r="G189">
        <f t="shared" si="15"/>
        <v>44625</v>
      </c>
      <c r="H189">
        <v>7</v>
      </c>
      <c r="I189" t="s">
        <v>222</v>
      </c>
      <c r="J189">
        <v>241.15</v>
      </c>
      <c r="L189">
        <v>0</v>
      </c>
      <c r="M189">
        <f t="shared" si="20"/>
        <v>0</v>
      </c>
      <c r="P189">
        <f t="shared" si="16"/>
        <v>241.15</v>
      </c>
      <c r="R189">
        <f t="shared" si="17"/>
        <v>241.15</v>
      </c>
      <c r="S189" t="str">
        <f t="shared" si="18"/>
        <v>PENDIENTE</v>
      </c>
    </row>
    <row r="190" spans="1:21" x14ac:dyDescent="0.25">
      <c r="A190">
        <v>755</v>
      </c>
      <c r="B190" t="s">
        <v>23</v>
      </c>
      <c r="C190" t="s">
        <v>24</v>
      </c>
      <c r="D190" t="str">
        <f t="shared" si="19"/>
        <v>febrero</v>
      </c>
      <c r="E190">
        <v>44619</v>
      </c>
      <c r="F190">
        <v>44619</v>
      </c>
      <c r="G190">
        <f t="shared" si="15"/>
        <v>44626</v>
      </c>
      <c r="H190">
        <v>7</v>
      </c>
      <c r="I190" t="s">
        <v>223</v>
      </c>
      <c r="J190">
        <v>68.400000000000006</v>
      </c>
      <c r="L190">
        <v>0</v>
      </c>
      <c r="M190">
        <f t="shared" si="20"/>
        <v>0</v>
      </c>
      <c r="P190">
        <f t="shared" si="16"/>
        <v>68.400000000000006</v>
      </c>
      <c r="Q190">
        <v>68.400000000000006</v>
      </c>
      <c r="R190">
        <f t="shared" si="17"/>
        <v>0</v>
      </c>
      <c r="S190" t="str">
        <f t="shared" si="18"/>
        <v>PAGADO</v>
      </c>
      <c r="T190" t="s">
        <v>112</v>
      </c>
      <c r="U190">
        <v>44629</v>
      </c>
    </row>
    <row r="191" spans="1:21" x14ac:dyDescent="0.25">
      <c r="A191">
        <v>9</v>
      </c>
      <c r="B191" t="s">
        <v>23</v>
      </c>
      <c r="C191" t="s">
        <v>24</v>
      </c>
      <c r="D191" t="str">
        <f t="shared" si="19"/>
        <v>marzo</v>
      </c>
      <c r="E191">
        <v>44621</v>
      </c>
      <c r="F191">
        <v>44621</v>
      </c>
      <c r="G191">
        <f t="shared" si="15"/>
        <v>44628</v>
      </c>
      <c r="H191">
        <v>7</v>
      </c>
      <c r="I191" t="s">
        <v>224</v>
      </c>
      <c r="J191">
        <v>416.23</v>
      </c>
      <c r="L191">
        <v>0</v>
      </c>
      <c r="M191">
        <f t="shared" si="20"/>
        <v>0</v>
      </c>
      <c r="P191">
        <f t="shared" si="16"/>
        <v>416.23</v>
      </c>
      <c r="Q191">
        <v>416.23</v>
      </c>
      <c r="R191">
        <f t="shared" si="17"/>
        <v>0</v>
      </c>
      <c r="S191" t="str">
        <f t="shared" si="18"/>
        <v>PAGADO</v>
      </c>
      <c r="T191" t="s">
        <v>225</v>
      </c>
      <c r="U191">
        <v>44673</v>
      </c>
    </row>
    <row r="192" spans="1:21" x14ac:dyDescent="0.25">
      <c r="A192">
        <v>26</v>
      </c>
      <c r="B192" t="s">
        <v>23</v>
      </c>
      <c r="C192" t="s">
        <v>35</v>
      </c>
      <c r="D192" t="str">
        <f t="shared" si="19"/>
        <v>marzo</v>
      </c>
      <c r="E192">
        <v>44623</v>
      </c>
      <c r="F192">
        <v>44623</v>
      </c>
      <c r="G192">
        <f t="shared" si="15"/>
        <v>44630</v>
      </c>
      <c r="H192">
        <v>7</v>
      </c>
      <c r="I192" t="s">
        <v>226</v>
      </c>
      <c r="J192">
        <v>76.400000000000006</v>
      </c>
      <c r="L192">
        <v>0.16</v>
      </c>
      <c r="M192">
        <f t="shared" si="20"/>
        <v>12.224000000000002</v>
      </c>
      <c r="P192">
        <f t="shared" si="16"/>
        <v>88.624000000000009</v>
      </c>
      <c r="R192">
        <f t="shared" si="17"/>
        <v>88.624000000000009</v>
      </c>
      <c r="S192" t="str">
        <f t="shared" si="18"/>
        <v>PENDIENTE</v>
      </c>
    </row>
    <row r="193" spans="1:21" x14ac:dyDescent="0.25">
      <c r="A193">
        <v>27</v>
      </c>
      <c r="B193" t="s">
        <v>23</v>
      </c>
      <c r="C193" t="s">
        <v>35</v>
      </c>
      <c r="D193" t="str">
        <f t="shared" si="19"/>
        <v>marzo</v>
      </c>
      <c r="E193">
        <v>44623</v>
      </c>
      <c r="F193">
        <v>44623</v>
      </c>
      <c r="G193">
        <f t="shared" si="15"/>
        <v>44630</v>
      </c>
      <c r="H193">
        <v>7</v>
      </c>
      <c r="I193" t="s">
        <v>227</v>
      </c>
      <c r="J193">
        <v>91.33</v>
      </c>
      <c r="L193">
        <v>0.16</v>
      </c>
      <c r="M193">
        <f t="shared" si="20"/>
        <v>14.6128</v>
      </c>
      <c r="P193">
        <f t="shared" si="16"/>
        <v>105.94280000000001</v>
      </c>
      <c r="R193">
        <f t="shared" si="17"/>
        <v>105.94280000000001</v>
      </c>
      <c r="S193" t="str">
        <f t="shared" si="18"/>
        <v>PENDIENTE</v>
      </c>
    </row>
    <row r="194" spans="1:21" x14ac:dyDescent="0.25">
      <c r="A194">
        <v>28</v>
      </c>
      <c r="B194" t="s">
        <v>23</v>
      </c>
      <c r="C194" t="s">
        <v>35</v>
      </c>
      <c r="D194" t="str">
        <f t="shared" si="19"/>
        <v>marzo</v>
      </c>
      <c r="E194">
        <v>44623</v>
      </c>
      <c r="F194">
        <v>44623</v>
      </c>
      <c r="G194">
        <f t="shared" ref="G194:G257" si="21">E194+7</f>
        <v>44630</v>
      </c>
      <c r="H194">
        <v>7</v>
      </c>
      <c r="I194" t="s">
        <v>228</v>
      </c>
      <c r="J194">
        <v>460.72</v>
      </c>
      <c r="L194">
        <v>0</v>
      </c>
      <c r="M194">
        <f t="shared" si="20"/>
        <v>0</v>
      </c>
      <c r="P194">
        <f t="shared" ref="P194:P257" si="22">+J194+M194-N194-O194</f>
        <v>460.72</v>
      </c>
      <c r="R194">
        <f t="shared" ref="R194:R257" si="23">P194-Q194</f>
        <v>460.72</v>
      </c>
      <c r="S194" t="str">
        <f t="shared" ref="S194:S257" si="24">IF(R194&gt;0.1,"PENDIENTE","PAGADO")</f>
        <v>PENDIENTE</v>
      </c>
    </row>
    <row r="195" spans="1:21" x14ac:dyDescent="0.25">
      <c r="A195">
        <v>29</v>
      </c>
      <c r="B195" t="s">
        <v>23</v>
      </c>
      <c r="C195" t="s">
        <v>35</v>
      </c>
      <c r="D195" t="str">
        <f t="shared" si="19"/>
        <v>marzo</v>
      </c>
      <c r="E195">
        <v>44622</v>
      </c>
      <c r="F195">
        <v>44622</v>
      </c>
      <c r="G195">
        <f t="shared" si="21"/>
        <v>44629</v>
      </c>
      <c r="H195">
        <v>7</v>
      </c>
      <c r="I195" t="s">
        <v>229</v>
      </c>
      <c r="J195">
        <v>3919.59</v>
      </c>
      <c r="K195">
        <v>3849.27</v>
      </c>
      <c r="L195">
        <v>0.16</v>
      </c>
      <c r="M195">
        <f t="shared" si="20"/>
        <v>11.251200000000026</v>
      </c>
      <c r="P195">
        <f t="shared" si="22"/>
        <v>3930.8412000000003</v>
      </c>
      <c r="R195">
        <f t="shared" si="23"/>
        <v>3930.8412000000003</v>
      </c>
      <c r="S195" t="str">
        <f t="shared" si="24"/>
        <v>PENDIENTE</v>
      </c>
    </row>
    <row r="196" spans="1:21" x14ac:dyDescent="0.25">
      <c r="A196">
        <v>30</v>
      </c>
      <c r="B196" t="s">
        <v>23</v>
      </c>
      <c r="C196" t="s">
        <v>35</v>
      </c>
      <c r="D196" t="str">
        <f t="shared" si="19"/>
        <v>marzo</v>
      </c>
      <c r="E196">
        <v>44622</v>
      </c>
      <c r="F196">
        <v>44622</v>
      </c>
      <c r="G196">
        <f t="shared" si="21"/>
        <v>44629</v>
      </c>
      <c r="H196">
        <v>7</v>
      </c>
      <c r="I196" t="s">
        <v>230</v>
      </c>
      <c r="J196">
        <v>1785.4</v>
      </c>
      <c r="L196">
        <v>0</v>
      </c>
      <c r="M196">
        <f t="shared" si="20"/>
        <v>0</v>
      </c>
      <c r="P196">
        <f t="shared" si="22"/>
        <v>1785.4</v>
      </c>
      <c r="R196">
        <f t="shared" si="23"/>
        <v>1785.4</v>
      </c>
      <c r="S196" t="str">
        <f t="shared" si="24"/>
        <v>PENDIENTE</v>
      </c>
    </row>
    <row r="197" spans="1:21" x14ac:dyDescent="0.25">
      <c r="A197">
        <v>31</v>
      </c>
      <c r="B197" t="s">
        <v>23</v>
      </c>
      <c r="C197" t="s">
        <v>35</v>
      </c>
      <c r="D197" t="str">
        <f t="shared" si="19"/>
        <v>marzo</v>
      </c>
      <c r="E197">
        <v>44622</v>
      </c>
      <c r="F197">
        <v>44622</v>
      </c>
      <c r="G197">
        <f t="shared" si="21"/>
        <v>44629</v>
      </c>
      <c r="H197">
        <v>7</v>
      </c>
      <c r="I197" t="s">
        <v>231</v>
      </c>
      <c r="J197">
        <v>2000.02</v>
      </c>
      <c r="K197">
        <v>427.35</v>
      </c>
      <c r="L197">
        <v>0.16</v>
      </c>
      <c r="M197">
        <f t="shared" si="20"/>
        <v>251.62720000000002</v>
      </c>
      <c r="P197">
        <f t="shared" si="22"/>
        <v>2251.6471999999999</v>
      </c>
      <c r="R197">
        <f t="shared" si="23"/>
        <v>2251.6471999999999</v>
      </c>
      <c r="S197" t="str">
        <f t="shared" si="24"/>
        <v>PENDIENTE</v>
      </c>
    </row>
    <row r="198" spans="1:21" x14ac:dyDescent="0.25">
      <c r="A198">
        <v>42</v>
      </c>
      <c r="B198" t="s">
        <v>23</v>
      </c>
      <c r="C198" t="s">
        <v>35</v>
      </c>
      <c r="D198" t="str">
        <f t="shared" si="19"/>
        <v>marzo</v>
      </c>
      <c r="E198">
        <v>44622</v>
      </c>
      <c r="F198">
        <v>44622</v>
      </c>
      <c r="G198">
        <f t="shared" si="21"/>
        <v>44629</v>
      </c>
      <c r="H198">
        <v>7</v>
      </c>
      <c r="I198" t="s">
        <v>232</v>
      </c>
      <c r="J198">
        <v>2684.64</v>
      </c>
      <c r="K198">
        <v>1957.25</v>
      </c>
      <c r="L198">
        <v>0.16</v>
      </c>
      <c r="M198">
        <f t="shared" si="20"/>
        <v>116.38239999999998</v>
      </c>
      <c r="P198">
        <f t="shared" si="22"/>
        <v>2801.0223999999998</v>
      </c>
      <c r="R198">
        <f t="shared" si="23"/>
        <v>2801.0223999999998</v>
      </c>
      <c r="S198" t="str">
        <f t="shared" si="24"/>
        <v>PENDIENTE</v>
      </c>
    </row>
    <row r="199" spans="1:21" x14ac:dyDescent="0.25">
      <c r="A199">
        <v>43</v>
      </c>
      <c r="B199" t="s">
        <v>23</v>
      </c>
      <c r="C199" t="s">
        <v>35</v>
      </c>
      <c r="D199" t="str">
        <f t="shared" si="19"/>
        <v>marzo</v>
      </c>
      <c r="E199">
        <v>44622</v>
      </c>
      <c r="F199">
        <v>44622</v>
      </c>
      <c r="G199">
        <f t="shared" si="21"/>
        <v>44629</v>
      </c>
      <c r="H199">
        <v>7</v>
      </c>
      <c r="I199" t="s">
        <v>233</v>
      </c>
      <c r="J199">
        <v>234.89</v>
      </c>
      <c r="K199">
        <v>34.479999999999997</v>
      </c>
      <c r="L199">
        <v>0.16</v>
      </c>
      <c r="M199">
        <f t="shared" si="20"/>
        <v>32.065600000000003</v>
      </c>
      <c r="P199">
        <f t="shared" si="22"/>
        <v>266.9556</v>
      </c>
      <c r="R199">
        <f t="shared" si="23"/>
        <v>266.9556</v>
      </c>
      <c r="S199" t="str">
        <f t="shared" si="24"/>
        <v>PENDIENTE</v>
      </c>
    </row>
    <row r="200" spans="1:21" x14ac:dyDescent="0.25">
      <c r="A200">
        <v>44</v>
      </c>
      <c r="B200" t="s">
        <v>23</v>
      </c>
      <c r="C200" t="s">
        <v>35</v>
      </c>
      <c r="D200" t="str">
        <f t="shared" ref="D200:D263" si="25">TEXT(E200,"MMMM")</f>
        <v>marzo</v>
      </c>
      <c r="E200">
        <v>44622</v>
      </c>
      <c r="F200">
        <v>44622</v>
      </c>
      <c r="G200">
        <f t="shared" si="21"/>
        <v>44629</v>
      </c>
      <c r="H200">
        <v>7</v>
      </c>
      <c r="I200" t="s">
        <v>234</v>
      </c>
      <c r="J200">
        <v>772.41</v>
      </c>
      <c r="K200">
        <v>503.69</v>
      </c>
      <c r="L200">
        <v>0.16</v>
      </c>
      <c r="M200">
        <f t="shared" si="20"/>
        <v>42.995199999999997</v>
      </c>
      <c r="P200">
        <f t="shared" si="22"/>
        <v>815.40519999999992</v>
      </c>
      <c r="R200">
        <f t="shared" si="23"/>
        <v>815.40519999999992</v>
      </c>
      <c r="S200" t="str">
        <f t="shared" si="24"/>
        <v>PENDIENTE</v>
      </c>
    </row>
    <row r="201" spans="1:21" x14ac:dyDescent="0.25">
      <c r="A201">
        <v>45</v>
      </c>
      <c r="B201" t="s">
        <v>23</v>
      </c>
      <c r="C201" t="s">
        <v>35</v>
      </c>
      <c r="D201" t="str">
        <f t="shared" si="25"/>
        <v>marzo</v>
      </c>
      <c r="E201">
        <v>44622</v>
      </c>
      <c r="F201">
        <v>44622</v>
      </c>
      <c r="G201">
        <f t="shared" si="21"/>
        <v>44629</v>
      </c>
      <c r="H201">
        <v>7</v>
      </c>
      <c r="I201" t="s">
        <v>235</v>
      </c>
      <c r="J201">
        <v>655.97</v>
      </c>
      <c r="K201">
        <v>336.36</v>
      </c>
      <c r="L201">
        <v>0.16</v>
      </c>
      <c r="M201">
        <f t="shared" si="20"/>
        <v>51.137600000000006</v>
      </c>
      <c r="P201">
        <f t="shared" si="22"/>
        <v>707.10760000000005</v>
      </c>
      <c r="R201">
        <f t="shared" si="23"/>
        <v>707.10760000000005</v>
      </c>
      <c r="S201" t="str">
        <f t="shared" si="24"/>
        <v>PENDIENTE</v>
      </c>
    </row>
    <row r="202" spans="1:21" x14ac:dyDescent="0.25">
      <c r="A202">
        <v>46</v>
      </c>
      <c r="B202" t="s">
        <v>23</v>
      </c>
      <c r="C202" t="s">
        <v>35</v>
      </c>
      <c r="D202" t="str">
        <f t="shared" si="25"/>
        <v>marzo</v>
      </c>
      <c r="E202">
        <v>44622</v>
      </c>
      <c r="F202">
        <v>44622</v>
      </c>
      <c r="G202">
        <f t="shared" si="21"/>
        <v>44629</v>
      </c>
      <c r="H202">
        <v>7</v>
      </c>
      <c r="I202" t="s">
        <v>236</v>
      </c>
      <c r="J202">
        <v>32.6</v>
      </c>
      <c r="K202">
        <v>16.8</v>
      </c>
      <c r="L202">
        <v>0.16</v>
      </c>
      <c r="M202">
        <f t="shared" si="20"/>
        <v>2.528</v>
      </c>
      <c r="P202">
        <f t="shared" si="22"/>
        <v>35.128</v>
      </c>
      <c r="R202">
        <f t="shared" si="23"/>
        <v>35.128</v>
      </c>
      <c r="S202" t="str">
        <f t="shared" si="24"/>
        <v>PENDIENTE</v>
      </c>
    </row>
    <row r="203" spans="1:21" x14ac:dyDescent="0.25">
      <c r="A203">
        <v>47</v>
      </c>
      <c r="B203" t="s">
        <v>23</v>
      </c>
      <c r="C203" t="s">
        <v>35</v>
      </c>
      <c r="D203" t="str">
        <f t="shared" si="25"/>
        <v>marzo</v>
      </c>
      <c r="E203">
        <v>44622</v>
      </c>
      <c r="F203">
        <v>44622</v>
      </c>
      <c r="G203">
        <f t="shared" si="21"/>
        <v>44629</v>
      </c>
      <c r="H203">
        <v>7</v>
      </c>
      <c r="I203" t="s">
        <v>237</v>
      </c>
      <c r="J203">
        <v>46.8</v>
      </c>
      <c r="L203">
        <v>0.16</v>
      </c>
      <c r="M203">
        <f t="shared" si="20"/>
        <v>7.4879999999999995</v>
      </c>
      <c r="P203">
        <f t="shared" si="22"/>
        <v>54.287999999999997</v>
      </c>
      <c r="R203">
        <f t="shared" si="23"/>
        <v>54.287999999999997</v>
      </c>
      <c r="S203" t="str">
        <f t="shared" si="24"/>
        <v>PENDIENTE</v>
      </c>
    </row>
    <row r="204" spans="1:21" x14ac:dyDescent="0.25">
      <c r="A204">
        <v>48</v>
      </c>
      <c r="B204" t="s">
        <v>23</v>
      </c>
      <c r="C204" t="s">
        <v>35</v>
      </c>
      <c r="D204" t="str">
        <f t="shared" si="25"/>
        <v>marzo</v>
      </c>
      <c r="E204">
        <v>44622</v>
      </c>
      <c r="F204">
        <v>44622</v>
      </c>
      <c r="G204">
        <f t="shared" si="21"/>
        <v>44629</v>
      </c>
      <c r="H204">
        <v>7</v>
      </c>
      <c r="I204" t="s">
        <v>238</v>
      </c>
      <c r="J204">
        <v>200.79</v>
      </c>
      <c r="K204">
        <v>15.52</v>
      </c>
      <c r="L204">
        <v>0.16</v>
      </c>
      <c r="M204">
        <f t="shared" si="20"/>
        <v>29.643199999999997</v>
      </c>
      <c r="P204">
        <f t="shared" si="22"/>
        <v>230.4332</v>
      </c>
      <c r="R204">
        <f t="shared" si="23"/>
        <v>230.4332</v>
      </c>
      <c r="S204" t="str">
        <f t="shared" si="24"/>
        <v>PENDIENTE</v>
      </c>
    </row>
    <row r="205" spans="1:21" x14ac:dyDescent="0.25">
      <c r="A205">
        <v>49</v>
      </c>
      <c r="B205" t="s">
        <v>23</v>
      </c>
      <c r="C205" t="s">
        <v>35</v>
      </c>
      <c r="D205" t="str">
        <f t="shared" si="25"/>
        <v>marzo</v>
      </c>
      <c r="E205">
        <v>44622</v>
      </c>
      <c r="F205">
        <v>44622</v>
      </c>
      <c r="G205">
        <f t="shared" si="21"/>
        <v>44629</v>
      </c>
      <c r="H205">
        <v>7</v>
      </c>
      <c r="I205" t="s">
        <v>239</v>
      </c>
      <c r="J205">
        <v>232.48</v>
      </c>
      <c r="K205">
        <v>34.03</v>
      </c>
      <c r="L205">
        <v>0.16</v>
      </c>
      <c r="M205">
        <f t="shared" si="20"/>
        <v>31.751999999999999</v>
      </c>
      <c r="P205">
        <f t="shared" si="22"/>
        <v>264.23199999999997</v>
      </c>
      <c r="R205">
        <f t="shared" si="23"/>
        <v>264.23199999999997</v>
      </c>
      <c r="S205" t="str">
        <f t="shared" si="24"/>
        <v>PENDIENTE</v>
      </c>
    </row>
    <row r="206" spans="1:21" x14ac:dyDescent="0.25">
      <c r="A206">
        <v>55</v>
      </c>
      <c r="B206" t="s">
        <v>23</v>
      </c>
      <c r="C206" t="s">
        <v>24</v>
      </c>
      <c r="D206" t="str">
        <f t="shared" si="25"/>
        <v>marzo</v>
      </c>
      <c r="E206">
        <v>44622</v>
      </c>
      <c r="F206">
        <v>44622</v>
      </c>
      <c r="G206">
        <f t="shared" si="21"/>
        <v>44629</v>
      </c>
      <c r="H206">
        <v>7</v>
      </c>
      <c r="I206" t="s">
        <v>240</v>
      </c>
      <c r="J206">
        <v>33.65</v>
      </c>
      <c r="K206">
        <v>29.8</v>
      </c>
      <c r="L206">
        <v>0.16</v>
      </c>
      <c r="M206">
        <f t="shared" si="20"/>
        <v>0.61599999999999966</v>
      </c>
      <c r="P206">
        <f t="shared" si="22"/>
        <v>34.265999999999998</v>
      </c>
      <c r="Q206">
        <v>34.270000000000003</v>
      </c>
      <c r="R206">
        <f t="shared" si="23"/>
        <v>-4.0000000000048885E-3</v>
      </c>
      <c r="S206" t="str">
        <f t="shared" si="24"/>
        <v>PAGADO</v>
      </c>
      <c r="T206" t="s">
        <v>225</v>
      </c>
      <c r="U206">
        <v>44673</v>
      </c>
    </row>
    <row r="207" spans="1:21" x14ac:dyDescent="0.25">
      <c r="A207">
        <v>56</v>
      </c>
      <c r="B207" t="s">
        <v>23</v>
      </c>
      <c r="C207" t="s">
        <v>24</v>
      </c>
      <c r="D207" t="str">
        <f t="shared" si="25"/>
        <v>marzo</v>
      </c>
      <c r="E207">
        <v>44623</v>
      </c>
      <c r="F207">
        <v>44623</v>
      </c>
      <c r="G207">
        <f t="shared" si="21"/>
        <v>44630</v>
      </c>
      <c r="H207">
        <v>7</v>
      </c>
      <c r="I207" t="s">
        <v>241</v>
      </c>
      <c r="J207">
        <v>301.29000000000002</v>
      </c>
      <c r="K207">
        <v>292.43</v>
      </c>
      <c r="L207">
        <v>0.16</v>
      </c>
      <c r="M207">
        <f t="shared" si="20"/>
        <v>1.4176000000000022</v>
      </c>
      <c r="P207">
        <f t="shared" si="22"/>
        <v>302.70760000000001</v>
      </c>
      <c r="Q207">
        <v>302.70999999999998</v>
      </c>
      <c r="R207">
        <f t="shared" si="23"/>
        <v>-2.3999999999659849E-3</v>
      </c>
      <c r="S207" t="str">
        <f t="shared" si="24"/>
        <v>PAGADO</v>
      </c>
      <c r="T207" t="s">
        <v>225</v>
      </c>
      <c r="U207">
        <v>44673</v>
      </c>
    </row>
    <row r="208" spans="1:21" x14ac:dyDescent="0.25">
      <c r="A208">
        <v>65</v>
      </c>
      <c r="B208" t="s">
        <v>23</v>
      </c>
      <c r="C208" t="s">
        <v>35</v>
      </c>
      <c r="D208" t="str">
        <f t="shared" si="25"/>
        <v>marzo</v>
      </c>
      <c r="E208">
        <v>44625</v>
      </c>
      <c r="F208">
        <v>44625</v>
      </c>
      <c r="G208">
        <f t="shared" si="21"/>
        <v>44632</v>
      </c>
      <c r="H208">
        <v>7</v>
      </c>
      <c r="I208" t="s">
        <v>242</v>
      </c>
      <c r="J208">
        <v>2295.8200000000002</v>
      </c>
      <c r="K208">
        <v>1723.4</v>
      </c>
      <c r="L208">
        <v>0.16</v>
      </c>
      <c r="M208">
        <f t="shared" si="20"/>
        <v>91.58720000000001</v>
      </c>
      <c r="P208">
        <f t="shared" si="22"/>
        <v>2387.4072000000001</v>
      </c>
      <c r="R208">
        <f t="shared" si="23"/>
        <v>2387.4072000000001</v>
      </c>
      <c r="S208" t="str">
        <f t="shared" si="24"/>
        <v>PENDIENTE</v>
      </c>
    </row>
    <row r="209" spans="1:21" x14ac:dyDescent="0.25">
      <c r="A209">
        <v>84</v>
      </c>
      <c r="B209" t="s">
        <v>23</v>
      </c>
      <c r="C209" t="s">
        <v>24</v>
      </c>
      <c r="D209" t="str">
        <f t="shared" si="25"/>
        <v>marzo</v>
      </c>
      <c r="E209">
        <v>44625</v>
      </c>
      <c r="F209">
        <v>44625</v>
      </c>
      <c r="G209">
        <f t="shared" si="21"/>
        <v>44632</v>
      </c>
      <c r="H209">
        <v>7</v>
      </c>
      <c r="I209" t="s">
        <v>243</v>
      </c>
      <c r="J209">
        <v>220.88</v>
      </c>
      <c r="L209">
        <v>0</v>
      </c>
      <c r="M209">
        <f t="shared" si="20"/>
        <v>0</v>
      </c>
      <c r="P209">
        <f t="shared" si="22"/>
        <v>220.88</v>
      </c>
      <c r="Q209">
        <v>220.88</v>
      </c>
      <c r="R209">
        <f t="shared" si="23"/>
        <v>0</v>
      </c>
      <c r="S209" t="str">
        <f t="shared" si="24"/>
        <v>PAGADO</v>
      </c>
      <c r="T209" t="s">
        <v>225</v>
      </c>
      <c r="U209">
        <v>44673</v>
      </c>
    </row>
    <row r="210" spans="1:21" x14ac:dyDescent="0.25">
      <c r="A210">
        <v>85</v>
      </c>
      <c r="B210" t="s">
        <v>23</v>
      </c>
      <c r="C210" t="s">
        <v>24</v>
      </c>
      <c r="D210" t="str">
        <f t="shared" si="25"/>
        <v>marzo</v>
      </c>
      <c r="E210">
        <v>44625</v>
      </c>
      <c r="F210">
        <v>44625</v>
      </c>
      <c r="G210">
        <f t="shared" si="21"/>
        <v>44632</v>
      </c>
      <c r="H210">
        <v>7</v>
      </c>
      <c r="I210" t="s">
        <v>244</v>
      </c>
      <c r="J210">
        <v>0.62</v>
      </c>
      <c r="L210">
        <v>0.16</v>
      </c>
      <c r="M210">
        <f t="shared" si="20"/>
        <v>9.9199999999999997E-2</v>
      </c>
      <c r="P210">
        <f t="shared" si="22"/>
        <v>0.71919999999999995</v>
      </c>
      <c r="Q210">
        <v>0.72</v>
      </c>
      <c r="R210">
        <f t="shared" si="23"/>
        <v>-8.0000000000002292E-4</v>
      </c>
      <c r="S210" t="str">
        <f t="shared" si="24"/>
        <v>PAGADO</v>
      </c>
      <c r="T210" t="s">
        <v>225</v>
      </c>
      <c r="U210">
        <v>44673</v>
      </c>
    </row>
    <row r="211" spans="1:21" x14ac:dyDescent="0.25">
      <c r="A211">
        <v>131</v>
      </c>
      <c r="B211" t="s">
        <v>23</v>
      </c>
      <c r="C211" t="s">
        <v>24</v>
      </c>
      <c r="D211" t="str">
        <f t="shared" si="25"/>
        <v>marzo</v>
      </c>
      <c r="E211">
        <v>44628</v>
      </c>
      <c r="F211">
        <v>44628</v>
      </c>
      <c r="G211">
        <f t="shared" si="21"/>
        <v>44635</v>
      </c>
      <c r="H211">
        <v>7</v>
      </c>
      <c r="I211" t="s">
        <v>245</v>
      </c>
      <c r="J211">
        <v>39.54</v>
      </c>
      <c r="L211">
        <v>0.16</v>
      </c>
      <c r="M211">
        <f t="shared" si="20"/>
        <v>6.3263999999999996</v>
      </c>
      <c r="P211">
        <f t="shared" si="22"/>
        <v>45.866399999999999</v>
      </c>
      <c r="Q211">
        <v>45.87</v>
      </c>
      <c r="R211">
        <f t="shared" si="23"/>
        <v>-3.5999999999987153E-3</v>
      </c>
      <c r="S211" t="str">
        <f t="shared" si="24"/>
        <v>PAGADO</v>
      </c>
      <c r="T211" t="s">
        <v>225</v>
      </c>
      <c r="U211">
        <v>44673</v>
      </c>
    </row>
    <row r="212" spans="1:21" x14ac:dyDescent="0.25">
      <c r="A212">
        <v>132</v>
      </c>
      <c r="B212" t="s">
        <v>23</v>
      </c>
      <c r="C212" t="s">
        <v>24</v>
      </c>
      <c r="D212" t="str">
        <f t="shared" si="25"/>
        <v>marzo</v>
      </c>
      <c r="E212">
        <v>44628</v>
      </c>
      <c r="F212">
        <v>44628</v>
      </c>
      <c r="G212">
        <f t="shared" si="21"/>
        <v>44635</v>
      </c>
      <c r="H212">
        <v>7</v>
      </c>
      <c r="I212" t="s">
        <v>246</v>
      </c>
      <c r="J212">
        <v>355.58</v>
      </c>
      <c r="L212">
        <v>0</v>
      </c>
      <c r="M212">
        <f t="shared" si="20"/>
        <v>0</v>
      </c>
      <c r="P212">
        <f t="shared" si="22"/>
        <v>355.58</v>
      </c>
      <c r="Q212">
        <v>355.58</v>
      </c>
      <c r="R212">
        <f t="shared" si="23"/>
        <v>0</v>
      </c>
      <c r="S212" t="str">
        <f t="shared" si="24"/>
        <v>PAGADO</v>
      </c>
      <c r="T212" t="s">
        <v>225</v>
      </c>
      <c r="U212">
        <v>44673</v>
      </c>
    </row>
    <row r="213" spans="1:21" x14ac:dyDescent="0.25">
      <c r="A213">
        <v>139</v>
      </c>
      <c r="B213" t="s">
        <v>23</v>
      </c>
      <c r="C213" t="s">
        <v>35</v>
      </c>
      <c r="D213" t="str">
        <f t="shared" si="25"/>
        <v>marzo</v>
      </c>
      <c r="E213">
        <v>44628</v>
      </c>
      <c r="F213">
        <v>44628</v>
      </c>
      <c r="G213">
        <f t="shared" si="21"/>
        <v>44635</v>
      </c>
      <c r="H213">
        <v>7</v>
      </c>
      <c r="I213" t="s">
        <v>247</v>
      </c>
      <c r="J213">
        <v>2208.44</v>
      </c>
      <c r="K213">
        <v>1667.27</v>
      </c>
      <c r="L213">
        <v>0.16</v>
      </c>
      <c r="M213">
        <f t="shared" si="20"/>
        <v>86.58720000000001</v>
      </c>
      <c r="P213">
        <f t="shared" si="22"/>
        <v>2295.0272</v>
      </c>
      <c r="R213">
        <f t="shared" si="23"/>
        <v>2295.0272</v>
      </c>
      <c r="S213" t="str">
        <f t="shared" si="24"/>
        <v>PENDIENTE</v>
      </c>
    </row>
    <row r="214" spans="1:21" x14ac:dyDescent="0.25">
      <c r="A214">
        <v>140</v>
      </c>
      <c r="B214" t="s">
        <v>23</v>
      </c>
      <c r="C214" t="s">
        <v>35</v>
      </c>
      <c r="D214" t="str">
        <f t="shared" si="25"/>
        <v>marzo</v>
      </c>
      <c r="E214">
        <v>44628</v>
      </c>
      <c r="F214">
        <v>44628</v>
      </c>
      <c r="G214">
        <f t="shared" si="21"/>
        <v>44635</v>
      </c>
      <c r="H214">
        <v>7</v>
      </c>
      <c r="I214" t="s">
        <v>248</v>
      </c>
      <c r="J214">
        <v>1232.54</v>
      </c>
      <c r="K214">
        <v>882.7</v>
      </c>
      <c r="L214">
        <v>0.16</v>
      </c>
      <c r="M214">
        <f t="shared" si="20"/>
        <v>55.974399999999989</v>
      </c>
      <c r="P214">
        <f t="shared" si="22"/>
        <v>1288.5144</v>
      </c>
      <c r="R214">
        <f t="shared" si="23"/>
        <v>1288.5144</v>
      </c>
      <c r="S214" t="str">
        <f t="shared" si="24"/>
        <v>PENDIENTE</v>
      </c>
    </row>
    <row r="215" spans="1:21" x14ac:dyDescent="0.25">
      <c r="A215">
        <v>142</v>
      </c>
      <c r="B215" t="s">
        <v>23</v>
      </c>
      <c r="C215" t="s">
        <v>35</v>
      </c>
      <c r="D215" t="str">
        <f t="shared" si="25"/>
        <v>marzo</v>
      </c>
      <c r="E215">
        <v>44628</v>
      </c>
      <c r="F215">
        <v>44628</v>
      </c>
      <c r="G215">
        <f t="shared" si="21"/>
        <v>44635</v>
      </c>
      <c r="H215">
        <v>7</v>
      </c>
      <c r="I215" t="s">
        <v>249</v>
      </c>
      <c r="J215">
        <v>2457.6</v>
      </c>
      <c r="K215">
        <v>2286.6</v>
      </c>
      <c r="L215">
        <v>0.16</v>
      </c>
      <c r="M215">
        <f t="shared" si="20"/>
        <v>27.36</v>
      </c>
      <c r="P215">
        <f t="shared" si="22"/>
        <v>2484.96</v>
      </c>
      <c r="R215">
        <f t="shared" si="23"/>
        <v>2484.96</v>
      </c>
      <c r="S215" t="str">
        <f t="shared" si="24"/>
        <v>PENDIENTE</v>
      </c>
    </row>
    <row r="216" spans="1:21" x14ac:dyDescent="0.25">
      <c r="A216">
        <v>143</v>
      </c>
      <c r="B216" t="s">
        <v>23</v>
      </c>
      <c r="C216" t="s">
        <v>35</v>
      </c>
      <c r="D216" t="str">
        <f t="shared" si="25"/>
        <v>marzo</v>
      </c>
      <c r="E216">
        <v>44628</v>
      </c>
      <c r="F216">
        <v>44628</v>
      </c>
      <c r="G216">
        <f t="shared" si="21"/>
        <v>44635</v>
      </c>
      <c r="H216">
        <v>7</v>
      </c>
      <c r="I216" t="s">
        <v>250</v>
      </c>
      <c r="J216">
        <v>293.37</v>
      </c>
      <c r="K216">
        <v>101.22</v>
      </c>
      <c r="L216">
        <v>0.16</v>
      </c>
      <c r="M216">
        <f t="shared" si="20"/>
        <v>30.744</v>
      </c>
      <c r="P216">
        <f t="shared" si="22"/>
        <v>324.11400000000003</v>
      </c>
      <c r="R216">
        <f t="shared" si="23"/>
        <v>324.11400000000003</v>
      </c>
      <c r="S216" t="str">
        <f t="shared" si="24"/>
        <v>PENDIENTE</v>
      </c>
    </row>
    <row r="217" spans="1:21" x14ac:dyDescent="0.25">
      <c r="A217">
        <v>144</v>
      </c>
      <c r="B217" t="s">
        <v>23</v>
      </c>
      <c r="C217" t="s">
        <v>35</v>
      </c>
      <c r="D217" t="str">
        <f t="shared" si="25"/>
        <v>marzo</v>
      </c>
      <c r="E217">
        <v>44628</v>
      </c>
      <c r="F217">
        <v>44628</v>
      </c>
      <c r="G217">
        <f t="shared" si="21"/>
        <v>44635</v>
      </c>
      <c r="H217">
        <v>7</v>
      </c>
      <c r="I217" t="s">
        <v>251</v>
      </c>
      <c r="J217">
        <v>3248.34</v>
      </c>
      <c r="L217">
        <v>0</v>
      </c>
      <c r="M217">
        <f t="shared" si="20"/>
        <v>0</v>
      </c>
      <c r="P217">
        <f t="shared" si="22"/>
        <v>3248.34</v>
      </c>
      <c r="R217">
        <f t="shared" si="23"/>
        <v>3248.34</v>
      </c>
      <c r="S217" t="str">
        <f t="shared" si="24"/>
        <v>PENDIENTE</v>
      </c>
    </row>
    <row r="218" spans="1:21" x14ac:dyDescent="0.25">
      <c r="A218">
        <v>161</v>
      </c>
      <c r="B218" t="s">
        <v>23</v>
      </c>
      <c r="C218" t="s">
        <v>35</v>
      </c>
      <c r="D218" t="str">
        <f t="shared" si="25"/>
        <v>marzo</v>
      </c>
      <c r="E218">
        <v>44629</v>
      </c>
      <c r="F218">
        <v>44629</v>
      </c>
      <c r="G218">
        <f t="shared" si="21"/>
        <v>44636</v>
      </c>
      <c r="H218">
        <v>7</v>
      </c>
      <c r="I218" t="s">
        <v>252</v>
      </c>
      <c r="J218">
        <v>1214.1099999999999</v>
      </c>
      <c r="L218">
        <v>0</v>
      </c>
      <c r="M218">
        <f t="shared" si="20"/>
        <v>0</v>
      </c>
      <c r="P218">
        <f t="shared" si="22"/>
        <v>1214.1099999999999</v>
      </c>
      <c r="R218">
        <f t="shared" si="23"/>
        <v>1214.1099999999999</v>
      </c>
      <c r="S218" t="str">
        <f t="shared" si="24"/>
        <v>PENDIENTE</v>
      </c>
    </row>
    <row r="219" spans="1:21" x14ac:dyDescent="0.25">
      <c r="A219">
        <v>170</v>
      </c>
      <c r="B219" t="s">
        <v>23</v>
      </c>
      <c r="C219" t="s">
        <v>35</v>
      </c>
      <c r="D219" t="str">
        <f t="shared" si="25"/>
        <v>marzo</v>
      </c>
      <c r="E219">
        <v>44630</v>
      </c>
      <c r="F219">
        <v>44630</v>
      </c>
      <c r="G219">
        <f t="shared" si="21"/>
        <v>44637</v>
      </c>
      <c r="H219">
        <v>7</v>
      </c>
      <c r="I219" t="s">
        <v>253</v>
      </c>
      <c r="J219">
        <v>872.4</v>
      </c>
      <c r="L219">
        <v>0</v>
      </c>
      <c r="M219">
        <f t="shared" si="20"/>
        <v>0</v>
      </c>
      <c r="P219">
        <f t="shared" si="22"/>
        <v>872.4</v>
      </c>
      <c r="R219">
        <f t="shared" si="23"/>
        <v>872.4</v>
      </c>
      <c r="S219" t="str">
        <f t="shared" si="24"/>
        <v>PENDIENTE</v>
      </c>
    </row>
    <row r="220" spans="1:21" x14ac:dyDescent="0.25">
      <c r="A220">
        <v>171</v>
      </c>
      <c r="B220" t="s">
        <v>23</v>
      </c>
      <c r="C220" t="s">
        <v>35</v>
      </c>
      <c r="D220" t="str">
        <f t="shared" si="25"/>
        <v>marzo</v>
      </c>
      <c r="E220">
        <v>44630</v>
      </c>
      <c r="F220">
        <v>44630</v>
      </c>
      <c r="G220">
        <f t="shared" si="21"/>
        <v>44637</v>
      </c>
      <c r="H220">
        <v>7</v>
      </c>
      <c r="I220" t="s">
        <v>254</v>
      </c>
      <c r="J220">
        <v>823.47</v>
      </c>
      <c r="K220">
        <v>787.2</v>
      </c>
      <c r="L220">
        <v>0.16</v>
      </c>
      <c r="M220">
        <f t="shared" si="20"/>
        <v>5.8031999999999968</v>
      </c>
      <c r="P220">
        <f t="shared" si="22"/>
        <v>829.27319999999997</v>
      </c>
      <c r="R220">
        <f t="shared" si="23"/>
        <v>829.27319999999997</v>
      </c>
      <c r="S220" t="str">
        <f t="shared" si="24"/>
        <v>PENDIENTE</v>
      </c>
    </row>
    <row r="221" spans="1:21" x14ac:dyDescent="0.25">
      <c r="A221">
        <v>172</v>
      </c>
      <c r="B221" t="s">
        <v>23</v>
      </c>
      <c r="C221" t="s">
        <v>35</v>
      </c>
      <c r="D221" t="str">
        <f t="shared" si="25"/>
        <v>marzo</v>
      </c>
      <c r="E221">
        <v>44630</v>
      </c>
      <c r="F221">
        <v>44630</v>
      </c>
      <c r="G221">
        <f t="shared" si="21"/>
        <v>44637</v>
      </c>
      <c r="H221">
        <v>7</v>
      </c>
      <c r="I221" t="s">
        <v>255</v>
      </c>
      <c r="J221">
        <v>85.5</v>
      </c>
      <c r="K221">
        <v>75.959999999999994</v>
      </c>
      <c r="L221">
        <v>0.16</v>
      </c>
      <c r="M221">
        <f t="shared" ref="M221:M284" si="26">(J221-K221-N221)*L221</f>
        <v>1.5264000000000011</v>
      </c>
      <c r="P221">
        <f t="shared" si="22"/>
        <v>87.026399999999995</v>
      </c>
      <c r="R221">
        <f t="shared" si="23"/>
        <v>87.026399999999995</v>
      </c>
      <c r="S221" t="str">
        <f t="shared" si="24"/>
        <v>PENDIENTE</v>
      </c>
    </row>
    <row r="222" spans="1:21" x14ac:dyDescent="0.25">
      <c r="A222">
        <v>173</v>
      </c>
      <c r="B222" t="s">
        <v>23</v>
      </c>
      <c r="C222" t="s">
        <v>35</v>
      </c>
      <c r="D222" t="str">
        <f t="shared" si="25"/>
        <v>marzo</v>
      </c>
      <c r="E222">
        <v>44630</v>
      </c>
      <c r="F222">
        <v>44630</v>
      </c>
      <c r="G222">
        <f t="shared" si="21"/>
        <v>44637</v>
      </c>
      <c r="H222">
        <v>7</v>
      </c>
      <c r="I222" t="s">
        <v>256</v>
      </c>
      <c r="J222">
        <v>302.04000000000002</v>
      </c>
      <c r="L222">
        <v>0</v>
      </c>
      <c r="M222">
        <f t="shared" si="26"/>
        <v>0</v>
      </c>
      <c r="P222">
        <f t="shared" si="22"/>
        <v>302.04000000000002</v>
      </c>
      <c r="R222">
        <f t="shared" si="23"/>
        <v>302.04000000000002</v>
      </c>
      <c r="S222" t="str">
        <f t="shared" si="24"/>
        <v>PENDIENTE</v>
      </c>
    </row>
    <row r="223" spans="1:21" x14ac:dyDescent="0.25">
      <c r="A223">
        <v>174</v>
      </c>
      <c r="B223" t="s">
        <v>23</v>
      </c>
      <c r="C223" t="s">
        <v>35</v>
      </c>
      <c r="D223" t="str">
        <f t="shared" si="25"/>
        <v>marzo</v>
      </c>
      <c r="E223">
        <v>44630</v>
      </c>
      <c r="F223">
        <v>44630</v>
      </c>
      <c r="G223">
        <f t="shared" si="21"/>
        <v>44637</v>
      </c>
      <c r="H223">
        <v>7</v>
      </c>
      <c r="I223" t="s">
        <v>257</v>
      </c>
      <c r="J223">
        <v>402.46</v>
      </c>
      <c r="L223">
        <v>0</v>
      </c>
      <c r="M223">
        <f t="shared" si="26"/>
        <v>0</v>
      </c>
      <c r="P223">
        <f t="shared" si="22"/>
        <v>402.46</v>
      </c>
      <c r="R223">
        <f t="shared" si="23"/>
        <v>402.46</v>
      </c>
      <c r="S223" t="str">
        <f t="shared" si="24"/>
        <v>PENDIENTE</v>
      </c>
    </row>
    <row r="224" spans="1:21" x14ac:dyDescent="0.25">
      <c r="A224">
        <v>178</v>
      </c>
      <c r="B224" t="s">
        <v>23</v>
      </c>
      <c r="C224" t="s">
        <v>35</v>
      </c>
      <c r="D224" t="str">
        <f t="shared" si="25"/>
        <v>marzo</v>
      </c>
      <c r="E224">
        <v>44630</v>
      </c>
      <c r="F224">
        <v>44630</v>
      </c>
      <c r="G224">
        <f t="shared" si="21"/>
        <v>44637</v>
      </c>
      <c r="H224">
        <v>7</v>
      </c>
      <c r="I224" t="s">
        <v>258</v>
      </c>
      <c r="J224">
        <v>140.16999999999999</v>
      </c>
      <c r="L224">
        <v>0</v>
      </c>
      <c r="M224">
        <f t="shared" si="26"/>
        <v>0</v>
      </c>
      <c r="P224">
        <f t="shared" si="22"/>
        <v>140.16999999999999</v>
      </c>
      <c r="R224">
        <f t="shared" si="23"/>
        <v>140.16999999999999</v>
      </c>
      <c r="S224" t="str">
        <f t="shared" si="24"/>
        <v>PENDIENTE</v>
      </c>
    </row>
    <row r="225" spans="1:21" x14ac:dyDescent="0.25">
      <c r="A225">
        <v>182</v>
      </c>
      <c r="B225" t="s">
        <v>23</v>
      </c>
      <c r="C225" t="s">
        <v>24</v>
      </c>
      <c r="D225" t="str">
        <f t="shared" si="25"/>
        <v>marzo</v>
      </c>
      <c r="E225">
        <v>44629</v>
      </c>
      <c r="F225">
        <v>44629</v>
      </c>
      <c r="G225">
        <f t="shared" si="21"/>
        <v>44636</v>
      </c>
      <c r="H225">
        <v>7</v>
      </c>
      <c r="I225" t="s">
        <v>259</v>
      </c>
      <c r="J225">
        <v>118.89</v>
      </c>
      <c r="K225">
        <v>111.02</v>
      </c>
      <c r="L225">
        <v>0.16</v>
      </c>
      <c r="M225">
        <f t="shared" si="26"/>
        <v>1.2592000000000008</v>
      </c>
      <c r="P225">
        <f t="shared" si="22"/>
        <v>120.14920000000001</v>
      </c>
      <c r="Q225">
        <v>120.15</v>
      </c>
      <c r="R225">
        <f t="shared" si="23"/>
        <v>-7.9999999999813554E-4</v>
      </c>
      <c r="S225" t="str">
        <f t="shared" si="24"/>
        <v>PAGADO</v>
      </c>
      <c r="T225" t="s">
        <v>225</v>
      </c>
      <c r="U225">
        <v>44673</v>
      </c>
    </row>
    <row r="226" spans="1:21" x14ac:dyDescent="0.25">
      <c r="A226">
        <v>191</v>
      </c>
      <c r="B226" t="s">
        <v>23</v>
      </c>
      <c r="C226" t="s">
        <v>24</v>
      </c>
      <c r="D226" t="str">
        <f t="shared" si="25"/>
        <v>marzo</v>
      </c>
      <c r="E226">
        <v>44631</v>
      </c>
      <c r="F226">
        <v>44631</v>
      </c>
      <c r="G226">
        <f t="shared" si="21"/>
        <v>44638</v>
      </c>
      <c r="H226">
        <v>7</v>
      </c>
      <c r="I226" t="s">
        <v>260</v>
      </c>
      <c r="J226">
        <v>39.54</v>
      </c>
      <c r="L226">
        <v>0.16</v>
      </c>
      <c r="M226">
        <f t="shared" si="26"/>
        <v>6.3263999999999996</v>
      </c>
      <c r="P226">
        <f t="shared" si="22"/>
        <v>45.866399999999999</v>
      </c>
      <c r="Q226">
        <v>45.87</v>
      </c>
      <c r="R226">
        <f t="shared" si="23"/>
        <v>-3.5999999999987153E-3</v>
      </c>
      <c r="S226" t="str">
        <f t="shared" si="24"/>
        <v>PAGADO</v>
      </c>
      <c r="T226" t="s">
        <v>225</v>
      </c>
      <c r="U226">
        <v>44673</v>
      </c>
    </row>
    <row r="227" spans="1:21" x14ac:dyDescent="0.25">
      <c r="A227">
        <v>196</v>
      </c>
      <c r="B227" t="s">
        <v>23</v>
      </c>
      <c r="C227" t="s">
        <v>35</v>
      </c>
      <c r="D227" t="str">
        <f t="shared" si="25"/>
        <v>marzo</v>
      </c>
      <c r="E227">
        <v>44628</v>
      </c>
      <c r="F227">
        <v>44628</v>
      </c>
      <c r="G227">
        <f t="shared" si="21"/>
        <v>44635</v>
      </c>
      <c r="H227">
        <v>7</v>
      </c>
      <c r="I227" t="s">
        <v>261</v>
      </c>
      <c r="J227">
        <v>34.08</v>
      </c>
      <c r="L227">
        <v>0.16</v>
      </c>
      <c r="M227">
        <f t="shared" si="26"/>
        <v>5.4527999999999999</v>
      </c>
      <c r="P227">
        <f t="shared" si="22"/>
        <v>39.532799999999995</v>
      </c>
      <c r="R227">
        <f t="shared" si="23"/>
        <v>39.532799999999995</v>
      </c>
      <c r="S227" t="str">
        <f t="shared" si="24"/>
        <v>PENDIENTE</v>
      </c>
    </row>
    <row r="228" spans="1:21" x14ac:dyDescent="0.25">
      <c r="A228">
        <v>197</v>
      </c>
      <c r="B228" t="s">
        <v>23</v>
      </c>
      <c r="C228" t="s">
        <v>35</v>
      </c>
      <c r="D228" t="str">
        <f t="shared" si="25"/>
        <v>marzo</v>
      </c>
      <c r="E228">
        <v>44625</v>
      </c>
      <c r="F228">
        <v>44625</v>
      </c>
      <c r="G228">
        <f t="shared" si="21"/>
        <v>44632</v>
      </c>
      <c r="H228">
        <v>7</v>
      </c>
      <c r="I228" t="s">
        <v>262</v>
      </c>
      <c r="J228">
        <v>1232.71</v>
      </c>
      <c r="K228">
        <v>1156.47</v>
      </c>
      <c r="L228">
        <v>0.16</v>
      </c>
      <c r="M228">
        <f t="shared" si="26"/>
        <v>12.198400000000001</v>
      </c>
      <c r="P228">
        <f t="shared" si="22"/>
        <v>1244.9084</v>
      </c>
      <c r="R228">
        <f t="shared" si="23"/>
        <v>1244.9084</v>
      </c>
      <c r="S228" t="str">
        <f t="shared" si="24"/>
        <v>PENDIENTE</v>
      </c>
    </row>
    <row r="229" spans="1:21" x14ac:dyDescent="0.25">
      <c r="A229">
        <v>198</v>
      </c>
      <c r="B229" t="s">
        <v>23</v>
      </c>
      <c r="C229" t="s">
        <v>24</v>
      </c>
      <c r="D229" t="str">
        <f t="shared" si="25"/>
        <v>marzo</v>
      </c>
      <c r="E229">
        <v>44623</v>
      </c>
      <c r="F229">
        <v>44623</v>
      </c>
      <c r="G229">
        <f t="shared" si="21"/>
        <v>44630</v>
      </c>
      <c r="H229">
        <v>7</v>
      </c>
      <c r="I229" t="s">
        <v>263</v>
      </c>
      <c r="J229">
        <v>1288</v>
      </c>
      <c r="L229">
        <v>0</v>
      </c>
      <c r="M229">
        <f t="shared" si="26"/>
        <v>0</v>
      </c>
      <c r="P229">
        <f t="shared" si="22"/>
        <v>1288</v>
      </c>
      <c r="Q229">
        <v>1288</v>
      </c>
      <c r="R229">
        <f t="shared" si="23"/>
        <v>0</v>
      </c>
      <c r="S229" t="str">
        <f t="shared" si="24"/>
        <v>PAGADO</v>
      </c>
      <c r="T229" t="s">
        <v>225</v>
      </c>
      <c r="U229">
        <v>44673</v>
      </c>
    </row>
    <row r="230" spans="1:21" x14ac:dyDescent="0.25">
      <c r="A230">
        <v>199</v>
      </c>
      <c r="B230" t="s">
        <v>23</v>
      </c>
      <c r="C230" t="s">
        <v>52</v>
      </c>
      <c r="D230" t="str">
        <f t="shared" si="25"/>
        <v>marzo</v>
      </c>
      <c r="E230">
        <v>44624</v>
      </c>
      <c r="F230">
        <v>44624</v>
      </c>
      <c r="G230">
        <f t="shared" si="21"/>
        <v>44631</v>
      </c>
      <c r="H230">
        <v>7</v>
      </c>
      <c r="I230" t="s">
        <v>264</v>
      </c>
      <c r="J230">
        <v>106.05</v>
      </c>
      <c r="K230">
        <v>57.83</v>
      </c>
      <c r="L230">
        <v>0.16</v>
      </c>
      <c r="M230">
        <f t="shared" si="26"/>
        <v>7.7152000000000003</v>
      </c>
      <c r="P230">
        <f t="shared" si="22"/>
        <v>113.76519999999999</v>
      </c>
      <c r="R230">
        <f t="shared" si="23"/>
        <v>113.76519999999999</v>
      </c>
      <c r="S230" t="str">
        <f t="shared" si="24"/>
        <v>PENDIENTE</v>
      </c>
    </row>
    <row r="231" spans="1:21" x14ac:dyDescent="0.25">
      <c r="A231">
        <v>203</v>
      </c>
      <c r="B231" t="s">
        <v>23</v>
      </c>
      <c r="C231" t="s">
        <v>35</v>
      </c>
      <c r="D231" t="str">
        <f t="shared" si="25"/>
        <v>marzo</v>
      </c>
      <c r="E231">
        <v>44631</v>
      </c>
      <c r="F231">
        <v>44631</v>
      </c>
      <c r="G231">
        <f t="shared" si="21"/>
        <v>44638</v>
      </c>
      <c r="H231">
        <v>7</v>
      </c>
      <c r="I231" t="s">
        <v>265</v>
      </c>
      <c r="J231">
        <v>2360.4</v>
      </c>
      <c r="K231">
        <v>1996.44</v>
      </c>
      <c r="L231">
        <v>0.16</v>
      </c>
      <c r="M231">
        <f t="shared" si="26"/>
        <v>58.23360000000001</v>
      </c>
      <c r="P231">
        <f t="shared" si="22"/>
        <v>2418.6336000000001</v>
      </c>
      <c r="R231">
        <f t="shared" si="23"/>
        <v>2418.6336000000001</v>
      </c>
      <c r="S231" t="str">
        <f t="shared" si="24"/>
        <v>PENDIENTE</v>
      </c>
    </row>
    <row r="232" spans="1:21" x14ac:dyDescent="0.25">
      <c r="A232">
        <v>227</v>
      </c>
      <c r="B232" t="s">
        <v>23</v>
      </c>
      <c r="C232" t="s">
        <v>24</v>
      </c>
      <c r="D232" t="str">
        <f t="shared" si="25"/>
        <v>marzo</v>
      </c>
      <c r="E232">
        <v>44632</v>
      </c>
      <c r="F232">
        <v>44632</v>
      </c>
      <c r="G232">
        <f t="shared" si="21"/>
        <v>44639</v>
      </c>
      <c r="H232">
        <v>7</v>
      </c>
      <c r="I232" t="s">
        <v>266</v>
      </c>
      <c r="J232">
        <v>116.8</v>
      </c>
      <c r="L232">
        <v>0.16</v>
      </c>
      <c r="M232">
        <f t="shared" si="26"/>
        <v>18.687999999999999</v>
      </c>
      <c r="P232">
        <f t="shared" si="22"/>
        <v>135.488</v>
      </c>
      <c r="Q232">
        <v>135.49</v>
      </c>
      <c r="R232">
        <f t="shared" si="23"/>
        <v>-2.0000000000095497E-3</v>
      </c>
      <c r="S232" t="str">
        <f t="shared" si="24"/>
        <v>PAGADO</v>
      </c>
      <c r="T232" t="s">
        <v>225</v>
      </c>
      <c r="U232">
        <v>44673</v>
      </c>
    </row>
    <row r="233" spans="1:21" x14ac:dyDescent="0.25">
      <c r="A233">
        <v>228</v>
      </c>
      <c r="B233" t="s">
        <v>23</v>
      </c>
      <c r="C233" t="s">
        <v>24</v>
      </c>
      <c r="D233" t="str">
        <f t="shared" si="25"/>
        <v>marzo</v>
      </c>
      <c r="E233">
        <v>44632</v>
      </c>
      <c r="F233">
        <v>44632</v>
      </c>
      <c r="G233">
        <f t="shared" si="21"/>
        <v>44639</v>
      </c>
      <c r="H233">
        <v>7</v>
      </c>
      <c r="I233" t="s">
        <v>267</v>
      </c>
      <c r="J233">
        <v>403.56</v>
      </c>
      <c r="K233">
        <v>340.92</v>
      </c>
      <c r="L233">
        <v>0.16</v>
      </c>
      <c r="M233">
        <f t="shared" si="26"/>
        <v>10.022399999999998</v>
      </c>
      <c r="P233">
        <f t="shared" si="22"/>
        <v>413.58240000000001</v>
      </c>
      <c r="Q233">
        <v>413.58</v>
      </c>
      <c r="R233">
        <f t="shared" si="23"/>
        <v>2.4000000000228283E-3</v>
      </c>
      <c r="S233" t="str">
        <f t="shared" si="24"/>
        <v>PAGADO</v>
      </c>
      <c r="T233" t="s">
        <v>225</v>
      </c>
      <c r="U233">
        <v>44673</v>
      </c>
    </row>
    <row r="234" spans="1:21" x14ac:dyDescent="0.25">
      <c r="A234">
        <v>229</v>
      </c>
      <c r="B234" t="s">
        <v>23</v>
      </c>
      <c r="C234" t="s">
        <v>24</v>
      </c>
      <c r="D234" t="str">
        <f t="shared" si="25"/>
        <v>marzo</v>
      </c>
      <c r="E234">
        <v>44632</v>
      </c>
      <c r="F234">
        <v>44632</v>
      </c>
      <c r="G234">
        <f t="shared" si="21"/>
        <v>44639</v>
      </c>
      <c r="H234">
        <v>7</v>
      </c>
      <c r="I234" t="s">
        <v>268</v>
      </c>
      <c r="J234">
        <v>32.6</v>
      </c>
      <c r="L234">
        <v>0</v>
      </c>
      <c r="M234">
        <f t="shared" si="26"/>
        <v>0</v>
      </c>
      <c r="P234">
        <f t="shared" si="22"/>
        <v>32.6</v>
      </c>
      <c r="Q234">
        <v>32.6</v>
      </c>
      <c r="R234">
        <f t="shared" si="23"/>
        <v>0</v>
      </c>
      <c r="S234" t="str">
        <f t="shared" si="24"/>
        <v>PAGADO</v>
      </c>
      <c r="T234" t="s">
        <v>225</v>
      </c>
      <c r="U234">
        <v>44673</v>
      </c>
    </row>
    <row r="235" spans="1:21" x14ac:dyDescent="0.25">
      <c r="A235">
        <v>236</v>
      </c>
      <c r="B235" t="s">
        <v>23</v>
      </c>
      <c r="C235" t="s">
        <v>35</v>
      </c>
      <c r="D235" t="str">
        <f t="shared" si="25"/>
        <v>marzo</v>
      </c>
      <c r="E235">
        <v>44634</v>
      </c>
      <c r="F235">
        <v>44634</v>
      </c>
      <c r="G235">
        <f t="shared" si="21"/>
        <v>44641</v>
      </c>
      <c r="H235">
        <v>7</v>
      </c>
      <c r="I235" t="s">
        <v>269</v>
      </c>
      <c r="J235">
        <v>967.15</v>
      </c>
      <c r="K235">
        <v>638.70000000000005</v>
      </c>
      <c r="L235">
        <v>0.16</v>
      </c>
      <c r="M235">
        <f t="shared" si="26"/>
        <v>52.551999999999992</v>
      </c>
      <c r="P235">
        <f t="shared" si="22"/>
        <v>1019.702</v>
      </c>
      <c r="R235">
        <f t="shared" si="23"/>
        <v>1019.702</v>
      </c>
      <c r="S235" t="str">
        <f t="shared" si="24"/>
        <v>PENDIENTE</v>
      </c>
    </row>
    <row r="236" spans="1:21" x14ac:dyDescent="0.25">
      <c r="A236">
        <v>237</v>
      </c>
      <c r="B236" t="s">
        <v>23</v>
      </c>
      <c r="C236" t="s">
        <v>35</v>
      </c>
      <c r="D236" t="str">
        <f t="shared" si="25"/>
        <v>marzo</v>
      </c>
      <c r="E236">
        <v>44634</v>
      </c>
      <c r="F236">
        <v>44634</v>
      </c>
      <c r="G236">
        <f t="shared" si="21"/>
        <v>44641</v>
      </c>
      <c r="H236">
        <v>7</v>
      </c>
      <c r="I236" t="s">
        <v>270</v>
      </c>
      <c r="J236">
        <v>2474.17</v>
      </c>
      <c r="K236">
        <v>2272.0500000000002</v>
      </c>
      <c r="L236">
        <v>0.16</v>
      </c>
      <c r="M236">
        <f t="shared" si="26"/>
        <v>32.339199999999984</v>
      </c>
      <c r="P236">
        <f t="shared" si="22"/>
        <v>2506.5092</v>
      </c>
      <c r="R236">
        <f t="shared" si="23"/>
        <v>2506.5092</v>
      </c>
      <c r="S236" t="str">
        <f t="shared" si="24"/>
        <v>PENDIENTE</v>
      </c>
    </row>
    <row r="237" spans="1:21" x14ac:dyDescent="0.25">
      <c r="A237">
        <v>238</v>
      </c>
      <c r="B237" t="s">
        <v>23</v>
      </c>
      <c r="C237" t="s">
        <v>35</v>
      </c>
      <c r="D237" t="str">
        <f t="shared" si="25"/>
        <v>marzo</v>
      </c>
      <c r="E237">
        <v>44634</v>
      </c>
      <c r="F237">
        <v>44634</v>
      </c>
      <c r="G237">
        <f t="shared" si="21"/>
        <v>44641</v>
      </c>
      <c r="H237">
        <v>7</v>
      </c>
      <c r="I237" t="s">
        <v>271</v>
      </c>
      <c r="J237">
        <v>838.53</v>
      </c>
      <c r="L237">
        <v>0</v>
      </c>
      <c r="M237">
        <f t="shared" si="26"/>
        <v>0</v>
      </c>
      <c r="P237">
        <f t="shared" si="22"/>
        <v>838.53</v>
      </c>
      <c r="R237">
        <f t="shared" si="23"/>
        <v>838.53</v>
      </c>
      <c r="S237" t="str">
        <f t="shared" si="24"/>
        <v>PENDIENTE</v>
      </c>
    </row>
    <row r="238" spans="1:21" x14ac:dyDescent="0.25">
      <c r="A238">
        <v>239</v>
      </c>
      <c r="B238" t="s">
        <v>23</v>
      </c>
      <c r="C238" t="s">
        <v>35</v>
      </c>
      <c r="D238" t="str">
        <f t="shared" si="25"/>
        <v>marzo</v>
      </c>
      <c r="E238">
        <v>44634</v>
      </c>
      <c r="F238">
        <v>44634</v>
      </c>
      <c r="G238">
        <f t="shared" si="21"/>
        <v>44641</v>
      </c>
      <c r="H238">
        <v>7</v>
      </c>
      <c r="I238" t="s">
        <v>272</v>
      </c>
      <c r="J238">
        <v>20.329999999999998</v>
      </c>
      <c r="L238">
        <v>0.16</v>
      </c>
      <c r="M238">
        <f t="shared" si="26"/>
        <v>3.2527999999999997</v>
      </c>
      <c r="P238">
        <f t="shared" si="22"/>
        <v>23.582799999999999</v>
      </c>
      <c r="R238">
        <f t="shared" si="23"/>
        <v>23.582799999999999</v>
      </c>
      <c r="S238" t="str">
        <f t="shared" si="24"/>
        <v>PENDIENTE</v>
      </c>
    </row>
    <row r="239" spans="1:21" x14ac:dyDescent="0.25">
      <c r="A239">
        <v>250</v>
      </c>
      <c r="B239" t="s">
        <v>23</v>
      </c>
      <c r="C239" t="s">
        <v>35</v>
      </c>
      <c r="D239" t="str">
        <f t="shared" si="25"/>
        <v>marzo</v>
      </c>
      <c r="E239">
        <v>44632</v>
      </c>
      <c r="F239">
        <v>44632</v>
      </c>
      <c r="G239">
        <f t="shared" si="21"/>
        <v>44639</v>
      </c>
      <c r="H239">
        <v>7</v>
      </c>
      <c r="I239" t="s">
        <v>273</v>
      </c>
      <c r="J239">
        <v>774</v>
      </c>
      <c r="L239">
        <v>0</v>
      </c>
      <c r="M239">
        <f t="shared" si="26"/>
        <v>0</v>
      </c>
      <c r="P239">
        <f t="shared" si="22"/>
        <v>774</v>
      </c>
      <c r="R239">
        <f t="shared" si="23"/>
        <v>774</v>
      </c>
      <c r="S239" t="str">
        <f t="shared" si="24"/>
        <v>PENDIENTE</v>
      </c>
    </row>
    <row r="240" spans="1:21" x14ac:dyDescent="0.25">
      <c r="A240">
        <v>254</v>
      </c>
      <c r="B240" t="s">
        <v>23</v>
      </c>
      <c r="C240" t="s">
        <v>24</v>
      </c>
      <c r="D240" t="str">
        <f t="shared" si="25"/>
        <v>marzo</v>
      </c>
      <c r="E240">
        <v>44635</v>
      </c>
      <c r="F240">
        <v>44635</v>
      </c>
      <c r="G240">
        <f t="shared" si="21"/>
        <v>44642</v>
      </c>
      <c r="H240">
        <v>7</v>
      </c>
      <c r="I240" t="s">
        <v>274</v>
      </c>
      <c r="J240">
        <v>494.4</v>
      </c>
      <c r="K240">
        <v>413.21</v>
      </c>
      <c r="L240">
        <v>0.16</v>
      </c>
      <c r="M240">
        <f t="shared" si="26"/>
        <v>12.990399999999999</v>
      </c>
      <c r="P240">
        <f t="shared" si="22"/>
        <v>507.3904</v>
      </c>
      <c r="Q240">
        <v>507.39</v>
      </c>
      <c r="R240">
        <f t="shared" si="23"/>
        <v>4.0000000001327862E-4</v>
      </c>
      <c r="S240" t="str">
        <f t="shared" si="24"/>
        <v>PAGADO</v>
      </c>
      <c r="T240" t="s">
        <v>225</v>
      </c>
      <c r="U240">
        <v>44673</v>
      </c>
    </row>
    <row r="241" spans="1:21" x14ac:dyDescent="0.25">
      <c r="A241">
        <v>260</v>
      </c>
      <c r="B241" t="s">
        <v>23</v>
      </c>
      <c r="C241" t="s">
        <v>24</v>
      </c>
      <c r="D241" t="str">
        <f t="shared" si="25"/>
        <v>marzo</v>
      </c>
      <c r="E241">
        <v>44636</v>
      </c>
      <c r="F241">
        <v>44636</v>
      </c>
      <c r="G241">
        <f t="shared" si="21"/>
        <v>44643</v>
      </c>
      <c r="H241">
        <v>7</v>
      </c>
      <c r="I241" t="s">
        <v>275</v>
      </c>
      <c r="J241">
        <v>73.2</v>
      </c>
      <c r="L241">
        <v>0</v>
      </c>
      <c r="M241">
        <f t="shared" si="26"/>
        <v>0</v>
      </c>
      <c r="P241">
        <f t="shared" si="22"/>
        <v>73.2</v>
      </c>
      <c r="Q241">
        <v>73.2</v>
      </c>
      <c r="R241">
        <f t="shared" si="23"/>
        <v>0</v>
      </c>
      <c r="S241" t="str">
        <f t="shared" si="24"/>
        <v>PAGADO</v>
      </c>
      <c r="T241" t="s">
        <v>225</v>
      </c>
      <c r="U241">
        <v>44673</v>
      </c>
    </row>
    <row r="242" spans="1:21" x14ac:dyDescent="0.25">
      <c r="A242">
        <v>269</v>
      </c>
      <c r="B242" t="s">
        <v>23</v>
      </c>
      <c r="C242" t="s">
        <v>35</v>
      </c>
      <c r="D242" t="str">
        <f t="shared" si="25"/>
        <v>marzo</v>
      </c>
      <c r="E242">
        <v>44634</v>
      </c>
      <c r="F242">
        <v>44634</v>
      </c>
      <c r="G242">
        <f t="shared" si="21"/>
        <v>44641</v>
      </c>
      <c r="H242">
        <v>7</v>
      </c>
      <c r="I242" t="s">
        <v>276</v>
      </c>
      <c r="J242">
        <v>464.52</v>
      </c>
      <c r="K242">
        <v>65.06</v>
      </c>
      <c r="L242">
        <v>0.16</v>
      </c>
      <c r="M242">
        <f t="shared" si="26"/>
        <v>63.913599999999995</v>
      </c>
      <c r="P242">
        <f t="shared" si="22"/>
        <v>528.43359999999996</v>
      </c>
      <c r="R242">
        <f t="shared" si="23"/>
        <v>528.43359999999996</v>
      </c>
      <c r="S242" t="str">
        <f t="shared" si="24"/>
        <v>PENDIENTE</v>
      </c>
    </row>
    <row r="243" spans="1:21" x14ac:dyDescent="0.25">
      <c r="A243">
        <v>270</v>
      </c>
      <c r="B243" t="s">
        <v>23</v>
      </c>
      <c r="C243" t="s">
        <v>35</v>
      </c>
      <c r="D243" t="str">
        <f t="shared" si="25"/>
        <v>marzo</v>
      </c>
      <c r="E243">
        <v>44635</v>
      </c>
      <c r="F243">
        <v>44635</v>
      </c>
      <c r="G243">
        <f t="shared" si="21"/>
        <v>44642</v>
      </c>
      <c r="H243">
        <v>7</v>
      </c>
      <c r="I243" t="s">
        <v>277</v>
      </c>
      <c r="J243">
        <v>3092.86</v>
      </c>
      <c r="K243">
        <v>1777.02</v>
      </c>
      <c r="L243">
        <v>0.16</v>
      </c>
      <c r="M243">
        <f t="shared" si="26"/>
        <v>210.53440000000003</v>
      </c>
      <c r="P243">
        <f t="shared" si="22"/>
        <v>3303.3944000000001</v>
      </c>
      <c r="R243">
        <f t="shared" si="23"/>
        <v>3303.3944000000001</v>
      </c>
      <c r="S243" t="str">
        <f t="shared" si="24"/>
        <v>PENDIENTE</v>
      </c>
    </row>
    <row r="244" spans="1:21" x14ac:dyDescent="0.25">
      <c r="A244">
        <v>272</v>
      </c>
      <c r="B244" t="s">
        <v>23</v>
      </c>
      <c r="C244" t="s">
        <v>35</v>
      </c>
      <c r="D244" t="str">
        <f t="shared" si="25"/>
        <v>marzo</v>
      </c>
      <c r="E244">
        <v>44635</v>
      </c>
      <c r="F244">
        <v>44635</v>
      </c>
      <c r="G244">
        <f t="shared" si="21"/>
        <v>44642</v>
      </c>
      <c r="H244">
        <v>7</v>
      </c>
      <c r="I244" t="s">
        <v>278</v>
      </c>
      <c r="J244">
        <v>636.79999999999995</v>
      </c>
      <c r="L244">
        <v>0</v>
      </c>
      <c r="M244">
        <f t="shared" si="26"/>
        <v>0</v>
      </c>
      <c r="P244">
        <f t="shared" si="22"/>
        <v>636.79999999999995</v>
      </c>
      <c r="R244">
        <f t="shared" si="23"/>
        <v>636.79999999999995</v>
      </c>
      <c r="S244" t="str">
        <f t="shared" si="24"/>
        <v>PENDIENTE</v>
      </c>
    </row>
    <row r="245" spans="1:21" x14ac:dyDescent="0.25">
      <c r="A245">
        <v>294</v>
      </c>
      <c r="B245" t="s">
        <v>23</v>
      </c>
      <c r="C245" t="s">
        <v>24</v>
      </c>
      <c r="D245" t="str">
        <f t="shared" si="25"/>
        <v>marzo</v>
      </c>
      <c r="E245">
        <v>44637</v>
      </c>
      <c r="F245">
        <v>44637</v>
      </c>
      <c r="G245">
        <f t="shared" si="21"/>
        <v>44644</v>
      </c>
      <c r="H245">
        <v>7</v>
      </c>
      <c r="I245" t="s">
        <v>279</v>
      </c>
      <c r="J245">
        <v>287.5</v>
      </c>
      <c r="K245">
        <v>253.48</v>
      </c>
      <c r="L245">
        <v>0.16</v>
      </c>
      <c r="M245">
        <f t="shared" si="26"/>
        <v>5.4432000000000018</v>
      </c>
      <c r="P245">
        <f t="shared" si="22"/>
        <v>292.94319999999999</v>
      </c>
      <c r="Q245">
        <v>292.94</v>
      </c>
      <c r="R245">
        <f t="shared" si="23"/>
        <v>3.1999999999925421E-3</v>
      </c>
      <c r="S245" t="str">
        <f t="shared" si="24"/>
        <v>PAGADO</v>
      </c>
      <c r="T245" t="s">
        <v>225</v>
      </c>
      <c r="U245">
        <v>44673</v>
      </c>
    </row>
    <row r="246" spans="1:21" x14ac:dyDescent="0.25">
      <c r="A246">
        <v>299</v>
      </c>
      <c r="B246" t="s">
        <v>23</v>
      </c>
      <c r="C246" t="s">
        <v>35</v>
      </c>
      <c r="D246" t="str">
        <f t="shared" si="25"/>
        <v>marzo</v>
      </c>
      <c r="E246">
        <v>44637</v>
      </c>
      <c r="F246">
        <v>44637</v>
      </c>
      <c r="G246">
        <f t="shared" si="21"/>
        <v>44644</v>
      </c>
      <c r="H246">
        <v>7</v>
      </c>
      <c r="I246" t="s">
        <v>280</v>
      </c>
      <c r="J246">
        <v>1339.27</v>
      </c>
      <c r="L246">
        <v>0</v>
      </c>
      <c r="M246">
        <f t="shared" si="26"/>
        <v>0</v>
      </c>
      <c r="P246">
        <f t="shared" si="22"/>
        <v>1339.27</v>
      </c>
      <c r="R246">
        <f t="shared" si="23"/>
        <v>1339.27</v>
      </c>
      <c r="S246" t="str">
        <f t="shared" si="24"/>
        <v>PENDIENTE</v>
      </c>
    </row>
    <row r="247" spans="1:21" x14ac:dyDescent="0.25">
      <c r="A247">
        <v>300</v>
      </c>
      <c r="B247" t="s">
        <v>23</v>
      </c>
      <c r="C247" t="s">
        <v>35</v>
      </c>
      <c r="D247" t="str">
        <f t="shared" si="25"/>
        <v>marzo</v>
      </c>
      <c r="E247">
        <v>44637</v>
      </c>
      <c r="F247">
        <v>44637</v>
      </c>
      <c r="G247">
        <f t="shared" si="21"/>
        <v>44644</v>
      </c>
      <c r="H247">
        <v>7</v>
      </c>
      <c r="I247" t="s">
        <v>281</v>
      </c>
      <c r="J247">
        <v>700.95</v>
      </c>
      <c r="K247">
        <v>659.25</v>
      </c>
      <c r="L247">
        <v>0.16</v>
      </c>
      <c r="M247">
        <f t="shared" si="26"/>
        <v>6.6720000000000077</v>
      </c>
      <c r="P247">
        <f t="shared" si="22"/>
        <v>707.62200000000007</v>
      </c>
      <c r="R247">
        <f t="shared" si="23"/>
        <v>707.62200000000007</v>
      </c>
      <c r="S247" t="str">
        <f t="shared" si="24"/>
        <v>PENDIENTE</v>
      </c>
    </row>
    <row r="248" spans="1:21" x14ac:dyDescent="0.25">
      <c r="A248">
        <v>315</v>
      </c>
      <c r="B248" t="s">
        <v>23</v>
      </c>
      <c r="C248" t="s">
        <v>35</v>
      </c>
      <c r="D248" t="str">
        <f t="shared" si="25"/>
        <v>marzo</v>
      </c>
      <c r="E248">
        <v>44638</v>
      </c>
      <c r="F248">
        <v>44638</v>
      </c>
      <c r="G248">
        <f t="shared" si="21"/>
        <v>44645</v>
      </c>
      <c r="H248">
        <v>7</v>
      </c>
      <c r="I248" t="s">
        <v>282</v>
      </c>
      <c r="J248">
        <v>2516.19</v>
      </c>
      <c r="K248">
        <v>1553.4</v>
      </c>
      <c r="L248">
        <v>0.16</v>
      </c>
      <c r="M248">
        <f t="shared" si="26"/>
        <v>154.04640000000001</v>
      </c>
      <c r="P248">
        <f t="shared" si="22"/>
        <v>2670.2364000000002</v>
      </c>
      <c r="R248">
        <f t="shared" si="23"/>
        <v>2670.2364000000002</v>
      </c>
      <c r="S248" t="str">
        <f t="shared" si="24"/>
        <v>PENDIENTE</v>
      </c>
    </row>
    <row r="249" spans="1:21" x14ac:dyDescent="0.25">
      <c r="A249">
        <v>316</v>
      </c>
      <c r="B249" t="s">
        <v>23</v>
      </c>
      <c r="C249" t="s">
        <v>35</v>
      </c>
      <c r="D249" t="str">
        <f t="shared" si="25"/>
        <v>marzo</v>
      </c>
      <c r="E249">
        <v>44638</v>
      </c>
      <c r="F249">
        <v>44638</v>
      </c>
      <c r="G249">
        <f t="shared" si="21"/>
        <v>44645</v>
      </c>
      <c r="H249">
        <v>7</v>
      </c>
      <c r="I249" t="s">
        <v>283</v>
      </c>
      <c r="J249">
        <v>1297.25</v>
      </c>
      <c r="K249">
        <v>716.24</v>
      </c>
      <c r="L249">
        <v>0.16</v>
      </c>
      <c r="M249">
        <f t="shared" si="26"/>
        <v>92.961600000000004</v>
      </c>
      <c r="P249">
        <f t="shared" si="22"/>
        <v>1390.2116000000001</v>
      </c>
      <c r="R249">
        <f t="shared" si="23"/>
        <v>1390.2116000000001</v>
      </c>
      <c r="S249" t="str">
        <f t="shared" si="24"/>
        <v>PENDIENTE</v>
      </c>
    </row>
    <row r="250" spans="1:21" x14ac:dyDescent="0.25">
      <c r="A250">
        <v>317</v>
      </c>
      <c r="B250" t="s">
        <v>23</v>
      </c>
      <c r="C250" t="s">
        <v>35</v>
      </c>
      <c r="D250" t="str">
        <f t="shared" si="25"/>
        <v>marzo</v>
      </c>
      <c r="E250">
        <v>44638</v>
      </c>
      <c r="F250">
        <v>44638</v>
      </c>
      <c r="G250">
        <f t="shared" si="21"/>
        <v>44645</v>
      </c>
      <c r="H250">
        <v>7</v>
      </c>
      <c r="I250" t="s">
        <v>284</v>
      </c>
      <c r="J250">
        <v>7.92</v>
      </c>
      <c r="L250">
        <v>0.16</v>
      </c>
      <c r="M250">
        <f t="shared" si="26"/>
        <v>1.2672000000000001</v>
      </c>
      <c r="P250">
        <f t="shared" si="22"/>
        <v>9.1872000000000007</v>
      </c>
      <c r="R250">
        <f t="shared" si="23"/>
        <v>9.1872000000000007</v>
      </c>
      <c r="S250" t="str">
        <f t="shared" si="24"/>
        <v>PENDIENTE</v>
      </c>
    </row>
    <row r="251" spans="1:21" x14ac:dyDescent="0.25">
      <c r="A251">
        <v>318</v>
      </c>
      <c r="B251" t="s">
        <v>23</v>
      </c>
      <c r="C251" t="s">
        <v>35</v>
      </c>
      <c r="D251" t="str">
        <f t="shared" si="25"/>
        <v>marzo</v>
      </c>
      <c r="E251">
        <v>44638</v>
      </c>
      <c r="F251">
        <v>44638</v>
      </c>
      <c r="G251">
        <f t="shared" si="21"/>
        <v>44645</v>
      </c>
      <c r="H251">
        <v>7</v>
      </c>
      <c r="I251" t="s">
        <v>285</v>
      </c>
      <c r="J251">
        <v>334.8</v>
      </c>
      <c r="L251">
        <v>0</v>
      </c>
      <c r="M251">
        <f t="shared" si="26"/>
        <v>0</v>
      </c>
      <c r="P251">
        <f t="shared" si="22"/>
        <v>334.8</v>
      </c>
      <c r="R251">
        <f t="shared" si="23"/>
        <v>334.8</v>
      </c>
      <c r="S251" t="str">
        <f t="shared" si="24"/>
        <v>PENDIENTE</v>
      </c>
    </row>
    <row r="252" spans="1:21" x14ac:dyDescent="0.25">
      <c r="A252">
        <v>336</v>
      </c>
      <c r="B252" t="s">
        <v>23</v>
      </c>
      <c r="C252" t="s">
        <v>24</v>
      </c>
      <c r="D252" t="str">
        <f t="shared" si="25"/>
        <v>marzo</v>
      </c>
      <c r="E252">
        <v>44639</v>
      </c>
      <c r="F252">
        <v>44639</v>
      </c>
      <c r="G252">
        <f t="shared" si="21"/>
        <v>44646</v>
      </c>
      <c r="H252">
        <v>7</v>
      </c>
      <c r="I252" t="s">
        <v>286</v>
      </c>
      <c r="J252">
        <v>334.18</v>
      </c>
      <c r="L252">
        <v>0</v>
      </c>
      <c r="M252">
        <f t="shared" si="26"/>
        <v>0</v>
      </c>
      <c r="P252">
        <f t="shared" si="22"/>
        <v>334.18</v>
      </c>
      <c r="Q252">
        <v>334.18</v>
      </c>
      <c r="R252">
        <f t="shared" si="23"/>
        <v>0</v>
      </c>
      <c r="S252" t="str">
        <f t="shared" si="24"/>
        <v>PAGADO</v>
      </c>
      <c r="T252" t="s">
        <v>225</v>
      </c>
      <c r="U252">
        <v>44673</v>
      </c>
    </row>
    <row r="253" spans="1:21" x14ac:dyDescent="0.25">
      <c r="A253">
        <v>352</v>
      </c>
      <c r="B253" t="s">
        <v>23</v>
      </c>
      <c r="C253" t="s">
        <v>24</v>
      </c>
      <c r="D253" t="str">
        <f t="shared" si="25"/>
        <v>marzo</v>
      </c>
      <c r="E253">
        <v>44641</v>
      </c>
      <c r="F253">
        <v>44641</v>
      </c>
      <c r="G253">
        <f t="shared" si="21"/>
        <v>44648</v>
      </c>
      <c r="H253">
        <v>7</v>
      </c>
      <c r="I253" t="s">
        <v>287</v>
      </c>
      <c r="J253">
        <v>111.7</v>
      </c>
      <c r="L253">
        <v>0.16</v>
      </c>
      <c r="M253">
        <f t="shared" si="26"/>
        <v>17.872</v>
      </c>
      <c r="P253">
        <f t="shared" si="22"/>
        <v>129.572</v>
      </c>
      <c r="Q253">
        <v>129.57</v>
      </c>
      <c r="R253">
        <f t="shared" si="23"/>
        <v>2.0000000000095497E-3</v>
      </c>
      <c r="S253" t="str">
        <f t="shared" si="24"/>
        <v>PAGADO</v>
      </c>
      <c r="T253" t="s">
        <v>225</v>
      </c>
      <c r="U253">
        <v>44673</v>
      </c>
    </row>
    <row r="254" spans="1:21" x14ac:dyDescent="0.25">
      <c r="A254">
        <v>357</v>
      </c>
      <c r="B254" t="s">
        <v>23</v>
      </c>
      <c r="C254" t="s">
        <v>24</v>
      </c>
      <c r="D254" t="str">
        <f t="shared" si="25"/>
        <v>marzo</v>
      </c>
      <c r="E254">
        <v>44642</v>
      </c>
      <c r="F254">
        <v>44642</v>
      </c>
      <c r="G254">
        <f t="shared" si="21"/>
        <v>44649</v>
      </c>
      <c r="H254">
        <v>7</v>
      </c>
      <c r="I254" t="s">
        <v>288</v>
      </c>
      <c r="J254">
        <v>15.6</v>
      </c>
      <c r="L254">
        <v>0</v>
      </c>
      <c r="M254">
        <f t="shared" si="26"/>
        <v>0</v>
      </c>
      <c r="P254">
        <f t="shared" si="22"/>
        <v>15.6</v>
      </c>
      <c r="Q254">
        <v>15.6</v>
      </c>
      <c r="R254">
        <f t="shared" si="23"/>
        <v>0</v>
      </c>
      <c r="S254" t="str">
        <f t="shared" si="24"/>
        <v>PAGADO</v>
      </c>
      <c r="T254" t="s">
        <v>225</v>
      </c>
      <c r="U254">
        <v>44673</v>
      </c>
    </row>
    <row r="255" spans="1:21" x14ac:dyDescent="0.25">
      <c r="A255">
        <v>362</v>
      </c>
      <c r="B255" t="s">
        <v>23</v>
      </c>
      <c r="C255" t="s">
        <v>24</v>
      </c>
      <c r="D255" t="str">
        <f t="shared" si="25"/>
        <v>marzo</v>
      </c>
      <c r="E255">
        <v>44642</v>
      </c>
      <c r="F255">
        <v>44642</v>
      </c>
      <c r="G255">
        <f t="shared" si="21"/>
        <v>44649</v>
      </c>
      <c r="H255">
        <v>7</v>
      </c>
      <c r="I255" t="s">
        <v>289</v>
      </c>
      <c r="J255">
        <v>182.69</v>
      </c>
      <c r="L255">
        <v>0</v>
      </c>
      <c r="M255">
        <f t="shared" si="26"/>
        <v>0</v>
      </c>
      <c r="P255">
        <f t="shared" si="22"/>
        <v>182.69</v>
      </c>
      <c r="Q255">
        <v>182.69</v>
      </c>
      <c r="R255">
        <f t="shared" si="23"/>
        <v>0</v>
      </c>
      <c r="S255" t="str">
        <f t="shared" si="24"/>
        <v>PAGADO</v>
      </c>
      <c r="T255" t="s">
        <v>225</v>
      </c>
      <c r="U255">
        <v>44673</v>
      </c>
    </row>
    <row r="256" spans="1:21" x14ac:dyDescent="0.25">
      <c r="A256">
        <v>379</v>
      </c>
      <c r="B256" t="s">
        <v>23</v>
      </c>
      <c r="C256" t="s">
        <v>35</v>
      </c>
      <c r="D256" t="str">
        <f t="shared" si="25"/>
        <v>marzo</v>
      </c>
      <c r="E256">
        <v>44642</v>
      </c>
      <c r="F256">
        <v>44642</v>
      </c>
      <c r="G256">
        <f t="shared" si="21"/>
        <v>44649</v>
      </c>
      <c r="H256">
        <v>7</v>
      </c>
      <c r="I256" t="s">
        <v>290</v>
      </c>
      <c r="J256">
        <v>2212.08</v>
      </c>
      <c r="K256">
        <v>1972.46</v>
      </c>
      <c r="L256">
        <v>0.16</v>
      </c>
      <c r="M256">
        <f t="shared" si="26"/>
        <v>38.339199999999984</v>
      </c>
      <c r="P256">
        <f t="shared" si="22"/>
        <v>2250.4191999999998</v>
      </c>
      <c r="R256">
        <f t="shared" si="23"/>
        <v>2250.4191999999998</v>
      </c>
      <c r="S256" t="str">
        <f t="shared" si="24"/>
        <v>PENDIENTE</v>
      </c>
    </row>
    <row r="257" spans="1:21" x14ac:dyDescent="0.25">
      <c r="A257">
        <v>380</v>
      </c>
      <c r="B257" t="s">
        <v>23</v>
      </c>
      <c r="C257" t="s">
        <v>35</v>
      </c>
      <c r="D257" t="str">
        <f t="shared" si="25"/>
        <v>marzo</v>
      </c>
      <c r="E257">
        <v>44641</v>
      </c>
      <c r="F257">
        <v>44641</v>
      </c>
      <c r="G257">
        <f t="shared" si="21"/>
        <v>44648</v>
      </c>
      <c r="H257">
        <v>7</v>
      </c>
      <c r="I257" t="s">
        <v>291</v>
      </c>
      <c r="J257">
        <v>262.26</v>
      </c>
      <c r="K257">
        <v>257.94</v>
      </c>
      <c r="L257">
        <v>0.16</v>
      </c>
      <c r="M257">
        <f t="shared" si="26"/>
        <v>0.69119999999999893</v>
      </c>
      <c r="P257">
        <f t="shared" si="22"/>
        <v>262.95119999999997</v>
      </c>
      <c r="R257">
        <f t="shared" si="23"/>
        <v>262.95119999999997</v>
      </c>
      <c r="S257" t="str">
        <f t="shared" si="24"/>
        <v>PENDIENTE</v>
      </c>
    </row>
    <row r="258" spans="1:21" x14ac:dyDescent="0.25">
      <c r="A258">
        <v>381</v>
      </c>
      <c r="B258" t="s">
        <v>23</v>
      </c>
      <c r="C258" t="s">
        <v>35</v>
      </c>
      <c r="D258" t="str">
        <f t="shared" si="25"/>
        <v>marzo</v>
      </c>
      <c r="E258">
        <v>44642</v>
      </c>
      <c r="F258">
        <v>44642</v>
      </c>
      <c r="G258">
        <f t="shared" ref="G258:G295" si="27">E258+7</f>
        <v>44649</v>
      </c>
      <c r="H258">
        <v>7</v>
      </c>
      <c r="I258" t="s">
        <v>292</v>
      </c>
      <c r="J258">
        <v>304.70999999999998</v>
      </c>
      <c r="K258">
        <v>70.08</v>
      </c>
      <c r="L258">
        <v>0.16</v>
      </c>
      <c r="M258">
        <f t="shared" si="26"/>
        <v>37.540799999999997</v>
      </c>
      <c r="P258">
        <f t="shared" ref="P258:P295" si="28">+J258+M258-N258-O258</f>
        <v>342.25079999999997</v>
      </c>
      <c r="R258">
        <f t="shared" ref="R258:R295" si="29">P258-Q258</f>
        <v>342.25079999999997</v>
      </c>
      <c r="S258" t="str">
        <f t="shared" ref="S258:S295" si="30">IF(R258&gt;0.1,"PENDIENTE","PAGADO")</f>
        <v>PENDIENTE</v>
      </c>
    </row>
    <row r="259" spans="1:21" x14ac:dyDescent="0.25">
      <c r="A259">
        <v>382</v>
      </c>
      <c r="B259" t="s">
        <v>23</v>
      </c>
      <c r="C259" t="s">
        <v>35</v>
      </c>
      <c r="D259" t="str">
        <f t="shared" si="25"/>
        <v>marzo</v>
      </c>
      <c r="E259">
        <v>44641</v>
      </c>
      <c r="F259">
        <v>44641</v>
      </c>
      <c r="G259">
        <f t="shared" si="27"/>
        <v>44648</v>
      </c>
      <c r="H259">
        <v>7</v>
      </c>
      <c r="I259" t="s">
        <v>293</v>
      </c>
      <c r="J259">
        <v>65.28</v>
      </c>
      <c r="L259">
        <v>0</v>
      </c>
      <c r="M259">
        <f t="shared" si="26"/>
        <v>0</v>
      </c>
      <c r="P259">
        <f t="shared" si="28"/>
        <v>65.28</v>
      </c>
      <c r="R259">
        <f t="shared" si="29"/>
        <v>65.28</v>
      </c>
      <c r="S259" t="str">
        <f t="shared" si="30"/>
        <v>PENDIENTE</v>
      </c>
    </row>
    <row r="260" spans="1:21" x14ac:dyDescent="0.25">
      <c r="A260">
        <v>390</v>
      </c>
      <c r="B260" t="s">
        <v>23</v>
      </c>
      <c r="C260" t="s">
        <v>35</v>
      </c>
      <c r="D260" t="str">
        <f t="shared" si="25"/>
        <v>marzo</v>
      </c>
      <c r="E260">
        <v>44642</v>
      </c>
      <c r="F260">
        <v>44642</v>
      </c>
      <c r="G260">
        <f t="shared" si="27"/>
        <v>44649</v>
      </c>
      <c r="H260">
        <v>7</v>
      </c>
      <c r="I260" t="s">
        <v>294</v>
      </c>
      <c r="J260">
        <v>826.78</v>
      </c>
      <c r="K260">
        <v>454.87</v>
      </c>
      <c r="L260">
        <v>0.16</v>
      </c>
      <c r="M260">
        <f t="shared" si="26"/>
        <v>59.505599999999994</v>
      </c>
      <c r="P260">
        <f t="shared" si="28"/>
        <v>886.28559999999993</v>
      </c>
      <c r="R260">
        <f t="shared" si="29"/>
        <v>886.28559999999993</v>
      </c>
      <c r="S260" t="str">
        <f t="shared" si="30"/>
        <v>PENDIENTE</v>
      </c>
    </row>
    <row r="261" spans="1:21" x14ac:dyDescent="0.25">
      <c r="A261">
        <v>404</v>
      </c>
      <c r="B261" t="s">
        <v>23</v>
      </c>
      <c r="C261" t="s">
        <v>35</v>
      </c>
      <c r="D261" t="str">
        <f t="shared" si="25"/>
        <v>marzo</v>
      </c>
      <c r="E261">
        <v>44642</v>
      </c>
      <c r="F261">
        <v>44642</v>
      </c>
      <c r="G261">
        <f t="shared" si="27"/>
        <v>44649</v>
      </c>
      <c r="H261">
        <v>7</v>
      </c>
      <c r="I261" t="s">
        <v>295</v>
      </c>
      <c r="J261">
        <v>3535.92</v>
      </c>
      <c r="K261">
        <v>3318.24</v>
      </c>
      <c r="L261">
        <v>0.16</v>
      </c>
      <c r="M261">
        <f t="shared" si="26"/>
        <v>34.828800000000051</v>
      </c>
      <c r="P261">
        <f t="shared" si="28"/>
        <v>3570.7488000000003</v>
      </c>
      <c r="R261">
        <f t="shared" si="29"/>
        <v>3570.7488000000003</v>
      </c>
      <c r="S261" t="str">
        <f t="shared" si="30"/>
        <v>PENDIENTE</v>
      </c>
    </row>
    <row r="262" spans="1:21" x14ac:dyDescent="0.25">
      <c r="A262">
        <v>409</v>
      </c>
      <c r="B262" t="s">
        <v>23</v>
      </c>
      <c r="C262" t="s">
        <v>24</v>
      </c>
      <c r="D262" t="str">
        <f t="shared" si="25"/>
        <v>marzo</v>
      </c>
      <c r="E262">
        <v>44644</v>
      </c>
      <c r="F262">
        <v>44644</v>
      </c>
      <c r="G262">
        <f t="shared" si="27"/>
        <v>44651</v>
      </c>
      <c r="H262">
        <v>7</v>
      </c>
      <c r="I262" t="s">
        <v>296</v>
      </c>
      <c r="J262">
        <v>523.9</v>
      </c>
      <c r="L262">
        <v>0</v>
      </c>
      <c r="M262">
        <f t="shared" si="26"/>
        <v>0</v>
      </c>
      <c r="P262">
        <f t="shared" si="28"/>
        <v>523.9</v>
      </c>
      <c r="Q262">
        <v>523.9</v>
      </c>
      <c r="R262">
        <f t="shared" si="29"/>
        <v>0</v>
      </c>
      <c r="S262" t="str">
        <f t="shared" si="30"/>
        <v>PAGADO</v>
      </c>
      <c r="T262" t="s">
        <v>225</v>
      </c>
      <c r="U262">
        <v>44673</v>
      </c>
    </row>
    <row r="263" spans="1:21" x14ac:dyDescent="0.25">
      <c r="A263">
        <v>413</v>
      </c>
      <c r="B263" t="s">
        <v>23</v>
      </c>
      <c r="C263" t="s">
        <v>35</v>
      </c>
      <c r="D263" t="str">
        <f t="shared" si="25"/>
        <v>marzo</v>
      </c>
      <c r="E263">
        <v>44644</v>
      </c>
      <c r="F263">
        <v>44644</v>
      </c>
      <c r="G263">
        <f t="shared" si="27"/>
        <v>44651</v>
      </c>
      <c r="H263">
        <v>7</v>
      </c>
      <c r="I263" t="s">
        <v>297</v>
      </c>
      <c r="J263">
        <v>1064.0999999999999</v>
      </c>
      <c r="L263">
        <v>0</v>
      </c>
      <c r="M263">
        <f t="shared" si="26"/>
        <v>0</v>
      </c>
      <c r="P263">
        <f t="shared" si="28"/>
        <v>1064.0999999999999</v>
      </c>
      <c r="R263">
        <f t="shared" si="29"/>
        <v>1064.0999999999999</v>
      </c>
      <c r="S263" t="str">
        <f t="shared" si="30"/>
        <v>PENDIENTE</v>
      </c>
    </row>
    <row r="264" spans="1:21" x14ac:dyDescent="0.25">
      <c r="A264">
        <v>423</v>
      </c>
      <c r="B264" t="s">
        <v>23</v>
      </c>
      <c r="C264" t="s">
        <v>35</v>
      </c>
      <c r="D264" t="str">
        <f t="shared" ref="D264:D295" si="31">TEXT(E264,"MMMM")</f>
        <v>marzo</v>
      </c>
      <c r="E264">
        <v>44638</v>
      </c>
      <c r="F264">
        <v>44638</v>
      </c>
      <c r="G264">
        <f t="shared" si="27"/>
        <v>44645</v>
      </c>
      <c r="H264">
        <v>7</v>
      </c>
      <c r="I264" t="s">
        <v>298</v>
      </c>
      <c r="J264">
        <v>313.58</v>
      </c>
      <c r="K264">
        <v>9.8000000000000007</v>
      </c>
      <c r="L264">
        <v>0.16</v>
      </c>
      <c r="M264">
        <f t="shared" si="26"/>
        <v>48.604799999999997</v>
      </c>
      <c r="P264">
        <f t="shared" si="28"/>
        <v>362.1848</v>
      </c>
      <c r="R264">
        <f t="shared" si="29"/>
        <v>362.1848</v>
      </c>
      <c r="S264" t="str">
        <f t="shared" si="30"/>
        <v>PENDIENTE</v>
      </c>
    </row>
    <row r="265" spans="1:21" x14ac:dyDescent="0.25">
      <c r="A265">
        <v>424</v>
      </c>
      <c r="B265" t="s">
        <v>23</v>
      </c>
      <c r="C265" t="s">
        <v>24</v>
      </c>
      <c r="D265" t="str">
        <f t="shared" si="31"/>
        <v>marzo</v>
      </c>
      <c r="E265">
        <v>44635</v>
      </c>
      <c r="F265">
        <v>44635</v>
      </c>
      <c r="G265">
        <f t="shared" si="27"/>
        <v>44642</v>
      </c>
      <c r="H265">
        <v>7</v>
      </c>
      <c r="I265" t="s">
        <v>299</v>
      </c>
      <c r="J265">
        <v>102.8</v>
      </c>
      <c r="L265">
        <v>0</v>
      </c>
      <c r="M265">
        <f t="shared" si="26"/>
        <v>0</v>
      </c>
      <c r="P265">
        <f t="shared" si="28"/>
        <v>102.8</v>
      </c>
      <c r="Q265">
        <v>102.8</v>
      </c>
      <c r="R265">
        <f t="shared" si="29"/>
        <v>0</v>
      </c>
      <c r="S265" t="str">
        <f t="shared" si="30"/>
        <v>PAGADO</v>
      </c>
      <c r="T265" t="s">
        <v>225</v>
      </c>
      <c r="U265">
        <v>44673</v>
      </c>
    </row>
    <row r="266" spans="1:21" x14ac:dyDescent="0.25">
      <c r="A266">
        <v>425</v>
      </c>
      <c r="B266" t="s">
        <v>23</v>
      </c>
      <c r="C266" t="s">
        <v>24</v>
      </c>
      <c r="D266" t="str">
        <f t="shared" si="31"/>
        <v>marzo</v>
      </c>
      <c r="E266">
        <v>44631</v>
      </c>
      <c r="F266">
        <v>44631</v>
      </c>
      <c r="G266">
        <f t="shared" si="27"/>
        <v>44638</v>
      </c>
      <c r="H266">
        <v>7</v>
      </c>
      <c r="I266" t="s">
        <v>300</v>
      </c>
      <c r="J266">
        <v>1345</v>
      </c>
      <c r="L266">
        <v>0</v>
      </c>
      <c r="M266">
        <f t="shared" si="26"/>
        <v>0</v>
      </c>
      <c r="P266">
        <f t="shared" si="28"/>
        <v>1345</v>
      </c>
      <c r="Q266">
        <v>1345</v>
      </c>
      <c r="R266">
        <f t="shared" si="29"/>
        <v>0</v>
      </c>
      <c r="S266" t="str">
        <f t="shared" si="30"/>
        <v>PAGADO</v>
      </c>
      <c r="T266" t="s">
        <v>225</v>
      </c>
      <c r="U266">
        <v>44673</v>
      </c>
    </row>
    <row r="267" spans="1:21" x14ac:dyDescent="0.25">
      <c r="A267">
        <v>426</v>
      </c>
      <c r="B267" t="s">
        <v>23</v>
      </c>
      <c r="C267" t="s">
        <v>24</v>
      </c>
      <c r="D267" t="str">
        <f t="shared" si="31"/>
        <v>marzo</v>
      </c>
      <c r="E267">
        <v>44637</v>
      </c>
      <c r="F267">
        <v>44637</v>
      </c>
      <c r="G267">
        <f t="shared" si="27"/>
        <v>44644</v>
      </c>
      <c r="H267">
        <v>7</v>
      </c>
      <c r="I267" t="s">
        <v>301</v>
      </c>
      <c r="J267">
        <v>1509.6</v>
      </c>
      <c r="L267">
        <v>0</v>
      </c>
      <c r="M267">
        <f t="shared" si="26"/>
        <v>0</v>
      </c>
      <c r="P267">
        <f t="shared" si="28"/>
        <v>1509.6</v>
      </c>
      <c r="Q267">
        <v>1509.6</v>
      </c>
      <c r="R267">
        <f t="shared" si="29"/>
        <v>0</v>
      </c>
      <c r="S267" t="str">
        <f t="shared" si="30"/>
        <v>PAGADO</v>
      </c>
      <c r="T267" t="s">
        <v>225</v>
      </c>
      <c r="U267">
        <v>44673</v>
      </c>
    </row>
    <row r="268" spans="1:21" x14ac:dyDescent="0.25">
      <c r="A268">
        <v>432</v>
      </c>
      <c r="B268" t="s">
        <v>23</v>
      </c>
      <c r="C268" t="s">
        <v>24</v>
      </c>
      <c r="D268" t="str">
        <f t="shared" si="31"/>
        <v>marzo</v>
      </c>
      <c r="E268">
        <v>44645</v>
      </c>
      <c r="F268">
        <v>44645</v>
      </c>
      <c r="G268">
        <f t="shared" si="27"/>
        <v>44652</v>
      </c>
      <c r="H268">
        <v>7</v>
      </c>
      <c r="I268" t="s">
        <v>302</v>
      </c>
      <c r="J268">
        <v>200</v>
      </c>
      <c r="L268">
        <v>0</v>
      </c>
      <c r="M268">
        <f t="shared" si="26"/>
        <v>0</v>
      </c>
      <c r="P268">
        <f t="shared" si="28"/>
        <v>200</v>
      </c>
      <c r="Q268">
        <v>200</v>
      </c>
      <c r="R268">
        <f t="shared" si="29"/>
        <v>0</v>
      </c>
      <c r="S268" t="str">
        <f t="shared" si="30"/>
        <v>PAGADO</v>
      </c>
      <c r="T268" t="s">
        <v>225</v>
      </c>
      <c r="U268">
        <v>44673</v>
      </c>
    </row>
    <row r="269" spans="1:21" x14ac:dyDescent="0.25">
      <c r="A269">
        <v>438</v>
      </c>
      <c r="B269" t="s">
        <v>23</v>
      </c>
      <c r="C269" t="s">
        <v>35</v>
      </c>
      <c r="D269" t="str">
        <f t="shared" si="31"/>
        <v>marzo</v>
      </c>
      <c r="E269">
        <v>44645</v>
      </c>
      <c r="F269">
        <v>44645</v>
      </c>
      <c r="G269">
        <f t="shared" si="27"/>
        <v>44652</v>
      </c>
      <c r="H269">
        <v>7</v>
      </c>
      <c r="I269" t="s">
        <v>303</v>
      </c>
      <c r="J269">
        <v>593.13</v>
      </c>
      <c r="K269">
        <v>493.2</v>
      </c>
      <c r="L269">
        <v>0.16</v>
      </c>
      <c r="M269">
        <f t="shared" si="26"/>
        <v>15.988800000000001</v>
      </c>
      <c r="P269">
        <f t="shared" si="28"/>
        <v>609.11879999999996</v>
      </c>
      <c r="R269">
        <f t="shared" si="29"/>
        <v>609.11879999999996</v>
      </c>
      <c r="S269" t="str">
        <f t="shared" si="30"/>
        <v>PENDIENTE</v>
      </c>
    </row>
    <row r="270" spans="1:21" x14ac:dyDescent="0.25">
      <c r="A270">
        <v>439</v>
      </c>
      <c r="B270" t="s">
        <v>23</v>
      </c>
      <c r="C270" t="s">
        <v>35</v>
      </c>
      <c r="D270" t="str">
        <f t="shared" si="31"/>
        <v>marzo</v>
      </c>
      <c r="E270">
        <v>44645</v>
      </c>
      <c r="F270">
        <v>44645</v>
      </c>
      <c r="G270">
        <f t="shared" si="27"/>
        <v>44652</v>
      </c>
      <c r="H270">
        <v>7</v>
      </c>
      <c r="I270" t="s">
        <v>304</v>
      </c>
      <c r="J270">
        <v>2038.49</v>
      </c>
      <c r="K270">
        <v>1222.49</v>
      </c>
      <c r="L270">
        <v>0.16</v>
      </c>
      <c r="M270">
        <f t="shared" si="26"/>
        <v>130.56</v>
      </c>
      <c r="P270">
        <f t="shared" si="28"/>
        <v>2169.0500000000002</v>
      </c>
      <c r="R270">
        <f t="shared" si="29"/>
        <v>2169.0500000000002</v>
      </c>
      <c r="S270" t="str">
        <f t="shared" si="30"/>
        <v>PENDIENTE</v>
      </c>
    </row>
    <row r="271" spans="1:21" x14ac:dyDescent="0.25">
      <c r="A271">
        <v>440</v>
      </c>
      <c r="B271" t="s">
        <v>23</v>
      </c>
      <c r="C271" t="s">
        <v>35</v>
      </c>
      <c r="D271" t="str">
        <f t="shared" si="31"/>
        <v>marzo</v>
      </c>
      <c r="E271">
        <v>44645</v>
      </c>
      <c r="F271">
        <v>44645</v>
      </c>
      <c r="G271">
        <f t="shared" si="27"/>
        <v>44652</v>
      </c>
      <c r="H271">
        <v>7</v>
      </c>
      <c r="I271" t="s">
        <v>305</v>
      </c>
      <c r="J271">
        <v>690.6</v>
      </c>
      <c r="K271">
        <v>385.92</v>
      </c>
      <c r="L271">
        <v>0.16</v>
      </c>
      <c r="M271">
        <f t="shared" si="26"/>
        <v>48.748800000000003</v>
      </c>
      <c r="P271">
        <f t="shared" si="28"/>
        <v>739.34879999999998</v>
      </c>
      <c r="R271">
        <f t="shared" si="29"/>
        <v>739.34879999999998</v>
      </c>
      <c r="S271" t="str">
        <f t="shared" si="30"/>
        <v>PENDIENTE</v>
      </c>
    </row>
    <row r="272" spans="1:21" x14ac:dyDescent="0.25">
      <c r="A272">
        <v>443</v>
      </c>
      <c r="B272" t="s">
        <v>23</v>
      </c>
      <c r="C272" t="s">
        <v>24</v>
      </c>
      <c r="D272" t="str">
        <f t="shared" si="31"/>
        <v>marzo</v>
      </c>
      <c r="E272">
        <v>44646</v>
      </c>
      <c r="F272">
        <v>44646</v>
      </c>
      <c r="G272">
        <f t="shared" si="27"/>
        <v>44653</v>
      </c>
      <c r="H272">
        <v>7</v>
      </c>
      <c r="I272" t="s">
        <v>306</v>
      </c>
      <c r="J272">
        <v>59.04</v>
      </c>
      <c r="L272">
        <v>0.16</v>
      </c>
      <c r="M272">
        <f t="shared" si="26"/>
        <v>9.4464000000000006</v>
      </c>
      <c r="P272">
        <f t="shared" si="28"/>
        <v>68.486400000000003</v>
      </c>
      <c r="Q272">
        <v>68.489999999999995</v>
      </c>
      <c r="R272">
        <f t="shared" si="29"/>
        <v>-3.5999999999916099E-3</v>
      </c>
      <c r="S272" t="str">
        <f t="shared" si="30"/>
        <v>PAGADO</v>
      </c>
      <c r="T272" t="s">
        <v>225</v>
      </c>
      <c r="U272">
        <v>44673</v>
      </c>
    </row>
    <row r="273" spans="1:21" x14ac:dyDescent="0.25">
      <c r="A273">
        <v>445</v>
      </c>
      <c r="B273" t="s">
        <v>23</v>
      </c>
      <c r="C273" t="s">
        <v>24</v>
      </c>
      <c r="D273" t="str">
        <f t="shared" si="31"/>
        <v>marzo</v>
      </c>
      <c r="E273">
        <v>44646</v>
      </c>
      <c r="F273">
        <v>44646</v>
      </c>
      <c r="G273">
        <f t="shared" si="27"/>
        <v>44653</v>
      </c>
      <c r="H273">
        <v>7</v>
      </c>
      <c r="I273" t="s">
        <v>307</v>
      </c>
      <c r="J273">
        <v>178.45</v>
      </c>
      <c r="L273">
        <v>0</v>
      </c>
      <c r="M273">
        <f t="shared" si="26"/>
        <v>0</v>
      </c>
      <c r="P273">
        <f t="shared" si="28"/>
        <v>178.45</v>
      </c>
      <c r="Q273">
        <v>178.45</v>
      </c>
      <c r="R273">
        <f t="shared" si="29"/>
        <v>0</v>
      </c>
      <c r="S273" t="str">
        <f t="shared" si="30"/>
        <v>PAGADO</v>
      </c>
      <c r="T273" t="s">
        <v>225</v>
      </c>
      <c r="U273">
        <v>44673</v>
      </c>
    </row>
    <row r="274" spans="1:21" x14ac:dyDescent="0.25">
      <c r="A274">
        <v>447</v>
      </c>
      <c r="B274" t="s">
        <v>23</v>
      </c>
      <c r="C274" t="s">
        <v>24</v>
      </c>
      <c r="D274" t="str">
        <f t="shared" si="31"/>
        <v>marzo</v>
      </c>
      <c r="E274">
        <v>44646</v>
      </c>
      <c r="F274">
        <v>44646</v>
      </c>
      <c r="G274">
        <f t="shared" si="27"/>
        <v>44653</v>
      </c>
      <c r="H274">
        <v>7</v>
      </c>
      <c r="I274" t="s">
        <v>308</v>
      </c>
      <c r="J274">
        <v>9.36</v>
      </c>
      <c r="L274">
        <v>0.16</v>
      </c>
      <c r="M274">
        <f t="shared" si="26"/>
        <v>1.4976</v>
      </c>
      <c r="P274">
        <f t="shared" si="28"/>
        <v>10.8576</v>
      </c>
      <c r="Q274">
        <v>10.86</v>
      </c>
      <c r="R274">
        <f t="shared" si="29"/>
        <v>-2.3999999999997357E-3</v>
      </c>
      <c r="S274" t="str">
        <f t="shared" si="30"/>
        <v>PAGADO</v>
      </c>
      <c r="T274" t="s">
        <v>225</v>
      </c>
      <c r="U274">
        <v>44673</v>
      </c>
    </row>
    <row r="275" spans="1:21" x14ac:dyDescent="0.25">
      <c r="A275">
        <v>465</v>
      </c>
      <c r="B275" t="s">
        <v>23</v>
      </c>
      <c r="C275" t="s">
        <v>35</v>
      </c>
      <c r="D275" t="str">
        <f t="shared" si="31"/>
        <v>marzo</v>
      </c>
      <c r="E275">
        <v>44648</v>
      </c>
      <c r="F275">
        <v>44648</v>
      </c>
      <c r="G275">
        <f t="shared" si="27"/>
        <v>44655</v>
      </c>
      <c r="H275">
        <v>7</v>
      </c>
      <c r="I275" t="s">
        <v>309</v>
      </c>
      <c r="J275">
        <v>376.31</v>
      </c>
      <c r="K275">
        <v>356.01</v>
      </c>
      <c r="L275">
        <v>0.16</v>
      </c>
      <c r="M275">
        <f t="shared" si="26"/>
        <v>3.248000000000002</v>
      </c>
      <c r="P275">
        <f t="shared" si="28"/>
        <v>379.55799999999999</v>
      </c>
      <c r="R275">
        <f t="shared" si="29"/>
        <v>379.55799999999999</v>
      </c>
      <c r="S275" t="str">
        <f t="shared" si="30"/>
        <v>PENDIENTE</v>
      </c>
    </row>
    <row r="276" spans="1:21" x14ac:dyDescent="0.25">
      <c r="A276">
        <v>466</v>
      </c>
      <c r="B276" t="s">
        <v>23</v>
      </c>
      <c r="C276" t="s">
        <v>35</v>
      </c>
      <c r="D276" t="str">
        <f t="shared" si="31"/>
        <v>marzo</v>
      </c>
      <c r="E276">
        <v>44648</v>
      </c>
      <c r="F276">
        <v>44648</v>
      </c>
      <c r="G276">
        <f t="shared" si="27"/>
        <v>44655</v>
      </c>
      <c r="H276">
        <v>7</v>
      </c>
      <c r="I276" t="s">
        <v>310</v>
      </c>
      <c r="J276">
        <v>606.66999999999996</v>
      </c>
      <c r="K276">
        <v>253.04</v>
      </c>
      <c r="L276">
        <v>0.16</v>
      </c>
      <c r="M276">
        <f t="shared" si="26"/>
        <v>56.580800000000004</v>
      </c>
      <c r="P276">
        <f t="shared" si="28"/>
        <v>663.25079999999991</v>
      </c>
      <c r="R276">
        <f t="shared" si="29"/>
        <v>663.25079999999991</v>
      </c>
      <c r="S276" t="str">
        <f t="shared" si="30"/>
        <v>PENDIENTE</v>
      </c>
    </row>
    <row r="277" spans="1:21" x14ac:dyDescent="0.25">
      <c r="A277">
        <v>467</v>
      </c>
      <c r="B277" t="s">
        <v>23</v>
      </c>
      <c r="C277" t="s">
        <v>35</v>
      </c>
      <c r="D277" t="str">
        <f t="shared" si="31"/>
        <v>marzo</v>
      </c>
      <c r="E277">
        <v>44648</v>
      </c>
      <c r="F277">
        <v>44648</v>
      </c>
      <c r="G277">
        <f t="shared" si="27"/>
        <v>44655</v>
      </c>
      <c r="H277">
        <v>7</v>
      </c>
      <c r="I277" t="s">
        <v>311</v>
      </c>
      <c r="J277">
        <v>235.2</v>
      </c>
      <c r="K277">
        <v>34.69</v>
      </c>
      <c r="L277">
        <v>0.16</v>
      </c>
      <c r="M277">
        <f t="shared" si="26"/>
        <v>32.081600000000002</v>
      </c>
      <c r="P277">
        <f t="shared" si="28"/>
        <v>267.28159999999997</v>
      </c>
      <c r="R277">
        <f t="shared" si="29"/>
        <v>267.28159999999997</v>
      </c>
      <c r="S277" t="str">
        <f t="shared" si="30"/>
        <v>PENDIENTE</v>
      </c>
    </row>
    <row r="278" spans="1:21" x14ac:dyDescent="0.25">
      <c r="A278">
        <v>468</v>
      </c>
      <c r="B278" t="s">
        <v>23</v>
      </c>
      <c r="C278" t="s">
        <v>35</v>
      </c>
      <c r="D278" t="str">
        <f t="shared" si="31"/>
        <v>marzo</v>
      </c>
      <c r="E278">
        <v>44648</v>
      </c>
      <c r="F278">
        <v>44648</v>
      </c>
      <c r="G278">
        <f t="shared" si="27"/>
        <v>44655</v>
      </c>
      <c r="H278">
        <v>7</v>
      </c>
      <c r="I278" t="s">
        <v>312</v>
      </c>
      <c r="J278">
        <v>498.35</v>
      </c>
      <c r="K278">
        <v>301.27999999999997</v>
      </c>
      <c r="L278">
        <v>0.16</v>
      </c>
      <c r="M278">
        <f t="shared" si="26"/>
        <v>31.531200000000009</v>
      </c>
      <c r="P278">
        <f t="shared" si="28"/>
        <v>529.88120000000004</v>
      </c>
      <c r="R278">
        <f t="shared" si="29"/>
        <v>529.88120000000004</v>
      </c>
      <c r="S278" t="str">
        <f t="shared" si="30"/>
        <v>PENDIENTE</v>
      </c>
    </row>
    <row r="279" spans="1:21" x14ac:dyDescent="0.25">
      <c r="A279">
        <v>493</v>
      </c>
      <c r="B279" t="s">
        <v>23</v>
      </c>
      <c r="C279" t="s">
        <v>24</v>
      </c>
      <c r="D279" t="str">
        <f t="shared" si="31"/>
        <v>marzo</v>
      </c>
      <c r="E279">
        <v>44649</v>
      </c>
      <c r="F279">
        <v>44649</v>
      </c>
      <c r="G279">
        <f t="shared" si="27"/>
        <v>44656</v>
      </c>
      <c r="H279">
        <v>7</v>
      </c>
      <c r="I279" t="s">
        <v>313</v>
      </c>
      <c r="J279">
        <v>431.66</v>
      </c>
      <c r="L279">
        <v>0</v>
      </c>
      <c r="M279">
        <f t="shared" si="26"/>
        <v>0</v>
      </c>
      <c r="P279">
        <f t="shared" si="28"/>
        <v>431.66</v>
      </c>
      <c r="Q279">
        <v>431.66</v>
      </c>
      <c r="R279">
        <f t="shared" si="29"/>
        <v>0</v>
      </c>
      <c r="S279" t="str">
        <f t="shared" si="30"/>
        <v>PAGADO</v>
      </c>
      <c r="T279" t="s">
        <v>225</v>
      </c>
      <c r="U279">
        <v>44673</v>
      </c>
    </row>
    <row r="280" spans="1:21" x14ac:dyDescent="0.25">
      <c r="A280">
        <v>510</v>
      </c>
      <c r="B280" t="s">
        <v>23</v>
      </c>
      <c r="C280" t="s">
        <v>35</v>
      </c>
      <c r="D280" t="str">
        <f t="shared" si="31"/>
        <v>marzo</v>
      </c>
      <c r="E280">
        <v>44649</v>
      </c>
      <c r="F280">
        <v>44649</v>
      </c>
      <c r="G280">
        <f t="shared" si="27"/>
        <v>44656</v>
      </c>
      <c r="H280">
        <v>7</v>
      </c>
      <c r="I280" t="s">
        <v>314</v>
      </c>
      <c r="J280">
        <v>1534.86</v>
      </c>
      <c r="K280">
        <v>1304.02</v>
      </c>
      <c r="L280">
        <v>0.16</v>
      </c>
      <c r="M280">
        <f t="shared" si="26"/>
        <v>36.934399999999989</v>
      </c>
      <c r="P280">
        <f t="shared" si="28"/>
        <v>1571.7944</v>
      </c>
      <c r="R280">
        <f t="shared" si="29"/>
        <v>1571.7944</v>
      </c>
      <c r="S280" t="str">
        <f t="shared" si="30"/>
        <v>PENDIENTE</v>
      </c>
    </row>
    <row r="281" spans="1:21" x14ac:dyDescent="0.25">
      <c r="A281">
        <v>511</v>
      </c>
      <c r="B281" t="s">
        <v>23</v>
      </c>
      <c r="C281" t="s">
        <v>35</v>
      </c>
      <c r="D281" t="str">
        <f t="shared" si="31"/>
        <v>marzo</v>
      </c>
      <c r="E281">
        <v>44649</v>
      </c>
      <c r="F281">
        <v>44649</v>
      </c>
      <c r="G281">
        <f t="shared" si="27"/>
        <v>44656</v>
      </c>
      <c r="H281">
        <v>7</v>
      </c>
      <c r="I281" t="s">
        <v>315</v>
      </c>
      <c r="J281">
        <v>1290.72</v>
      </c>
      <c r="L281">
        <v>0</v>
      </c>
      <c r="M281">
        <f t="shared" si="26"/>
        <v>0</v>
      </c>
      <c r="P281">
        <f t="shared" si="28"/>
        <v>1290.72</v>
      </c>
      <c r="R281">
        <f t="shared" si="29"/>
        <v>1290.72</v>
      </c>
      <c r="S281" t="str">
        <f t="shared" si="30"/>
        <v>PENDIENTE</v>
      </c>
    </row>
    <row r="282" spans="1:21" x14ac:dyDescent="0.25">
      <c r="A282">
        <v>518</v>
      </c>
      <c r="B282" t="s">
        <v>23</v>
      </c>
      <c r="C282" t="s">
        <v>35</v>
      </c>
      <c r="D282" t="str">
        <f t="shared" si="31"/>
        <v>marzo</v>
      </c>
      <c r="E282">
        <v>44650</v>
      </c>
      <c r="F282">
        <v>44650</v>
      </c>
      <c r="G282">
        <f t="shared" si="27"/>
        <v>44657</v>
      </c>
      <c r="H282">
        <v>7</v>
      </c>
      <c r="I282" t="s">
        <v>316</v>
      </c>
      <c r="J282">
        <v>2040.09</v>
      </c>
      <c r="K282">
        <v>1849.09</v>
      </c>
      <c r="L282">
        <v>0.16</v>
      </c>
      <c r="M282">
        <f t="shared" si="26"/>
        <v>30.560000000000002</v>
      </c>
      <c r="P282">
        <f t="shared" si="28"/>
        <v>2070.65</v>
      </c>
      <c r="R282">
        <f t="shared" si="29"/>
        <v>2070.65</v>
      </c>
      <c r="S282" t="str">
        <f t="shared" si="30"/>
        <v>PENDIENTE</v>
      </c>
    </row>
    <row r="283" spans="1:21" x14ac:dyDescent="0.25">
      <c r="A283">
        <v>519</v>
      </c>
      <c r="B283" t="s">
        <v>23</v>
      </c>
      <c r="C283" t="s">
        <v>35</v>
      </c>
      <c r="D283" t="str">
        <f t="shared" si="31"/>
        <v>marzo</v>
      </c>
      <c r="E283">
        <v>44650</v>
      </c>
      <c r="F283">
        <v>44650</v>
      </c>
      <c r="G283">
        <f t="shared" si="27"/>
        <v>44657</v>
      </c>
      <c r="H283">
        <v>7</v>
      </c>
      <c r="I283" t="s">
        <v>317</v>
      </c>
      <c r="J283">
        <v>319.82</v>
      </c>
      <c r="L283">
        <v>0</v>
      </c>
      <c r="M283">
        <f t="shared" si="26"/>
        <v>0</v>
      </c>
      <c r="P283">
        <f t="shared" si="28"/>
        <v>319.82</v>
      </c>
      <c r="R283">
        <f t="shared" si="29"/>
        <v>319.82</v>
      </c>
      <c r="S283" t="str">
        <f t="shared" si="30"/>
        <v>PENDIENTE</v>
      </c>
    </row>
    <row r="284" spans="1:21" x14ac:dyDescent="0.25">
      <c r="A284">
        <v>525</v>
      </c>
      <c r="B284" t="s">
        <v>23</v>
      </c>
      <c r="C284" t="s">
        <v>35</v>
      </c>
      <c r="D284" t="str">
        <f t="shared" si="31"/>
        <v>marzo</v>
      </c>
      <c r="E284">
        <v>44651</v>
      </c>
      <c r="F284">
        <v>44651</v>
      </c>
      <c r="G284">
        <f t="shared" si="27"/>
        <v>44658</v>
      </c>
      <c r="H284">
        <v>7</v>
      </c>
      <c r="I284" t="s">
        <v>318</v>
      </c>
      <c r="J284">
        <v>359.83</v>
      </c>
      <c r="L284">
        <v>0</v>
      </c>
      <c r="M284">
        <f t="shared" si="26"/>
        <v>0</v>
      </c>
      <c r="P284">
        <f t="shared" si="28"/>
        <v>359.83</v>
      </c>
      <c r="R284">
        <f t="shared" si="29"/>
        <v>359.83</v>
      </c>
      <c r="S284" t="str">
        <f t="shared" si="30"/>
        <v>PENDIENTE</v>
      </c>
    </row>
    <row r="285" spans="1:21" x14ac:dyDescent="0.25">
      <c r="A285">
        <v>526</v>
      </c>
      <c r="B285" t="s">
        <v>23</v>
      </c>
      <c r="C285" t="s">
        <v>35</v>
      </c>
      <c r="D285" t="str">
        <f t="shared" si="31"/>
        <v>marzo</v>
      </c>
      <c r="E285">
        <v>44651</v>
      </c>
      <c r="F285">
        <v>44651</v>
      </c>
      <c r="G285">
        <f t="shared" si="27"/>
        <v>44658</v>
      </c>
      <c r="H285">
        <v>7</v>
      </c>
      <c r="I285" t="s">
        <v>319</v>
      </c>
      <c r="J285">
        <v>885.36</v>
      </c>
      <c r="K285">
        <v>590.4</v>
      </c>
      <c r="L285">
        <v>0.16</v>
      </c>
      <c r="M285">
        <f t="shared" ref="M285:M295" si="32">(J285-K285-N285)*L285</f>
        <v>47.193600000000004</v>
      </c>
      <c r="P285">
        <f t="shared" si="28"/>
        <v>932.55359999999996</v>
      </c>
      <c r="R285">
        <f t="shared" si="29"/>
        <v>932.55359999999996</v>
      </c>
      <c r="S285" t="str">
        <f t="shared" si="30"/>
        <v>PENDIENTE</v>
      </c>
    </row>
    <row r="286" spans="1:21" x14ac:dyDescent="0.25">
      <c r="A286">
        <v>527</v>
      </c>
      <c r="B286" t="s">
        <v>23</v>
      </c>
      <c r="C286" t="s">
        <v>35</v>
      </c>
      <c r="D286" t="str">
        <f t="shared" si="31"/>
        <v>marzo</v>
      </c>
      <c r="E286">
        <v>44651</v>
      </c>
      <c r="F286">
        <v>44651</v>
      </c>
      <c r="G286">
        <f t="shared" si="27"/>
        <v>44658</v>
      </c>
      <c r="H286">
        <v>7</v>
      </c>
      <c r="I286" t="s">
        <v>320</v>
      </c>
      <c r="J286">
        <v>117.14</v>
      </c>
      <c r="K286">
        <v>48.78</v>
      </c>
      <c r="L286">
        <v>0.16</v>
      </c>
      <c r="M286">
        <f t="shared" si="32"/>
        <v>10.9376</v>
      </c>
      <c r="P286">
        <f t="shared" si="28"/>
        <v>128.07759999999999</v>
      </c>
      <c r="R286">
        <f t="shared" si="29"/>
        <v>128.07759999999999</v>
      </c>
      <c r="S286" t="str">
        <f t="shared" si="30"/>
        <v>PENDIENTE</v>
      </c>
    </row>
    <row r="287" spans="1:21" x14ac:dyDescent="0.25">
      <c r="A287">
        <v>528</v>
      </c>
      <c r="B287" t="s">
        <v>23</v>
      </c>
      <c r="C287" t="s">
        <v>35</v>
      </c>
      <c r="D287" t="str">
        <f t="shared" si="31"/>
        <v>marzo</v>
      </c>
      <c r="E287">
        <v>44651</v>
      </c>
      <c r="F287">
        <v>44651</v>
      </c>
      <c r="G287">
        <f t="shared" si="27"/>
        <v>44658</v>
      </c>
      <c r="H287">
        <v>7</v>
      </c>
      <c r="I287" t="s">
        <v>321</v>
      </c>
      <c r="J287">
        <v>1153.21</v>
      </c>
      <c r="K287">
        <v>779.77</v>
      </c>
      <c r="L287">
        <v>0.16</v>
      </c>
      <c r="M287">
        <f t="shared" si="32"/>
        <v>59.750400000000013</v>
      </c>
      <c r="P287">
        <f t="shared" si="28"/>
        <v>1212.9603999999999</v>
      </c>
      <c r="R287">
        <f t="shared" si="29"/>
        <v>1212.9603999999999</v>
      </c>
      <c r="S287" t="str">
        <f t="shared" si="30"/>
        <v>PENDIENTE</v>
      </c>
    </row>
    <row r="288" spans="1:21" x14ac:dyDescent="0.25">
      <c r="A288">
        <v>529</v>
      </c>
      <c r="B288" t="s">
        <v>23</v>
      </c>
      <c r="C288" t="s">
        <v>35</v>
      </c>
      <c r="D288" t="str">
        <f t="shared" si="31"/>
        <v>marzo</v>
      </c>
      <c r="E288">
        <v>44651</v>
      </c>
      <c r="F288">
        <v>44651</v>
      </c>
      <c r="G288">
        <f t="shared" si="27"/>
        <v>44658</v>
      </c>
      <c r="H288">
        <v>7</v>
      </c>
      <c r="I288" t="s">
        <v>322</v>
      </c>
      <c r="J288">
        <v>822.36</v>
      </c>
      <c r="L288">
        <v>0</v>
      </c>
      <c r="M288">
        <f t="shared" si="32"/>
        <v>0</v>
      </c>
      <c r="P288">
        <f t="shared" si="28"/>
        <v>822.36</v>
      </c>
      <c r="R288">
        <f t="shared" si="29"/>
        <v>822.36</v>
      </c>
      <c r="S288" t="str">
        <f t="shared" si="30"/>
        <v>PENDIENTE</v>
      </c>
    </row>
    <row r="289" spans="1:21" x14ac:dyDescent="0.25">
      <c r="A289">
        <v>535</v>
      </c>
      <c r="B289" t="s">
        <v>23</v>
      </c>
      <c r="C289" t="s">
        <v>35</v>
      </c>
      <c r="D289" t="str">
        <f t="shared" si="31"/>
        <v>marzo</v>
      </c>
      <c r="E289">
        <v>44651</v>
      </c>
      <c r="F289">
        <v>44651</v>
      </c>
      <c r="G289">
        <f t="shared" si="27"/>
        <v>44658</v>
      </c>
      <c r="H289">
        <v>7</v>
      </c>
      <c r="I289" t="s">
        <v>323</v>
      </c>
      <c r="J289">
        <v>373.36</v>
      </c>
      <c r="L289">
        <v>0</v>
      </c>
      <c r="M289">
        <f t="shared" si="32"/>
        <v>0</v>
      </c>
      <c r="P289">
        <f t="shared" si="28"/>
        <v>373.36</v>
      </c>
      <c r="R289">
        <f t="shared" si="29"/>
        <v>373.36</v>
      </c>
      <c r="S289" t="str">
        <f t="shared" si="30"/>
        <v>PENDIENTE</v>
      </c>
    </row>
    <row r="290" spans="1:21" x14ac:dyDescent="0.25">
      <c r="A290">
        <v>545</v>
      </c>
      <c r="B290" t="s">
        <v>23</v>
      </c>
      <c r="C290" t="s">
        <v>24</v>
      </c>
      <c r="D290" t="str">
        <f t="shared" si="31"/>
        <v>marzo</v>
      </c>
      <c r="E290">
        <v>44651</v>
      </c>
      <c r="F290">
        <v>44651</v>
      </c>
      <c r="G290">
        <f t="shared" si="27"/>
        <v>44658</v>
      </c>
      <c r="H290">
        <v>7</v>
      </c>
      <c r="I290" t="s">
        <v>324</v>
      </c>
      <c r="J290">
        <v>260.33999999999997</v>
      </c>
      <c r="L290">
        <v>0</v>
      </c>
      <c r="M290">
        <f t="shared" si="32"/>
        <v>0</v>
      </c>
      <c r="P290">
        <f t="shared" si="28"/>
        <v>260.33999999999997</v>
      </c>
      <c r="Q290">
        <v>87.5</v>
      </c>
      <c r="R290">
        <f t="shared" si="29"/>
        <v>172.83999999999997</v>
      </c>
      <c r="S290" t="str">
        <f t="shared" si="30"/>
        <v>PENDIENTE</v>
      </c>
      <c r="T290" t="s">
        <v>225</v>
      </c>
      <c r="U290">
        <v>44673</v>
      </c>
    </row>
    <row r="291" spans="1:21" x14ac:dyDescent="0.25">
      <c r="A291">
        <v>547</v>
      </c>
      <c r="B291" t="s">
        <v>23</v>
      </c>
      <c r="C291" t="s">
        <v>35</v>
      </c>
      <c r="D291" t="str">
        <f t="shared" si="31"/>
        <v>marzo</v>
      </c>
      <c r="E291">
        <v>44645</v>
      </c>
      <c r="F291">
        <v>44645</v>
      </c>
      <c r="G291">
        <f t="shared" si="27"/>
        <v>44652</v>
      </c>
      <c r="H291">
        <v>7</v>
      </c>
      <c r="I291" t="s">
        <v>325</v>
      </c>
      <c r="J291">
        <v>769.02</v>
      </c>
      <c r="K291">
        <v>623.65</v>
      </c>
      <c r="L291">
        <v>0.16</v>
      </c>
      <c r="M291">
        <f t="shared" si="32"/>
        <v>23.2592</v>
      </c>
      <c r="P291">
        <f t="shared" si="28"/>
        <v>792.27919999999995</v>
      </c>
      <c r="R291">
        <f t="shared" si="29"/>
        <v>792.27919999999995</v>
      </c>
      <c r="S291" t="str">
        <f t="shared" si="30"/>
        <v>PENDIENTE</v>
      </c>
    </row>
    <row r="292" spans="1:21" x14ac:dyDescent="0.25">
      <c r="A292">
        <v>548</v>
      </c>
      <c r="B292" t="s">
        <v>23</v>
      </c>
      <c r="C292" t="s">
        <v>24</v>
      </c>
      <c r="D292" t="str">
        <f t="shared" si="31"/>
        <v>marzo</v>
      </c>
      <c r="E292">
        <v>44651</v>
      </c>
      <c r="F292">
        <v>44651</v>
      </c>
      <c r="G292">
        <f t="shared" si="27"/>
        <v>44658</v>
      </c>
      <c r="H292">
        <v>7</v>
      </c>
      <c r="I292" t="s">
        <v>326</v>
      </c>
      <c r="J292">
        <v>595</v>
      </c>
      <c r="L292">
        <v>0</v>
      </c>
      <c r="M292">
        <f t="shared" si="32"/>
        <v>0</v>
      </c>
      <c r="P292">
        <f t="shared" si="28"/>
        <v>595</v>
      </c>
      <c r="R292">
        <f t="shared" si="29"/>
        <v>595</v>
      </c>
      <c r="S292" t="str">
        <f t="shared" si="30"/>
        <v>PENDIENTE</v>
      </c>
    </row>
    <row r="293" spans="1:21" x14ac:dyDescent="0.25">
      <c r="A293">
        <v>576</v>
      </c>
      <c r="B293" t="s">
        <v>23</v>
      </c>
      <c r="C293" t="s">
        <v>52</v>
      </c>
      <c r="D293" t="str">
        <f t="shared" si="31"/>
        <v>marzo</v>
      </c>
      <c r="E293">
        <v>44643</v>
      </c>
      <c r="F293">
        <v>44643</v>
      </c>
      <c r="G293">
        <f t="shared" si="27"/>
        <v>44650</v>
      </c>
      <c r="H293">
        <v>7</v>
      </c>
      <c r="I293" t="s">
        <v>327</v>
      </c>
      <c r="J293">
        <v>34.39</v>
      </c>
      <c r="L293">
        <v>0</v>
      </c>
      <c r="M293">
        <f t="shared" si="32"/>
        <v>0</v>
      </c>
      <c r="P293">
        <f t="shared" si="28"/>
        <v>34.39</v>
      </c>
      <c r="R293">
        <f t="shared" si="29"/>
        <v>34.39</v>
      </c>
      <c r="S293" t="str">
        <f t="shared" si="30"/>
        <v>PENDIENTE</v>
      </c>
    </row>
    <row r="294" spans="1:21" x14ac:dyDescent="0.25">
      <c r="A294">
        <v>579</v>
      </c>
      <c r="B294" t="s">
        <v>23</v>
      </c>
      <c r="C294" t="s">
        <v>52</v>
      </c>
      <c r="D294" t="str">
        <f t="shared" si="31"/>
        <v>marzo</v>
      </c>
      <c r="E294">
        <v>44643</v>
      </c>
      <c r="F294">
        <v>44643</v>
      </c>
      <c r="G294">
        <f t="shared" si="27"/>
        <v>44650</v>
      </c>
      <c r="H294">
        <v>7</v>
      </c>
      <c r="I294" t="s">
        <v>328</v>
      </c>
      <c r="J294">
        <v>325.44</v>
      </c>
      <c r="K294">
        <v>299.56</v>
      </c>
      <c r="L294">
        <v>0.16</v>
      </c>
      <c r="M294">
        <f t="shared" si="32"/>
        <v>4.1407999999999996</v>
      </c>
      <c r="P294">
        <f t="shared" si="28"/>
        <v>329.58080000000001</v>
      </c>
      <c r="R294">
        <f t="shared" si="29"/>
        <v>329.58080000000001</v>
      </c>
      <c r="S294" t="str">
        <f t="shared" si="30"/>
        <v>PENDIENTE</v>
      </c>
    </row>
    <row r="295" spans="1:21" x14ac:dyDescent="0.25">
      <c r="A295">
        <v>582</v>
      </c>
      <c r="B295" t="s">
        <v>23</v>
      </c>
      <c r="C295" t="s">
        <v>52</v>
      </c>
      <c r="D295" t="str">
        <f t="shared" si="31"/>
        <v>marzo</v>
      </c>
      <c r="E295">
        <v>44651</v>
      </c>
      <c r="F295">
        <v>44651</v>
      </c>
      <c r="G295">
        <f t="shared" si="27"/>
        <v>44658</v>
      </c>
      <c r="H295">
        <v>7</v>
      </c>
      <c r="I295" t="s">
        <v>329</v>
      </c>
      <c r="J295">
        <v>17.260000000000002</v>
      </c>
      <c r="K295">
        <v>11.5</v>
      </c>
      <c r="L295">
        <v>0</v>
      </c>
      <c r="M295">
        <f t="shared" si="32"/>
        <v>0</v>
      </c>
      <c r="P295">
        <f t="shared" si="28"/>
        <v>17.260000000000002</v>
      </c>
      <c r="R295">
        <f t="shared" si="29"/>
        <v>17.260000000000002</v>
      </c>
      <c r="S295" t="str">
        <f t="shared" si="30"/>
        <v>PENDIENTE</v>
      </c>
    </row>
    <row r="296" spans="1:21" x14ac:dyDescent="0.25">
      <c r="A296" t="e">
        <v>#REF!</v>
      </c>
      <c r="B296" t="s">
        <v>23</v>
      </c>
      <c r="C296" t="s">
        <v>24</v>
      </c>
      <c r="D296" t="s">
        <v>330</v>
      </c>
      <c r="E296">
        <v>44656</v>
      </c>
      <c r="F296">
        <v>44656</v>
      </c>
      <c r="G296">
        <v>44663</v>
      </c>
      <c r="H296">
        <v>7</v>
      </c>
      <c r="I296" t="s">
        <v>331</v>
      </c>
      <c r="J296">
        <v>264.89999999999998</v>
      </c>
      <c r="K296">
        <v>0</v>
      </c>
      <c r="L296">
        <v>0</v>
      </c>
      <c r="M296">
        <v>0</v>
      </c>
      <c r="P296">
        <v>264.89999999999998</v>
      </c>
      <c r="R296">
        <v>264.89999999999998</v>
      </c>
      <c r="S296" t="s">
        <v>332</v>
      </c>
    </row>
    <row r="297" spans="1:21" x14ac:dyDescent="0.25">
      <c r="A297" t="e">
        <v>#REF!</v>
      </c>
      <c r="B297" t="s">
        <v>23</v>
      </c>
      <c r="C297" t="s">
        <v>24</v>
      </c>
      <c r="D297" t="s">
        <v>330</v>
      </c>
      <c r="E297">
        <v>44659</v>
      </c>
      <c r="F297">
        <v>44659</v>
      </c>
      <c r="G297">
        <v>44666</v>
      </c>
      <c r="H297">
        <v>7</v>
      </c>
      <c r="I297" t="s">
        <v>333</v>
      </c>
      <c r="J297">
        <v>125.64</v>
      </c>
      <c r="K297">
        <v>33.520000000000003</v>
      </c>
      <c r="L297">
        <v>0.16</v>
      </c>
      <c r="M297">
        <v>14.7392</v>
      </c>
      <c r="P297">
        <v>140.3792</v>
      </c>
      <c r="R297">
        <v>140.3792</v>
      </c>
      <c r="S297" t="s">
        <v>332</v>
      </c>
    </row>
    <row r="298" spans="1:21" x14ac:dyDescent="0.25">
      <c r="A298" t="e">
        <v>#REF!</v>
      </c>
      <c r="B298" t="s">
        <v>23</v>
      </c>
      <c r="C298" t="s">
        <v>24</v>
      </c>
      <c r="D298" t="s">
        <v>330</v>
      </c>
      <c r="E298">
        <v>44659</v>
      </c>
      <c r="F298">
        <v>44659</v>
      </c>
      <c r="G298">
        <v>44666</v>
      </c>
      <c r="H298">
        <v>7</v>
      </c>
      <c r="I298" t="s">
        <v>334</v>
      </c>
      <c r="J298">
        <v>54.1</v>
      </c>
      <c r="K298">
        <v>0</v>
      </c>
      <c r="L298">
        <v>0.16</v>
      </c>
      <c r="M298">
        <v>8.6560000000000006</v>
      </c>
      <c r="P298">
        <v>62.756</v>
      </c>
      <c r="R298">
        <v>62.756</v>
      </c>
      <c r="S298" t="s">
        <v>332</v>
      </c>
    </row>
    <row r="299" spans="1:21" x14ac:dyDescent="0.25">
      <c r="A299" t="e">
        <v>#REF!</v>
      </c>
      <c r="B299" t="s">
        <v>23</v>
      </c>
      <c r="C299" t="s">
        <v>24</v>
      </c>
      <c r="D299" t="s">
        <v>330</v>
      </c>
      <c r="E299">
        <v>44659</v>
      </c>
      <c r="F299">
        <v>44659</v>
      </c>
      <c r="G299">
        <v>44666</v>
      </c>
      <c r="H299">
        <v>7</v>
      </c>
      <c r="I299" t="s">
        <v>335</v>
      </c>
      <c r="J299">
        <v>195.79</v>
      </c>
      <c r="K299">
        <v>0</v>
      </c>
      <c r="L299">
        <v>0</v>
      </c>
      <c r="M299">
        <v>0</v>
      </c>
      <c r="P299">
        <v>195.79</v>
      </c>
      <c r="R299">
        <v>195.79</v>
      </c>
      <c r="S299" t="s">
        <v>332</v>
      </c>
    </row>
    <row r="300" spans="1:21" x14ac:dyDescent="0.25">
      <c r="A300" t="e">
        <v>#REF!</v>
      </c>
      <c r="B300" t="s">
        <v>23</v>
      </c>
      <c r="C300" t="s">
        <v>24</v>
      </c>
      <c r="D300" t="s">
        <v>330</v>
      </c>
      <c r="E300">
        <v>44658</v>
      </c>
      <c r="F300">
        <v>44658</v>
      </c>
      <c r="G300">
        <v>44665</v>
      </c>
      <c r="H300">
        <v>7</v>
      </c>
      <c r="I300" t="s">
        <v>336</v>
      </c>
      <c r="J300">
        <v>228.96</v>
      </c>
      <c r="K300">
        <v>0</v>
      </c>
      <c r="L300">
        <v>0</v>
      </c>
      <c r="M300">
        <v>0</v>
      </c>
      <c r="P300">
        <v>228.96</v>
      </c>
      <c r="R300">
        <v>228.96</v>
      </c>
      <c r="S300" t="s">
        <v>332</v>
      </c>
    </row>
    <row r="301" spans="1:21" x14ac:dyDescent="0.25">
      <c r="A301" t="e">
        <v>#REF!</v>
      </c>
      <c r="B301" t="s">
        <v>23</v>
      </c>
      <c r="C301" t="s">
        <v>24</v>
      </c>
      <c r="D301" t="s">
        <v>330</v>
      </c>
      <c r="E301">
        <v>44658</v>
      </c>
      <c r="F301">
        <v>44658</v>
      </c>
      <c r="G301">
        <v>44665</v>
      </c>
      <c r="H301">
        <v>7</v>
      </c>
      <c r="I301" t="s">
        <v>337</v>
      </c>
      <c r="J301">
        <v>9.1199999999999992</v>
      </c>
      <c r="K301">
        <v>0</v>
      </c>
      <c r="L301">
        <v>0</v>
      </c>
      <c r="M301">
        <v>0</v>
      </c>
      <c r="P301">
        <v>9.1199999999999992</v>
      </c>
      <c r="R301">
        <v>9.1199999999999992</v>
      </c>
      <c r="S301" t="s">
        <v>332</v>
      </c>
    </row>
    <row r="302" spans="1:21" x14ac:dyDescent="0.25">
      <c r="A302" t="e">
        <v>#REF!</v>
      </c>
      <c r="B302" t="s">
        <v>23</v>
      </c>
      <c r="C302" t="s">
        <v>24</v>
      </c>
      <c r="D302" t="s">
        <v>330</v>
      </c>
      <c r="E302">
        <v>44663</v>
      </c>
      <c r="F302">
        <v>44663</v>
      </c>
      <c r="G302">
        <v>44670</v>
      </c>
      <c r="H302">
        <v>7</v>
      </c>
      <c r="I302" t="s">
        <v>338</v>
      </c>
      <c r="J302">
        <v>391.62</v>
      </c>
      <c r="K302">
        <v>148</v>
      </c>
      <c r="L302">
        <v>0.16</v>
      </c>
      <c r="M302">
        <v>38.979199999999999</v>
      </c>
      <c r="P302">
        <v>430.5992</v>
      </c>
      <c r="R302">
        <v>430.5992</v>
      </c>
      <c r="S302" t="s">
        <v>332</v>
      </c>
    </row>
    <row r="303" spans="1:21" x14ac:dyDescent="0.25">
      <c r="A303" t="e">
        <v>#REF!</v>
      </c>
      <c r="B303" t="s">
        <v>23</v>
      </c>
      <c r="C303" t="s">
        <v>35</v>
      </c>
      <c r="D303" t="s">
        <v>330</v>
      </c>
      <c r="E303">
        <v>44663</v>
      </c>
      <c r="F303">
        <v>44663</v>
      </c>
      <c r="G303">
        <v>44670</v>
      </c>
      <c r="H303">
        <v>7</v>
      </c>
      <c r="I303" t="s">
        <v>339</v>
      </c>
      <c r="J303">
        <v>846.75</v>
      </c>
      <c r="K303">
        <v>0</v>
      </c>
      <c r="L303">
        <v>0</v>
      </c>
      <c r="M303">
        <v>0</v>
      </c>
      <c r="P303">
        <v>846.75</v>
      </c>
      <c r="R303">
        <v>846.75</v>
      </c>
      <c r="S303" t="s">
        <v>332</v>
      </c>
    </row>
    <row r="304" spans="1:21" x14ac:dyDescent="0.25">
      <c r="A304" t="e">
        <v>#REF!</v>
      </c>
      <c r="B304" t="s">
        <v>23</v>
      </c>
      <c r="C304" t="s">
        <v>35</v>
      </c>
      <c r="D304" t="s">
        <v>330</v>
      </c>
      <c r="E304">
        <v>44663</v>
      </c>
      <c r="F304">
        <v>44663</v>
      </c>
      <c r="G304">
        <v>44670</v>
      </c>
      <c r="H304">
        <v>7</v>
      </c>
      <c r="I304" t="s">
        <v>340</v>
      </c>
      <c r="J304">
        <v>2151.34</v>
      </c>
      <c r="K304">
        <v>1700</v>
      </c>
      <c r="L304">
        <v>0.16</v>
      </c>
      <c r="M304">
        <v>72.78</v>
      </c>
      <c r="P304">
        <v>2224.1200000000003</v>
      </c>
      <c r="R304">
        <v>2224.1200000000003</v>
      </c>
      <c r="S304" t="s">
        <v>332</v>
      </c>
    </row>
    <row r="305" spans="1:19" x14ac:dyDescent="0.25">
      <c r="A305" t="e">
        <v>#REF!</v>
      </c>
      <c r="B305" t="s">
        <v>23</v>
      </c>
      <c r="C305" t="s">
        <v>35</v>
      </c>
      <c r="D305" t="s">
        <v>330</v>
      </c>
      <c r="E305">
        <v>44663</v>
      </c>
      <c r="F305">
        <v>44663</v>
      </c>
      <c r="G305">
        <v>44670</v>
      </c>
      <c r="H305">
        <v>7</v>
      </c>
      <c r="I305" t="s">
        <v>341</v>
      </c>
      <c r="J305">
        <v>3393.78</v>
      </c>
      <c r="K305">
        <v>0</v>
      </c>
      <c r="L305">
        <v>0</v>
      </c>
      <c r="M305">
        <v>217.57</v>
      </c>
      <c r="P305">
        <v>3611.3500000000004</v>
      </c>
      <c r="R305">
        <v>3611.3500000000004</v>
      </c>
      <c r="S305" t="s">
        <v>332</v>
      </c>
    </row>
    <row r="306" spans="1:19" x14ac:dyDescent="0.25">
      <c r="A306" t="e">
        <v>#REF!</v>
      </c>
      <c r="B306" t="s">
        <v>23</v>
      </c>
      <c r="C306" t="s">
        <v>24</v>
      </c>
      <c r="D306" t="s">
        <v>330</v>
      </c>
      <c r="E306">
        <v>44664</v>
      </c>
      <c r="F306">
        <v>44664</v>
      </c>
      <c r="G306">
        <v>44671</v>
      </c>
      <c r="H306">
        <v>7</v>
      </c>
      <c r="I306" t="s">
        <v>342</v>
      </c>
      <c r="J306">
        <v>40.33</v>
      </c>
      <c r="K306">
        <v>0</v>
      </c>
      <c r="L306">
        <v>0.16</v>
      </c>
      <c r="M306">
        <v>6.4527999999999999</v>
      </c>
      <c r="P306">
        <v>46.782799999999995</v>
      </c>
      <c r="R306">
        <v>46.782799999999995</v>
      </c>
      <c r="S306" t="s">
        <v>332</v>
      </c>
    </row>
    <row r="307" spans="1:19" x14ac:dyDescent="0.25">
      <c r="A307" t="e">
        <v>#REF!</v>
      </c>
      <c r="B307" t="s">
        <v>23</v>
      </c>
      <c r="C307" t="s">
        <v>35</v>
      </c>
      <c r="D307" t="s">
        <v>330</v>
      </c>
      <c r="E307">
        <v>44664</v>
      </c>
      <c r="F307">
        <v>44664</v>
      </c>
      <c r="G307">
        <v>44671</v>
      </c>
      <c r="H307">
        <v>7</v>
      </c>
      <c r="I307" t="s">
        <v>343</v>
      </c>
      <c r="J307">
        <v>190.72</v>
      </c>
      <c r="K307">
        <v>0</v>
      </c>
      <c r="L307">
        <v>0</v>
      </c>
      <c r="M307">
        <v>0</v>
      </c>
      <c r="P307">
        <v>190.72</v>
      </c>
      <c r="R307">
        <v>190.72</v>
      </c>
      <c r="S307" t="s">
        <v>332</v>
      </c>
    </row>
    <row r="308" spans="1:19" x14ac:dyDescent="0.25">
      <c r="A308" t="e">
        <v>#REF!</v>
      </c>
      <c r="B308" t="s">
        <v>23</v>
      </c>
      <c r="C308" t="s">
        <v>35</v>
      </c>
      <c r="D308" t="s">
        <v>330</v>
      </c>
      <c r="E308">
        <v>44664</v>
      </c>
      <c r="F308">
        <v>44664</v>
      </c>
      <c r="G308">
        <v>44671</v>
      </c>
      <c r="H308">
        <v>7</v>
      </c>
      <c r="I308" t="s">
        <v>344</v>
      </c>
      <c r="J308">
        <v>547.66</v>
      </c>
      <c r="K308">
        <v>0</v>
      </c>
      <c r="L308">
        <v>0</v>
      </c>
      <c r="M308">
        <v>0</v>
      </c>
      <c r="P308">
        <v>547.66</v>
      </c>
      <c r="R308">
        <v>547.66</v>
      </c>
      <c r="S308" t="s">
        <v>332</v>
      </c>
    </row>
    <row r="309" spans="1:19" x14ac:dyDescent="0.25">
      <c r="A309" t="e">
        <v>#REF!</v>
      </c>
      <c r="B309" t="s">
        <v>23</v>
      </c>
      <c r="C309" t="s">
        <v>35</v>
      </c>
      <c r="D309" t="s">
        <v>330</v>
      </c>
      <c r="E309">
        <v>44665</v>
      </c>
      <c r="F309">
        <v>44665</v>
      </c>
      <c r="G309">
        <v>44672</v>
      </c>
      <c r="H309">
        <v>7</v>
      </c>
      <c r="I309" t="s">
        <v>345</v>
      </c>
      <c r="J309">
        <v>168</v>
      </c>
      <c r="K309">
        <v>0</v>
      </c>
      <c r="L309">
        <v>0</v>
      </c>
      <c r="M309">
        <v>0</v>
      </c>
      <c r="P309">
        <v>168</v>
      </c>
      <c r="R309">
        <v>168</v>
      </c>
      <c r="S309" t="s">
        <v>332</v>
      </c>
    </row>
    <row r="310" spans="1:19" x14ac:dyDescent="0.25">
      <c r="A310" t="e">
        <v>#REF!</v>
      </c>
      <c r="B310" t="s">
        <v>23</v>
      </c>
      <c r="C310" t="s">
        <v>35</v>
      </c>
      <c r="D310" t="s">
        <v>330</v>
      </c>
      <c r="E310">
        <v>44662</v>
      </c>
      <c r="F310">
        <v>44662</v>
      </c>
      <c r="G310">
        <v>44669</v>
      </c>
      <c r="H310">
        <v>7</v>
      </c>
      <c r="I310" t="s">
        <v>346</v>
      </c>
      <c r="J310">
        <v>26.4</v>
      </c>
      <c r="K310">
        <v>0</v>
      </c>
      <c r="L310">
        <v>0.16</v>
      </c>
      <c r="M310">
        <v>4.2240000000000002</v>
      </c>
      <c r="P310">
        <v>30.623999999999999</v>
      </c>
      <c r="R310">
        <v>30.623999999999999</v>
      </c>
      <c r="S310" t="s">
        <v>332</v>
      </c>
    </row>
    <row r="311" spans="1:19" x14ac:dyDescent="0.25">
      <c r="A311" t="e">
        <v>#REF!</v>
      </c>
      <c r="B311" t="s">
        <v>23</v>
      </c>
      <c r="C311" t="s">
        <v>35</v>
      </c>
      <c r="D311" t="s">
        <v>330</v>
      </c>
      <c r="E311">
        <v>44659</v>
      </c>
      <c r="F311">
        <v>44659</v>
      </c>
      <c r="G311">
        <v>44666</v>
      </c>
      <c r="H311">
        <v>7</v>
      </c>
      <c r="I311">
        <v>904202202</v>
      </c>
      <c r="J311">
        <v>516.83000000000004</v>
      </c>
      <c r="K311">
        <v>0</v>
      </c>
      <c r="L311">
        <v>0</v>
      </c>
      <c r="M311">
        <v>0</v>
      </c>
      <c r="P311">
        <v>516.83000000000004</v>
      </c>
      <c r="R311">
        <v>516.83000000000004</v>
      </c>
      <c r="S311" t="s">
        <v>332</v>
      </c>
    </row>
    <row r="312" spans="1:19" x14ac:dyDescent="0.25">
      <c r="A312" t="e">
        <v>#REF!</v>
      </c>
      <c r="B312" t="s">
        <v>23</v>
      </c>
      <c r="C312" t="s">
        <v>24</v>
      </c>
      <c r="D312" t="s">
        <v>330</v>
      </c>
      <c r="E312">
        <v>44667</v>
      </c>
      <c r="F312">
        <v>44667</v>
      </c>
      <c r="G312">
        <v>44674</v>
      </c>
      <c r="H312">
        <v>7</v>
      </c>
      <c r="I312" t="s">
        <v>347</v>
      </c>
      <c r="J312">
        <v>37.6</v>
      </c>
      <c r="K312">
        <v>0</v>
      </c>
      <c r="L312">
        <v>0.16</v>
      </c>
      <c r="M312">
        <v>6.016</v>
      </c>
      <c r="P312">
        <v>43.616</v>
      </c>
      <c r="R312">
        <v>43.616</v>
      </c>
      <c r="S312" t="s">
        <v>332</v>
      </c>
    </row>
    <row r="313" spans="1:19" x14ac:dyDescent="0.25">
      <c r="A313" t="e">
        <v>#REF!</v>
      </c>
      <c r="B313" t="s">
        <v>23</v>
      </c>
      <c r="C313" t="s">
        <v>24</v>
      </c>
      <c r="D313" t="s">
        <v>330</v>
      </c>
      <c r="E313">
        <v>44665</v>
      </c>
      <c r="F313">
        <v>44665</v>
      </c>
      <c r="G313">
        <v>44672</v>
      </c>
      <c r="H313">
        <v>7</v>
      </c>
      <c r="I313" t="s">
        <v>348</v>
      </c>
      <c r="J313">
        <v>127.74</v>
      </c>
      <c r="K313">
        <v>0</v>
      </c>
      <c r="L313">
        <v>0.16</v>
      </c>
      <c r="M313">
        <v>20.438399999999998</v>
      </c>
      <c r="P313">
        <v>148.17839999999998</v>
      </c>
      <c r="R313">
        <v>148.17839999999998</v>
      </c>
      <c r="S313" t="s">
        <v>332</v>
      </c>
    </row>
    <row r="314" spans="1:19" x14ac:dyDescent="0.25">
      <c r="A314" t="e">
        <v>#REF!</v>
      </c>
      <c r="B314" t="s">
        <v>23</v>
      </c>
      <c r="C314" t="s">
        <v>24</v>
      </c>
      <c r="D314" t="s">
        <v>330</v>
      </c>
      <c r="E314">
        <v>44665</v>
      </c>
      <c r="F314">
        <v>44665</v>
      </c>
      <c r="G314">
        <v>44672</v>
      </c>
      <c r="H314">
        <v>7</v>
      </c>
      <c r="I314" t="s">
        <v>349</v>
      </c>
      <c r="J314">
        <v>321.27999999999997</v>
      </c>
      <c r="K314">
        <v>73.989999999999995</v>
      </c>
      <c r="L314">
        <v>0.16</v>
      </c>
      <c r="M314">
        <v>39.566399999999994</v>
      </c>
      <c r="P314">
        <v>360.84639999999996</v>
      </c>
      <c r="R314">
        <v>360.84639999999996</v>
      </c>
      <c r="S314" t="s">
        <v>332</v>
      </c>
    </row>
    <row r="315" spans="1:19" x14ac:dyDescent="0.25">
      <c r="A315" t="e">
        <v>#REF!</v>
      </c>
      <c r="B315" t="s">
        <v>23</v>
      </c>
      <c r="C315" t="s">
        <v>24</v>
      </c>
      <c r="D315" t="s">
        <v>330</v>
      </c>
      <c r="E315">
        <v>44665</v>
      </c>
      <c r="F315">
        <v>44665</v>
      </c>
      <c r="G315">
        <v>44672</v>
      </c>
      <c r="H315">
        <v>7</v>
      </c>
      <c r="I315" t="s">
        <v>350</v>
      </c>
      <c r="J315">
        <v>81.260000000000005</v>
      </c>
      <c r="K315">
        <v>9.1199999999999992</v>
      </c>
      <c r="L315">
        <v>0.16</v>
      </c>
      <c r="M315">
        <v>11.542400000000001</v>
      </c>
      <c r="P315">
        <v>92.802400000000006</v>
      </c>
      <c r="R315">
        <v>92.802400000000006</v>
      </c>
      <c r="S315" t="s">
        <v>332</v>
      </c>
    </row>
    <row r="316" spans="1:19" x14ac:dyDescent="0.25">
      <c r="A316" t="e">
        <v>#REF!</v>
      </c>
      <c r="B316" t="s">
        <v>23</v>
      </c>
      <c r="C316" t="s">
        <v>24</v>
      </c>
      <c r="D316" t="s">
        <v>330</v>
      </c>
      <c r="E316">
        <v>44665</v>
      </c>
      <c r="F316">
        <v>44665</v>
      </c>
      <c r="G316">
        <v>44672</v>
      </c>
      <c r="H316">
        <v>7</v>
      </c>
      <c r="I316" t="s">
        <v>351</v>
      </c>
      <c r="J316">
        <v>26.36</v>
      </c>
      <c r="K316">
        <v>0</v>
      </c>
      <c r="L316">
        <v>0.16</v>
      </c>
      <c r="M316">
        <v>4.2176</v>
      </c>
      <c r="P316">
        <v>30.5776</v>
      </c>
      <c r="R316">
        <v>30.5776</v>
      </c>
      <c r="S316" t="s">
        <v>332</v>
      </c>
    </row>
    <row r="317" spans="1:19" x14ac:dyDescent="0.25">
      <c r="A317" t="e">
        <v>#REF!</v>
      </c>
      <c r="B317" t="s">
        <v>23</v>
      </c>
      <c r="C317" t="s">
        <v>35</v>
      </c>
      <c r="D317" t="s">
        <v>330</v>
      </c>
      <c r="E317">
        <v>44663</v>
      </c>
      <c r="F317">
        <v>44663</v>
      </c>
      <c r="G317">
        <v>44670</v>
      </c>
      <c r="H317">
        <v>7</v>
      </c>
      <c r="I317" t="s">
        <v>352</v>
      </c>
      <c r="J317">
        <v>4541.63</v>
      </c>
      <c r="K317">
        <v>0</v>
      </c>
      <c r="L317">
        <v>0.16</v>
      </c>
      <c r="M317">
        <v>2.88</v>
      </c>
      <c r="P317">
        <v>4544.51</v>
      </c>
      <c r="R317">
        <v>4544.51</v>
      </c>
      <c r="S317" t="s">
        <v>332</v>
      </c>
    </row>
    <row r="318" spans="1:19" x14ac:dyDescent="0.25">
      <c r="A318" t="e">
        <v>#REF!</v>
      </c>
      <c r="B318" t="s">
        <v>23</v>
      </c>
      <c r="C318" t="s">
        <v>24</v>
      </c>
      <c r="D318" t="s">
        <v>330</v>
      </c>
      <c r="E318">
        <v>44667</v>
      </c>
      <c r="F318">
        <v>44667</v>
      </c>
      <c r="G318">
        <v>44674</v>
      </c>
      <c r="H318">
        <v>7</v>
      </c>
      <c r="I318" t="s">
        <v>353</v>
      </c>
      <c r="J318">
        <v>1075</v>
      </c>
      <c r="K318">
        <v>0</v>
      </c>
      <c r="L318">
        <v>0</v>
      </c>
      <c r="M318">
        <v>0</v>
      </c>
      <c r="P318">
        <v>1075</v>
      </c>
      <c r="R318">
        <v>1075</v>
      </c>
      <c r="S318" t="s">
        <v>332</v>
      </c>
    </row>
    <row r="319" spans="1:19" x14ac:dyDescent="0.25">
      <c r="A319" t="e">
        <v>#REF!</v>
      </c>
      <c r="B319" t="s">
        <v>23</v>
      </c>
      <c r="C319" t="s">
        <v>24</v>
      </c>
      <c r="D319" t="s">
        <v>330</v>
      </c>
      <c r="E319">
        <v>44663</v>
      </c>
      <c r="F319">
        <v>44663</v>
      </c>
      <c r="G319">
        <v>44670</v>
      </c>
      <c r="H319">
        <v>7</v>
      </c>
      <c r="I319" t="s">
        <v>354</v>
      </c>
      <c r="J319">
        <v>576</v>
      </c>
      <c r="K319">
        <v>0</v>
      </c>
      <c r="L319">
        <v>0</v>
      </c>
      <c r="M319">
        <v>0</v>
      </c>
      <c r="P319">
        <v>576</v>
      </c>
      <c r="R319">
        <v>576</v>
      </c>
      <c r="S319" t="s">
        <v>332</v>
      </c>
    </row>
    <row r="320" spans="1:19" x14ac:dyDescent="0.25">
      <c r="A320" t="e">
        <v>#REF!</v>
      </c>
      <c r="B320" t="s">
        <v>23</v>
      </c>
      <c r="C320" t="s">
        <v>24</v>
      </c>
      <c r="D320" t="s">
        <v>330</v>
      </c>
      <c r="E320">
        <v>44670</v>
      </c>
      <c r="F320">
        <v>44670</v>
      </c>
      <c r="G320">
        <v>44677</v>
      </c>
      <c r="H320">
        <v>7</v>
      </c>
      <c r="I320" t="s">
        <v>355</v>
      </c>
      <c r="J320">
        <v>355.62</v>
      </c>
      <c r="K320">
        <v>99.42</v>
      </c>
      <c r="L320">
        <v>0.16</v>
      </c>
      <c r="M320">
        <v>40.991999999999997</v>
      </c>
      <c r="P320">
        <v>396.61200000000002</v>
      </c>
      <c r="R320">
        <v>396.61200000000002</v>
      </c>
      <c r="S320" t="s">
        <v>332</v>
      </c>
    </row>
    <row r="321" spans="1:19" x14ac:dyDescent="0.25">
      <c r="A321" t="e">
        <v>#REF!</v>
      </c>
      <c r="B321" t="s">
        <v>23</v>
      </c>
      <c r="C321" t="s">
        <v>35</v>
      </c>
      <c r="D321" t="s">
        <v>330</v>
      </c>
      <c r="E321">
        <v>44659</v>
      </c>
      <c r="F321">
        <v>44659</v>
      </c>
      <c r="G321">
        <v>44666</v>
      </c>
      <c r="H321">
        <v>7</v>
      </c>
      <c r="I321" t="s">
        <v>356</v>
      </c>
      <c r="J321">
        <v>2575.7199999999998</v>
      </c>
      <c r="K321">
        <v>0</v>
      </c>
      <c r="L321">
        <v>0</v>
      </c>
      <c r="M321">
        <v>0</v>
      </c>
      <c r="P321">
        <v>2575.7199999999998</v>
      </c>
      <c r="R321">
        <v>2575.7199999999998</v>
      </c>
      <c r="S321" t="s">
        <v>332</v>
      </c>
    </row>
    <row r="322" spans="1:19" x14ac:dyDescent="0.25">
      <c r="A322" t="e">
        <v>#REF!</v>
      </c>
      <c r="B322" t="s">
        <v>23</v>
      </c>
      <c r="C322" t="s">
        <v>35</v>
      </c>
      <c r="D322" t="s">
        <v>330</v>
      </c>
      <c r="E322">
        <v>44670</v>
      </c>
      <c r="F322">
        <v>44670</v>
      </c>
      <c r="G322">
        <v>44677</v>
      </c>
      <c r="H322">
        <v>7</v>
      </c>
      <c r="I322" t="s">
        <v>357</v>
      </c>
      <c r="J322">
        <v>587.73</v>
      </c>
      <c r="K322">
        <v>30.76</v>
      </c>
      <c r="L322">
        <v>0.16</v>
      </c>
      <c r="M322">
        <v>89.115200000000002</v>
      </c>
      <c r="P322">
        <v>676.84519999999998</v>
      </c>
      <c r="R322">
        <v>676.84519999999998</v>
      </c>
      <c r="S322" t="s">
        <v>332</v>
      </c>
    </row>
    <row r="323" spans="1:19" x14ac:dyDescent="0.25">
      <c r="A323" t="e">
        <v>#REF!</v>
      </c>
      <c r="B323" t="s">
        <v>23</v>
      </c>
      <c r="C323" t="s">
        <v>35</v>
      </c>
      <c r="D323" t="s">
        <v>330</v>
      </c>
      <c r="E323">
        <v>44670</v>
      </c>
      <c r="F323">
        <v>44670</v>
      </c>
      <c r="G323">
        <v>44677</v>
      </c>
      <c r="H323">
        <v>7</v>
      </c>
      <c r="I323" t="s">
        <v>358</v>
      </c>
      <c r="J323">
        <v>1681.93</v>
      </c>
      <c r="K323">
        <v>886.12</v>
      </c>
      <c r="L323">
        <v>0.16</v>
      </c>
      <c r="M323">
        <v>127.32960000000001</v>
      </c>
      <c r="P323">
        <v>1809.2596000000001</v>
      </c>
      <c r="R323">
        <v>1809.2596000000001</v>
      </c>
      <c r="S323" t="s">
        <v>332</v>
      </c>
    </row>
    <row r="324" spans="1:19" x14ac:dyDescent="0.25">
      <c r="A324" t="e">
        <v>#REF!</v>
      </c>
      <c r="B324" t="s">
        <v>23</v>
      </c>
      <c r="C324" t="s">
        <v>35</v>
      </c>
      <c r="D324" t="s">
        <v>330</v>
      </c>
      <c r="E324">
        <v>44670</v>
      </c>
      <c r="F324">
        <v>44670</v>
      </c>
      <c r="G324">
        <v>44677</v>
      </c>
      <c r="H324">
        <v>7</v>
      </c>
      <c r="I324" t="s">
        <v>359</v>
      </c>
      <c r="J324">
        <v>3340</v>
      </c>
      <c r="K324">
        <v>3198.88</v>
      </c>
      <c r="L324">
        <v>0.16</v>
      </c>
      <c r="M324">
        <v>22.579199999999982</v>
      </c>
      <c r="P324">
        <v>3362.5792000000001</v>
      </c>
      <c r="R324">
        <v>3362.5792000000001</v>
      </c>
      <c r="S324" t="s">
        <v>332</v>
      </c>
    </row>
    <row r="325" spans="1:19" x14ac:dyDescent="0.25">
      <c r="A325" t="e">
        <v>#REF!</v>
      </c>
      <c r="B325" t="s">
        <v>23</v>
      </c>
      <c r="C325" t="s">
        <v>35</v>
      </c>
      <c r="D325" t="s">
        <v>330</v>
      </c>
      <c r="E325">
        <v>44670</v>
      </c>
      <c r="F325">
        <v>44670</v>
      </c>
      <c r="G325">
        <v>44677</v>
      </c>
      <c r="H325">
        <v>7</v>
      </c>
      <c r="I325" t="s">
        <v>360</v>
      </c>
      <c r="J325">
        <v>918.84</v>
      </c>
      <c r="K325">
        <v>0</v>
      </c>
      <c r="L325">
        <v>0</v>
      </c>
      <c r="M325">
        <v>0</v>
      </c>
      <c r="P325">
        <v>918.84</v>
      </c>
      <c r="R325">
        <v>918.84</v>
      </c>
      <c r="S325" t="s">
        <v>332</v>
      </c>
    </row>
    <row r="326" spans="1:19" x14ac:dyDescent="0.25">
      <c r="A326" t="e">
        <v>#REF!</v>
      </c>
      <c r="B326" t="s">
        <v>23</v>
      </c>
      <c r="C326" t="s">
        <v>35</v>
      </c>
      <c r="D326" t="s">
        <v>330</v>
      </c>
      <c r="E326">
        <v>44670</v>
      </c>
      <c r="F326">
        <v>44670</v>
      </c>
      <c r="G326">
        <v>44677</v>
      </c>
      <c r="H326">
        <v>7</v>
      </c>
      <c r="I326" t="s">
        <v>361</v>
      </c>
      <c r="J326">
        <v>723.58</v>
      </c>
      <c r="K326">
        <v>652.52</v>
      </c>
      <c r="L326">
        <v>0.16</v>
      </c>
      <c r="M326">
        <v>11.369600000000009</v>
      </c>
      <c r="P326">
        <v>734.94960000000003</v>
      </c>
      <c r="R326">
        <v>734.94960000000003</v>
      </c>
      <c r="S326" t="s">
        <v>332</v>
      </c>
    </row>
    <row r="327" spans="1:19" x14ac:dyDescent="0.25">
      <c r="A327" t="e">
        <v>#REF!</v>
      </c>
      <c r="B327" t="s">
        <v>23</v>
      </c>
      <c r="C327" t="s">
        <v>35</v>
      </c>
      <c r="D327" t="s">
        <v>330</v>
      </c>
      <c r="E327">
        <v>44670</v>
      </c>
      <c r="F327">
        <v>44670</v>
      </c>
      <c r="G327">
        <v>44677</v>
      </c>
      <c r="H327">
        <v>7</v>
      </c>
      <c r="I327" t="s">
        <v>362</v>
      </c>
      <c r="J327">
        <v>1759.78</v>
      </c>
      <c r="K327">
        <v>917.97</v>
      </c>
      <c r="L327">
        <v>0.16</v>
      </c>
      <c r="M327">
        <v>134.68959999999998</v>
      </c>
      <c r="P327">
        <v>1894.4695999999999</v>
      </c>
      <c r="R327">
        <v>1894.4695999999999</v>
      </c>
      <c r="S327" t="s">
        <v>332</v>
      </c>
    </row>
    <row r="328" spans="1:19" x14ac:dyDescent="0.25">
      <c r="A328" t="e">
        <v>#REF!</v>
      </c>
      <c r="B328" t="s">
        <v>23</v>
      </c>
      <c r="C328" t="s">
        <v>35</v>
      </c>
      <c r="D328" t="s">
        <v>330</v>
      </c>
      <c r="E328">
        <v>44659</v>
      </c>
      <c r="F328">
        <v>44659</v>
      </c>
      <c r="G328">
        <v>44666</v>
      </c>
      <c r="H328">
        <v>7</v>
      </c>
      <c r="I328">
        <v>200500966</v>
      </c>
      <c r="J328">
        <v>5103.59</v>
      </c>
      <c r="K328">
        <v>0</v>
      </c>
      <c r="L328">
        <v>0</v>
      </c>
      <c r="M328">
        <v>0</v>
      </c>
      <c r="P328">
        <v>5103.59</v>
      </c>
      <c r="R328">
        <v>5103.59</v>
      </c>
      <c r="S328" t="s">
        <v>332</v>
      </c>
    </row>
    <row r="329" spans="1:19" x14ac:dyDescent="0.25">
      <c r="A329" t="e">
        <v>#REF!</v>
      </c>
      <c r="B329" t="s">
        <v>23</v>
      </c>
      <c r="C329" t="s">
        <v>35</v>
      </c>
      <c r="D329" t="s">
        <v>330</v>
      </c>
      <c r="E329">
        <v>44662</v>
      </c>
      <c r="F329">
        <v>44662</v>
      </c>
      <c r="G329">
        <v>44669</v>
      </c>
      <c r="H329">
        <v>7</v>
      </c>
      <c r="I329" t="s">
        <v>363</v>
      </c>
      <c r="J329">
        <v>1361.06</v>
      </c>
      <c r="K329">
        <v>0</v>
      </c>
      <c r="L329">
        <v>0</v>
      </c>
      <c r="M329">
        <v>0</v>
      </c>
      <c r="P329">
        <v>1361.06</v>
      </c>
      <c r="R329">
        <v>1361.06</v>
      </c>
      <c r="S329" t="s">
        <v>332</v>
      </c>
    </row>
    <row r="330" spans="1:19" x14ac:dyDescent="0.25">
      <c r="A330" t="e">
        <v>#REF!</v>
      </c>
      <c r="B330" t="s">
        <v>23</v>
      </c>
      <c r="C330" t="s">
        <v>35</v>
      </c>
      <c r="D330" t="s">
        <v>330</v>
      </c>
      <c r="E330">
        <v>44659</v>
      </c>
      <c r="F330">
        <v>44659</v>
      </c>
      <c r="G330">
        <v>44666</v>
      </c>
      <c r="H330">
        <v>7</v>
      </c>
      <c r="I330">
        <v>804202201</v>
      </c>
      <c r="J330">
        <v>2929.97</v>
      </c>
      <c r="K330">
        <v>0</v>
      </c>
      <c r="L330">
        <v>0</v>
      </c>
      <c r="M330">
        <v>0</v>
      </c>
      <c r="P330">
        <v>2929.97</v>
      </c>
      <c r="R330">
        <v>2929.97</v>
      </c>
      <c r="S330" t="s">
        <v>332</v>
      </c>
    </row>
    <row r="331" spans="1:19" x14ac:dyDescent="0.25">
      <c r="A331" t="e">
        <v>#REF!</v>
      </c>
      <c r="B331" t="s">
        <v>23</v>
      </c>
      <c r="C331" t="s">
        <v>35</v>
      </c>
      <c r="D331" t="s">
        <v>330</v>
      </c>
      <c r="E331">
        <v>44672</v>
      </c>
      <c r="F331">
        <v>44672</v>
      </c>
      <c r="G331">
        <v>44679</v>
      </c>
      <c r="H331">
        <v>7</v>
      </c>
      <c r="I331" t="s">
        <v>364</v>
      </c>
      <c r="J331">
        <v>126</v>
      </c>
      <c r="K331">
        <v>0</v>
      </c>
      <c r="L331">
        <v>0</v>
      </c>
      <c r="M331">
        <v>0</v>
      </c>
      <c r="P331">
        <v>126</v>
      </c>
      <c r="R331">
        <v>126</v>
      </c>
      <c r="S331" t="s">
        <v>332</v>
      </c>
    </row>
    <row r="332" spans="1:19" x14ac:dyDescent="0.25">
      <c r="A332" t="e">
        <v>#REF!</v>
      </c>
      <c r="B332" t="s">
        <v>23</v>
      </c>
      <c r="C332" t="s">
        <v>35</v>
      </c>
      <c r="D332" t="s">
        <v>330</v>
      </c>
      <c r="E332">
        <v>44672</v>
      </c>
      <c r="F332">
        <v>44672</v>
      </c>
      <c r="G332">
        <v>44679</v>
      </c>
      <c r="H332">
        <v>7</v>
      </c>
      <c r="I332" t="s">
        <v>365</v>
      </c>
      <c r="J332">
        <v>526.84</v>
      </c>
      <c r="K332">
        <v>0</v>
      </c>
      <c r="L332">
        <v>0</v>
      </c>
      <c r="M332">
        <v>0</v>
      </c>
      <c r="P332">
        <v>526.84</v>
      </c>
      <c r="R332">
        <v>526.84</v>
      </c>
      <c r="S332" t="s">
        <v>332</v>
      </c>
    </row>
    <row r="333" spans="1:19" x14ac:dyDescent="0.25">
      <c r="A333" t="e">
        <v>#REF!</v>
      </c>
      <c r="B333" t="s">
        <v>23</v>
      </c>
      <c r="C333" t="s">
        <v>35</v>
      </c>
      <c r="D333" t="s">
        <v>330</v>
      </c>
      <c r="E333">
        <v>44672</v>
      </c>
      <c r="F333">
        <v>44672</v>
      </c>
      <c r="G333">
        <v>44679</v>
      </c>
      <c r="H333">
        <v>7</v>
      </c>
      <c r="I333" t="s">
        <v>366</v>
      </c>
      <c r="J333">
        <v>612</v>
      </c>
      <c r="K333">
        <v>84</v>
      </c>
      <c r="L333">
        <v>0.16</v>
      </c>
      <c r="M333">
        <v>84.48</v>
      </c>
      <c r="P333">
        <v>696.48</v>
      </c>
      <c r="R333">
        <v>696.48</v>
      </c>
      <c r="S333" t="s">
        <v>332</v>
      </c>
    </row>
    <row r="334" spans="1:19" x14ac:dyDescent="0.25">
      <c r="A334" t="e">
        <v>#REF!</v>
      </c>
      <c r="B334" t="s">
        <v>23</v>
      </c>
      <c r="C334" t="s">
        <v>35</v>
      </c>
      <c r="D334" t="s">
        <v>330</v>
      </c>
      <c r="E334">
        <v>44671</v>
      </c>
      <c r="F334">
        <v>44671</v>
      </c>
      <c r="G334">
        <v>44678</v>
      </c>
      <c r="H334">
        <v>7</v>
      </c>
      <c r="I334" t="s">
        <v>367</v>
      </c>
      <c r="J334">
        <v>2765.35</v>
      </c>
      <c r="K334">
        <v>2508.7199999999998</v>
      </c>
      <c r="L334">
        <v>0.16</v>
      </c>
      <c r="M334">
        <v>41.060800000000022</v>
      </c>
      <c r="P334">
        <v>2806.4108000000001</v>
      </c>
      <c r="R334">
        <v>2806.4108000000001</v>
      </c>
      <c r="S334" t="s">
        <v>332</v>
      </c>
    </row>
    <row r="335" spans="1:19" x14ac:dyDescent="0.25">
      <c r="A335" t="e">
        <v>#REF!</v>
      </c>
      <c r="B335" t="s">
        <v>23</v>
      </c>
      <c r="C335" t="s">
        <v>24</v>
      </c>
      <c r="D335" t="s">
        <v>330</v>
      </c>
      <c r="E335">
        <v>44672</v>
      </c>
      <c r="F335">
        <v>44672</v>
      </c>
      <c r="G335">
        <v>44679</v>
      </c>
      <c r="H335">
        <v>7</v>
      </c>
      <c r="I335" t="s">
        <v>368</v>
      </c>
      <c r="J335">
        <v>234.75</v>
      </c>
      <c r="K335">
        <v>55</v>
      </c>
      <c r="L335">
        <v>0.16</v>
      </c>
      <c r="M335">
        <v>28.76</v>
      </c>
      <c r="P335">
        <v>263.51</v>
      </c>
      <c r="R335">
        <v>263.51</v>
      </c>
      <c r="S335" t="s">
        <v>332</v>
      </c>
    </row>
    <row r="336" spans="1:19" x14ac:dyDescent="0.25">
      <c r="A336" t="e">
        <v>#REF!</v>
      </c>
      <c r="B336" t="s">
        <v>23</v>
      </c>
      <c r="C336" t="s">
        <v>24</v>
      </c>
      <c r="D336" t="s">
        <v>330</v>
      </c>
      <c r="E336">
        <v>44670</v>
      </c>
      <c r="F336">
        <v>44670</v>
      </c>
      <c r="G336">
        <v>44677</v>
      </c>
      <c r="H336">
        <v>7</v>
      </c>
      <c r="I336" t="s">
        <v>369</v>
      </c>
      <c r="J336">
        <v>4.4000000000000004</v>
      </c>
      <c r="K336">
        <v>0</v>
      </c>
      <c r="L336">
        <v>0.16</v>
      </c>
      <c r="M336">
        <v>0.70400000000000007</v>
      </c>
      <c r="P336">
        <v>5.1040000000000001</v>
      </c>
      <c r="R336">
        <v>5.1040000000000001</v>
      </c>
      <c r="S336" t="s">
        <v>332</v>
      </c>
    </row>
    <row r="337" spans="1:19" x14ac:dyDescent="0.25">
      <c r="A337" t="e">
        <v>#REF!</v>
      </c>
      <c r="B337" t="s">
        <v>23</v>
      </c>
      <c r="C337" t="s">
        <v>35</v>
      </c>
      <c r="D337" t="s">
        <v>330</v>
      </c>
      <c r="E337">
        <v>44673</v>
      </c>
      <c r="F337">
        <v>44673</v>
      </c>
      <c r="G337">
        <v>44680</v>
      </c>
      <c r="H337">
        <v>7</v>
      </c>
      <c r="I337" t="s">
        <v>370</v>
      </c>
      <c r="J337">
        <v>633.6</v>
      </c>
      <c r="K337">
        <v>0</v>
      </c>
      <c r="L337">
        <v>0</v>
      </c>
      <c r="M337">
        <v>0</v>
      </c>
      <c r="P337">
        <v>633.6</v>
      </c>
      <c r="R337">
        <v>633.6</v>
      </c>
      <c r="S337" t="s">
        <v>332</v>
      </c>
    </row>
    <row r="338" spans="1:19" x14ac:dyDescent="0.25">
      <c r="A338" t="e">
        <v>#REF!</v>
      </c>
      <c r="B338" t="s">
        <v>23</v>
      </c>
      <c r="C338" t="s">
        <v>35</v>
      </c>
      <c r="D338" t="s">
        <v>330</v>
      </c>
      <c r="E338">
        <v>44673</v>
      </c>
      <c r="F338">
        <v>44673</v>
      </c>
      <c r="G338">
        <v>44680</v>
      </c>
      <c r="H338">
        <v>7</v>
      </c>
      <c r="I338" t="s">
        <v>371</v>
      </c>
      <c r="J338">
        <v>1744.16</v>
      </c>
      <c r="K338">
        <v>1652.85</v>
      </c>
      <c r="L338">
        <v>0.16</v>
      </c>
      <c r="M338">
        <v>14.609600000000029</v>
      </c>
      <c r="P338">
        <v>1758.7696000000001</v>
      </c>
      <c r="R338">
        <v>1758.7696000000001</v>
      </c>
      <c r="S338" t="s">
        <v>332</v>
      </c>
    </row>
    <row r="339" spans="1:19" x14ac:dyDescent="0.25">
      <c r="A339" t="e">
        <v>#REF!</v>
      </c>
      <c r="B339" t="s">
        <v>23</v>
      </c>
      <c r="C339" t="s">
        <v>35</v>
      </c>
      <c r="D339" t="s">
        <v>330</v>
      </c>
      <c r="E339">
        <v>44673</v>
      </c>
      <c r="F339">
        <v>44673</v>
      </c>
      <c r="G339">
        <v>44680</v>
      </c>
      <c r="H339">
        <v>7</v>
      </c>
      <c r="I339" t="s">
        <v>372</v>
      </c>
      <c r="J339">
        <v>1003.05</v>
      </c>
      <c r="K339">
        <v>932.44</v>
      </c>
      <c r="L339">
        <v>0.16</v>
      </c>
      <c r="M339">
        <v>11.297599999999985</v>
      </c>
      <c r="P339">
        <v>1014.3475999999999</v>
      </c>
      <c r="R339">
        <v>1014.3475999999999</v>
      </c>
      <c r="S339" t="s">
        <v>332</v>
      </c>
    </row>
    <row r="340" spans="1:19" x14ac:dyDescent="0.25">
      <c r="A340" t="e">
        <v>#REF!</v>
      </c>
      <c r="B340" t="s">
        <v>23</v>
      </c>
      <c r="C340" t="s">
        <v>35</v>
      </c>
      <c r="D340" t="s">
        <v>330</v>
      </c>
      <c r="E340">
        <v>44673</v>
      </c>
      <c r="F340">
        <v>44673</v>
      </c>
      <c r="G340">
        <v>44680</v>
      </c>
      <c r="H340">
        <v>7</v>
      </c>
      <c r="I340" t="s">
        <v>373</v>
      </c>
      <c r="J340">
        <v>1339.54</v>
      </c>
      <c r="K340">
        <v>954.85</v>
      </c>
      <c r="L340">
        <v>0.16</v>
      </c>
      <c r="M340">
        <v>61.550399999999989</v>
      </c>
      <c r="P340">
        <v>1401.0904</v>
      </c>
      <c r="R340">
        <v>1401.0904</v>
      </c>
      <c r="S340" t="s">
        <v>332</v>
      </c>
    </row>
    <row r="341" spans="1:19" x14ac:dyDescent="0.25">
      <c r="A341" t="e">
        <v>#REF!</v>
      </c>
      <c r="B341" t="s">
        <v>23</v>
      </c>
      <c r="C341" t="s">
        <v>35</v>
      </c>
      <c r="D341" t="s">
        <v>330</v>
      </c>
      <c r="E341">
        <v>44673</v>
      </c>
      <c r="F341">
        <v>44673</v>
      </c>
      <c r="G341">
        <v>44680</v>
      </c>
      <c r="H341">
        <v>7</v>
      </c>
      <c r="I341" t="s">
        <v>374</v>
      </c>
      <c r="J341">
        <v>89.35</v>
      </c>
      <c r="K341">
        <v>0</v>
      </c>
      <c r="L341">
        <v>0.16</v>
      </c>
      <c r="M341">
        <v>14.295999999999999</v>
      </c>
      <c r="P341">
        <v>103.64599999999999</v>
      </c>
      <c r="R341">
        <v>103.64599999999999</v>
      </c>
      <c r="S341" t="s">
        <v>332</v>
      </c>
    </row>
    <row r="342" spans="1:19" x14ac:dyDescent="0.25">
      <c r="A342" t="e">
        <v>#REF!</v>
      </c>
      <c r="B342" t="s">
        <v>23</v>
      </c>
      <c r="C342" t="s">
        <v>24</v>
      </c>
      <c r="D342" t="s">
        <v>330</v>
      </c>
      <c r="E342">
        <v>44673</v>
      </c>
      <c r="F342">
        <v>44673</v>
      </c>
      <c r="G342">
        <v>44680</v>
      </c>
      <c r="H342">
        <v>7</v>
      </c>
      <c r="I342" t="s">
        <v>375</v>
      </c>
      <c r="J342">
        <v>96.08</v>
      </c>
      <c r="K342">
        <v>0</v>
      </c>
      <c r="L342">
        <v>0.16</v>
      </c>
      <c r="M342">
        <v>15.3728</v>
      </c>
      <c r="P342">
        <v>111.4528</v>
      </c>
      <c r="R342">
        <v>111.4528</v>
      </c>
      <c r="S342" t="s">
        <v>332</v>
      </c>
    </row>
    <row r="343" spans="1:19" x14ac:dyDescent="0.25">
      <c r="A343" t="e">
        <v>#REF!</v>
      </c>
      <c r="B343" t="s">
        <v>23</v>
      </c>
      <c r="C343" t="s">
        <v>24</v>
      </c>
      <c r="D343" t="s">
        <v>330</v>
      </c>
      <c r="E343">
        <v>44674</v>
      </c>
      <c r="F343">
        <v>44674</v>
      </c>
      <c r="G343">
        <v>44681</v>
      </c>
      <c r="H343">
        <v>7</v>
      </c>
      <c r="I343">
        <v>23042022</v>
      </c>
      <c r="J343">
        <v>246.42</v>
      </c>
      <c r="K343">
        <v>67.680000000000007</v>
      </c>
      <c r="L343">
        <v>0.16</v>
      </c>
      <c r="M343">
        <v>28.598399999999998</v>
      </c>
      <c r="P343">
        <v>275.01839999999999</v>
      </c>
      <c r="R343">
        <v>275.01839999999999</v>
      </c>
      <c r="S343" t="s">
        <v>332</v>
      </c>
    </row>
    <row r="344" spans="1:19" x14ac:dyDescent="0.25">
      <c r="A344" t="e">
        <v>#REF!</v>
      </c>
      <c r="B344" t="s">
        <v>23</v>
      </c>
      <c r="C344" t="s">
        <v>35</v>
      </c>
      <c r="D344" t="s">
        <v>330</v>
      </c>
      <c r="E344">
        <v>44677</v>
      </c>
      <c r="F344">
        <v>44677</v>
      </c>
      <c r="G344">
        <v>44684</v>
      </c>
      <c r="H344">
        <v>7</v>
      </c>
      <c r="I344" t="s">
        <v>376</v>
      </c>
      <c r="J344">
        <v>69.36</v>
      </c>
      <c r="K344">
        <v>0</v>
      </c>
      <c r="L344">
        <v>0.16</v>
      </c>
      <c r="M344">
        <v>11.0976</v>
      </c>
      <c r="P344">
        <v>80.457599999999999</v>
      </c>
      <c r="R344">
        <v>80.457599999999999</v>
      </c>
      <c r="S344" t="s">
        <v>332</v>
      </c>
    </row>
    <row r="345" spans="1:19" x14ac:dyDescent="0.25">
      <c r="A345" t="e">
        <v>#REF!</v>
      </c>
      <c r="B345" t="s">
        <v>23</v>
      </c>
      <c r="C345" t="s">
        <v>35</v>
      </c>
      <c r="D345" t="s">
        <v>330</v>
      </c>
      <c r="E345">
        <v>44677</v>
      </c>
      <c r="F345">
        <v>44677</v>
      </c>
      <c r="G345">
        <v>44684</v>
      </c>
      <c r="H345">
        <v>7</v>
      </c>
      <c r="I345" t="s">
        <v>377</v>
      </c>
      <c r="J345">
        <v>17.64</v>
      </c>
      <c r="K345">
        <v>0</v>
      </c>
      <c r="L345">
        <v>0</v>
      </c>
      <c r="M345">
        <v>0</v>
      </c>
      <c r="P345">
        <v>17.64</v>
      </c>
      <c r="R345">
        <v>17.64</v>
      </c>
      <c r="S345" t="s">
        <v>332</v>
      </c>
    </row>
    <row r="346" spans="1:19" x14ac:dyDescent="0.25">
      <c r="A346" t="e">
        <v>#REF!</v>
      </c>
      <c r="B346" t="s">
        <v>23</v>
      </c>
      <c r="C346" t="s">
        <v>35</v>
      </c>
      <c r="D346" t="s">
        <v>330</v>
      </c>
      <c r="E346">
        <v>44677</v>
      </c>
      <c r="F346">
        <v>44677</v>
      </c>
      <c r="G346">
        <v>44684</v>
      </c>
      <c r="H346">
        <v>7</v>
      </c>
      <c r="I346" t="s">
        <v>378</v>
      </c>
      <c r="J346">
        <v>1369.83</v>
      </c>
      <c r="K346">
        <v>0</v>
      </c>
      <c r="L346">
        <v>0</v>
      </c>
      <c r="M346">
        <v>0</v>
      </c>
      <c r="P346">
        <v>1369.83</v>
      </c>
      <c r="R346">
        <v>1369.83</v>
      </c>
      <c r="S346" t="s">
        <v>332</v>
      </c>
    </row>
    <row r="347" spans="1:19" x14ac:dyDescent="0.25">
      <c r="A347" t="e">
        <v>#REF!</v>
      </c>
      <c r="B347" t="s">
        <v>23</v>
      </c>
      <c r="C347" t="s">
        <v>35</v>
      </c>
      <c r="D347" t="s">
        <v>330</v>
      </c>
      <c r="E347">
        <v>44677</v>
      </c>
      <c r="F347">
        <v>44677</v>
      </c>
      <c r="G347">
        <v>44684</v>
      </c>
      <c r="H347">
        <v>7</v>
      </c>
      <c r="I347" t="s">
        <v>379</v>
      </c>
      <c r="J347">
        <v>2086.3200000000002</v>
      </c>
      <c r="K347">
        <v>1308.2</v>
      </c>
      <c r="L347">
        <v>0.16</v>
      </c>
      <c r="M347">
        <v>124.49920000000002</v>
      </c>
      <c r="P347">
        <v>2210.8192000000004</v>
      </c>
      <c r="R347">
        <v>2210.8192000000004</v>
      </c>
      <c r="S347" t="s">
        <v>332</v>
      </c>
    </row>
    <row r="348" spans="1:19" x14ac:dyDescent="0.25">
      <c r="A348" t="e">
        <v>#REF!</v>
      </c>
      <c r="B348" t="s">
        <v>23</v>
      </c>
      <c r="C348" t="s">
        <v>24</v>
      </c>
      <c r="D348" t="s">
        <v>330</v>
      </c>
      <c r="E348">
        <v>44677</v>
      </c>
      <c r="F348">
        <v>44677</v>
      </c>
      <c r="G348">
        <v>44684</v>
      </c>
      <c r="H348">
        <v>7</v>
      </c>
      <c r="I348" t="s">
        <v>380</v>
      </c>
      <c r="J348">
        <v>9.1199999999999992</v>
      </c>
      <c r="K348">
        <v>0</v>
      </c>
      <c r="L348">
        <v>0.16</v>
      </c>
      <c r="M348">
        <v>1.4591999999999998</v>
      </c>
      <c r="P348">
        <v>10.579199999999998</v>
      </c>
      <c r="R348">
        <v>10.579199999999998</v>
      </c>
      <c r="S348" t="s">
        <v>332</v>
      </c>
    </row>
    <row r="349" spans="1:19" x14ac:dyDescent="0.25">
      <c r="A349" t="e">
        <v>#REF!</v>
      </c>
      <c r="B349" t="s">
        <v>23</v>
      </c>
      <c r="C349" t="s">
        <v>24</v>
      </c>
      <c r="D349" t="s">
        <v>330</v>
      </c>
      <c r="E349">
        <v>44677</v>
      </c>
      <c r="F349">
        <v>44677</v>
      </c>
      <c r="G349">
        <v>44684</v>
      </c>
      <c r="H349">
        <v>7</v>
      </c>
      <c r="I349" t="s">
        <v>381</v>
      </c>
      <c r="J349">
        <v>376.73</v>
      </c>
      <c r="K349">
        <v>129</v>
      </c>
      <c r="L349">
        <v>0.16</v>
      </c>
      <c r="M349">
        <v>39.630000000000003</v>
      </c>
      <c r="P349">
        <v>416.36</v>
      </c>
      <c r="R349">
        <v>416.36</v>
      </c>
      <c r="S349" t="s">
        <v>332</v>
      </c>
    </row>
    <row r="350" spans="1:19" x14ac:dyDescent="0.25">
      <c r="A350" t="e">
        <v>#REF!</v>
      </c>
      <c r="B350" t="s">
        <v>23</v>
      </c>
      <c r="C350" t="s">
        <v>35</v>
      </c>
      <c r="D350" t="s">
        <v>330</v>
      </c>
      <c r="E350">
        <v>44677</v>
      </c>
      <c r="F350">
        <v>44677</v>
      </c>
      <c r="G350">
        <v>44684</v>
      </c>
      <c r="H350">
        <v>7</v>
      </c>
      <c r="I350" t="s">
        <v>382</v>
      </c>
      <c r="J350">
        <v>976.07</v>
      </c>
      <c r="K350">
        <v>0</v>
      </c>
      <c r="L350">
        <v>0</v>
      </c>
      <c r="M350">
        <v>0</v>
      </c>
      <c r="P350">
        <v>976.07</v>
      </c>
      <c r="R350">
        <v>976.07</v>
      </c>
      <c r="S350" t="s">
        <v>332</v>
      </c>
    </row>
    <row r="351" spans="1:19" x14ac:dyDescent="0.25">
      <c r="A351" t="e">
        <v>#REF!</v>
      </c>
      <c r="B351" t="s">
        <v>23</v>
      </c>
      <c r="C351" t="s">
        <v>35</v>
      </c>
      <c r="D351" t="s">
        <v>330</v>
      </c>
      <c r="E351">
        <v>44677</v>
      </c>
      <c r="F351">
        <v>44677</v>
      </c>
      <c r="G351">
        <v>44684</v>
      </c>
      <c r="H351">
        <v>7</v>
      </c>
      <c r="I351" t="s">
        <v>383</v>
      </c>
      <c r="J351">
        <v>1018.23</v>
      </c>
      <c r="K351">
        <v>450.68</v>
      </c>
      <c r="L351">
        <v>0.16</v>
      </c>
      <c r="M351">
        <v>90.807999999999993</v>
      </c>
      <c r="P351">
        <v>1109.038</v>
      </c>
      <c r="R351">
        <v>1109.038</v>
      </c>
      <c r="S351" t="s">
        <v>332</v>
      </c>
    </row>
    <row r="352" spans="1:19" x14ac:dyDescent="0.25">
      <c r="A352" t="e">
        <v>#REF!</v>
      </c>
      <c r="B352" t="s">
        <v>23</v>
      </c>
      <c r="C352" t="s">
        <v>35</v>
      </c>
      <c r="D352" t="s">
        <v>330</v>
      </c>
      <c r="E352">
        <v>44677</v>
      </c>
      <c r="F352">
        <v>44677</v>
      </c>
      <c r="G352">
        <v>44684</v>
      </c>
      <c r="H352">
        <v>7</v>
      </c>
      <c r="I352" t="s">
        <v>384</v>
      </c>
      <c r="J352">
        <v>371.9</v>
      </c>
      <c r="K352">
        <v>64.05</v>
      </c>
      <c r="L352">
        <v>0.16</v>
      </c>
      <c r="M352">
        <v>49.255999999999993</v>
      </c>
      <c r="P352">
        <v>421.15599999999995</v>
      </c>
      <c r="R352">
        <v>421.15599999999995</v>
      </c>
      <c r="S352" t="s">
        <v>332</v>
      </c>
    </row>
    <row r="353" spans="1:19" x14ac:dyDescent="0.25">
      <c r="A353" t="e">
        <v>#REF!</v>
      </c>
      <c r="B353" t="s">
        <v>23</v>
      </c>
      <c r="C353" t="s">
        <v>35</v>
      </c>
      <c r="D353" t="s">
        <v>330</v>
      </c>
      <c r="E353">
        <v>44677</v>
      </c>
      <c r="F353">
        <v>44677</v>
      </c>
      <c r="G353">
        <v>44684</v>
      </c>
      <c r="H353">
        <v>7</v>
      </c>
      <c r="I353" t="s">
        <v>385</v>
      </c>
      <c r="J353">
        <v>3735.62</v>
      </c>
      <c r="K353">
        <v>2587.12</v>
      </c>
      <c r="L353">
        <v>0.16</v>
      </c>
      <c r="M353">
        <v>183.76</v>
      </c>
      <c r="P353">
        <v>3919.38</v>
      </c>
      <c r="R353">
        <v>3919.38</v>
      </c>
      <c r="S353" t="s">
        <v>332</v>
      </c>
    </row>
    <row r="354" spans="1:19" x14ac:dyDescent="0.25">
      <c r="A354" t="e">
        <v>#REF!</v>
      </c>
      <c r="B354" t="s">
        <v>23</v>
      </c>
      <c r="C354" t="s">
        <v>35</v>
      </c>
      <c r="D354" t="s">
        <v>330</v>
      </c>
      <c r="E354">
        <v>44678</v>
      </c>
      <c r="F354">
        <v>44678</v>
      </c>
      <c r="G354">
        <v>44685</v>
      </c>
      <c r="H354">
        <v>7</v>
      </c>
      <c r="I354" t="s">
        <v>386</v>
      </c>
      <c r="J354">
        <v>1246.2</v>
      </c>
      <c r="K354">
        <v>0</v>
      </c>
      <c r="L354">
        <v>0</v>
      </c>
      <c r="M354">
        <v>0</v>
      </c>
      <c r="P354">
        <v>1246.2</v>
      </c>
      <c r="R354">
        <v>1246.2</v>
      </c>
      <c r="S354" t="s">
        <v>332</v>
      </c>
    </row>
    <row r="355" spans="1:19" x14ac:dyDescent="0.25">
      <c r="A355" t="e">
        <v>#REF!</v>
      </c>
      <c r="B355" t="s">
        <v>23</v>
      </c>
      <c r="C355" t="s">
        <v>35</v>
      </c>
      <c r="D355" t="s">
        <v>330</v>
      </c>
      <c r="E355">
        <v>44679</v>
      </c>
      <c r="F355">
        <v>44679</v>
      </c>
      <c r="G355">
        <v>44686</v>
      </c>
      <c r="H355">
        <v>7</v>
      </c>
      <c r="I355" t="s">
        <v>387</v>
      </c>
      <c r="J355">
        <v>274.82</v>
      </c>
      <c r="K355">
        <v>21.7</v>
      </c>
      <c r="L355">
        <v>0.16</v>
      </c>
      <c r="M355">
        <v>40.499200000000002</v>
      </c>
      <c r="P355">
        <v>315.31920000000002</v>
      </c>
      <c r="R355">
        <v>315.31920000000002</v>
      </c>
      <c r="S355" t="s">
        <v>332</v>
      </c>
    </row>
    <row r="356" spans="1:19" x14ac:dyDescent="0.25">
      <c r="A356" t="e">
        <v>#REF!</v>
      </c>
      <c r="B356" t="s">
        <v>23</v>
      </c>
      <c r="C356" t="s">
        <v>35</v>
      </c>
      <c r="D356" t="s">
        <v>330</v>
      </c>
      <c r="E356">
        <v>44679</v>
      </c>
      <c r="F356">
        <v>44679</v>
      </c>
      <c r="G356">
        <v>44686</v>
      </c>
      <c r="H356">
        <v>7</v>
      </c>
      <c r="I356" t="s">
        <v>388</v>
      </c>
      <c r="J356">
        <v>404.88</v>
      </c>
      <c r="K356">
        <v>0</v>
      </c>
      <c r="L356">
        <v>0</v>
      </c>
      <c r="M356">
        <v>0</v>
      </c>
      <c r="P356">
        <v>404.88</v>
      </c>
      <c r="R356">
        <v>404.88</v>
      </c>
      <c r="S356" t="s">
        <v>332</v>
      </c>
    </row>
    <row r="357" spans="1:19" x14ac:dyDescent="0.25">
      <c r="A357" t="e">
        <v>#REF!</v>
      </c>
      <c r="B357" t="s">
        <v>23</v>
      </c>
      <c r="C357" t="s">
        <v>35</v>
      </c>
      <c r="D357" t="s">
        <v>330</v>
      </c>
      <c r="E357">
        <v>44679</v>
      </c>
      <c r="F357">
        <v>44679</v>
      </c>
      <c r="G357">
        <v>44686</v>
      </c>
      <c r="H357">
        <v>7</v>
      </c>
      <c r="I357" t="s">
        <v>389</v>
      </c>
      <c r="J357">
        <v>316.8</v>
      </c>
      <c r="K357">
        <v>0</v>
      </c>
      <c r="L357">
        <v>0</v>
      </c>
      <c r="M357">
        <v>0</v>
      </c>
      <c r="P357">
        <v>316.8</v>
      </c>
      <c r="R357">
        <v>316.8</v>
      </c>
      <c r="S357" t="s">
        <v>332</v>
      </c>
    </row>
    <row r="358" spans="1:19" x14ac:dyDescent="0.25">
      <c r="A358" t="e">
        <v>#REF!</v>
      </c>
      <c r="B358" t="s">
        <v>23</v>
      </c>
      <c r="C358" t="s">
        <v>24</v>
      </c>
      <c r="D358" t="s">
        <v>330</v>
      </c>
      <c r="E358">
        <v>44679</v>
      </c>
      <c r="F358">
        <v>44679</v>
      </c>
      <c r="G358">
        <v>44686</v>
      </c>
      <c r="H358">
        <v>7</v>
      </c>
      <c r="I358">
        <v>28042022</v>
      </c>
      <c r="J358">
        <v>55.16</v>
      </c>
      <c r="K358">
        <v>10.6</v>
      </c>
      <c r="L358">
        <v>0.16</v>
      </c>
      <c r="M358">
        <v>7.129599999999999</v>
      </c>
      <c r="P358">
        <v>62.289599999999993</v>
      </c>
      <c r="R358">
        <v>62.289599999999993</v>
      </c>
      <c r="S358" t="s">
        <v>332</v>
      </c>
    </row>
    <row r="359" spans="1:19" x14ac:dyDescent="0.25">
      <c r="A359" t="e">
        <v>#REF!</v>
      </c>
      <c r="B359" t="s">
        <v>23</v>
      </c>
      <c r="C359" t="s">
        <v>24</v>
      </c>
      <c r="D359" t="s">
        <v>330</v>
      </c>
      <c r="E359">
        <v>44679</v>
      </c>
      <c r="F359">
        <v>44679</v>
      </c>
      <c r="G359">
        <v>44686</v>
      </c>
      <c r="H359">
        <v>7</v>
      </c>
      <c r="I359" t="s">
        <v>390</v>
      </c>
      <c r="J359">
        <v>151.68</v>
      </c>
      <c r="K359">
        <v>44.4</v>
      </c>
      <c r="L359">
        <v>0.16</v>
      </c>
      <c r="M359">
        <v>17.170000000000002</v>
      </c>
      <c r="P359">
        <v>168.85000000000002</v>
      </c>
      <c r="R359">
        <v>168.85000000000002</v>
      </c>
      <c r="S359" t="s">
        <v>332</v>
      </c>
    </row>
    <row r="360" spans="1:19" x14ac:dyDescent="0.25">
      <c r="A360" t="e">
        <v>#REF!</v>
      </c>
      <c r="B360" t="s">
        <v>23</v>
      </c>
      <c r="C360" t="s">
        <v>24</v>
      </c>
      <c r="D360" t="s">
        <v>330</v>
      </c>
      <c r="E360">
        <v>44679</v>
      </c>
      <c r="F360">
        <v>44679</v>
      </c>
      <c r="G360">
        <v>44686</v>
      </c>
      <c r="H360">
        <v>7</v>
      </c>
      <c r="I360" t="s">
        <v>391</v>
      </c>
      <c r="J360">
        <v>24.5</v>
      </c>
      <c r="K360">
        <v>0</v>
      </c>
      <c r="L360">
        <v>0.16</v>
      </c>
      <c r="M360">
        <v>3.92</v>
      </c>
      <c r="P360">
        <v>28.42</v>
      </c>
      <c r="R360">
        <v>28.42</v>
      </c>
      <c r="S360" t="s">
        <v>332</v>
      </c>
    </row>
    <row r="361" spans="1:19" x14ac:dyDescent="0.25">
      <c r="A361" t="e">
        <v>#REF!</v>
      </c>
      <c r="B361" t="s">
        <v>23</v>
      </c>
      <c r="C361" t="s">
        <v>24</v>
      </c>
      <c r="D361" t="s">
        <v>330</v>
      </c>
      <c r="E361">
        <v>44672</v>
      </c>
      <c r="F361">
        <v>44672</v>
      </c>
      <c r="G361">
        <v>44679</v>
      </c>
      <c r="H361">
        <v>7</v>
      </c>
      <c r="I361" t="s">
        <v>392</v>
      </c>
      <c r="J361">
        <v>1046.6400000000001</v>
      </c>
      <c r="K361">
        <v>0</v>
      </c>
      <c r="L361">
        <v>0</v>
      </c>
      <c r="M361">
        <v>0</v>
      </c>
      <c r="P361">
        <v>1046.6400000000001</v>
      </c>
      <c r="R361">
        <v>1046.6400000000001</v>
      </c>
      <c r="S361" t="s">
        <v>332</v>
      </c>
    </row>
    <row r="362" spans="1:19" x14ac:dyDescent="0.25">
      <c r="A362" t="e">
        <v>#REF!</v>
      </c>
      <c r="B362" t="s">
        <v>23</v>
      </c>
      <c r="C362" t="s">
        <v>52</v>
      </c>
      <c r="D362" t="s">
        <v>330</v>
      </c>
      <c r="E362">
        <v>44673</v>
      </c>
      <c r="F362">
        <v>44673</v>
      </c>
      <c r="G362">
        <v>44680</v>
      </c>
      <c r="H362">
        <v>7</v>
      </c>
      <c r="I362" t="s">
        <v>393</v>
      </c>
      <c r="J362">
        <v>189.75</v>
      </c>
      <c r="K362">
        <v>160.9</v>
      </c>
      <c r="L362">
        <v>0.16</v>
      </c>
      <c r="M362">
        <v>4.6159999999999988</v>
      </c>
      <c r="P362">
        <v>194.36599999999999</v>
      </c>
      <c r="R362">
        <v>194.36599999999999</v>
      </c>
      <c r="S362" t="s">
        <v>332</v>
      </c>
    </row>
    <row r="363" spans="1:19" x14ac:dyDescent="0.25">
      <c r="A363" t="e">
        <v>#REF!</v>
      </c>
      <c r="B363" t="s">
        <v>23</v>
      </c>
      <c r="C363" t="s">
        <v>35</v>
      </c>
      <c r="D363" t="s">
        <v>330</v>
      </c>
      <c r="E363">
        <v>44679</v>
      </c>
      <c r="F363">
        <v>44679</v>
      </c>
      <c r="G363">
        <v>44686</v>
      </c>
      <c r="H363">
        <v>7</v>
      </c>
      <c r="I363" t="s">
        <v>394</v>
      </c>
      <c r="J363">
        <v>274.82</v>
      </c>
      <c r="K363">
        <v>21.7</v>
      </c>
      <c r="L363">
        <v>0.16</v>
      </c>
      <c r="M363">
        <v>40.499200000000002</v>
      </c>
      <c r="P363">
        <v>315.31920000000002</v>
      </c>
      <c r="R363">
        <v>315.31920000000002</v>
      </c>
      <c r="S363" t="s">
        <v>332</v>
      </c>
    </row>
    <row r="364" spans="1:19" x14ac:dyDescent="0.25">
      <c r="A364" t="e">
        <v>#REF!</v>
      </c>
      <c r="B364" t="s">
        <v>23</v>
      </c>
      <c r="C364" t="s">
        <v>35</v>
      </c>
      <c r="D364" t="s">
        <v>330</v>
      </c>
      <c r="E364">
        <v>44677</v>
      </c>
      <c r="F364">
        <v>44677</v>
      </c>
      <c r="G364">
        <v>44684</v>
      </c>
      <c r="H364">
        <v>7</v>
      </c>
      <c r="I364" t="s">
        <v>395</v>
      </c>
      <c r="J364">
        <v>2086.3200000000002</v>
      </c>
      <c r="K364">
        <v>1308.2</v>
      </c>
      <c r="L364">
        <v>0.16</v>
      </c>
      <c r="M364">
        <v>124.49920000000002</v>
      </c>
      <c r="P364">
        <v>2210.8192000000004</v>
      </c>
      <c r="R364">
        <v>2210.8192000000004</v>
      </c>
      <c r="S364" t="s">
        <v>332</v>
      </c>
    </row>
    <row r="365" spans="1:19" x14ac:dyDescent="0.25">
      <c r="A365" t="e">
        <v>#REF!</v>
      </c>
      <c r="B365" t="s">
        <v>23</v>
      </c>
      <c r="C365" t="s">
        <v>24</v>
      </c>
      <c r="D365" t="s">
        <v>330</v>
      </c>
      <c r="E365">
        <v>44680</v>
      </c>
      <c r="F365">
        <v>44680</v>
      </c>
      <c r="G365">
        <v>44687</v>
      </c>
      <c r="H365">
        <v>7</v>
      </c>
      <c r="I365" t="s">
        <v>396</v>
      </c>
      <c r="J365">
        <v>124.88</v>
      </c>
      <c r="K365">
        <v>0</v>
      </c>
      <c r="L365">
        <v>0.16</v>
      </c>
      <c r="M365">
        <v>19.980799999999999</v>
      </c>
      <c r="P365">
        <v>144.86079999999998</v>
      </c>
      <c r="R365">
        <v>144.86079999999998</v>
      </c>
      <c r="S365" t="s">
        <v>332</v>
      </c>
    </row>
    <row r="366" spans="1:19" x14ac:dyDescent="0.25">
      <c r="A366" t="e">
        <v>#REF!</v>
      </c>
      <c r="B366" t="s">
        <v>23</v>
      </c>
      <c r="C366" t="s">
        <v>24</v>
      </c>
      <c r="D366" t="s">
        <v>330</v>
      </c>
      <c r="E366">
        <v>44680</v>
      </c>
      <c r="F366">
        <v>44680</v>
      </c>
      <c r="G366">
        <v>44687</v>
      </c>
      <c r="H366">
        <v>7</v>
      </c>
      <c r="I366" t="s">
        <v>397</v>
      </c>
      <c r="J366">
        <v>40.24</v>
      </c>
      <c r="K366">
        <v>0</v>
      </c>
      <c r="L366">
        <v>0.16</v>
      </c>
      <c r="M366">
        <v>6.4384000000000006</v>
      </c>
      <c r="P366">
        <v>46.678400000000003</v>
      </c>
      <c r="R366">
        <v>46.678400000000003</v>
      </c>
      <c r="S366" t="s">
        <v>332</v>
      </c>
    </row>
    <row r="367" spans="1:19" x14ac:dyDescent="0.25">
      <c r="A367" t="e">
        <v>#REF!</v>
      </c>
      <c r="B367" t="s">
        <v>23</v>
      </c>
      <c r="C367" t="s">
        <v>24</v>
      </c>
      <c r="D367" t="s">
        <v>330</v>
      </c>
      <c r="E367">
        <v>44680</v>
      </c>
      <c r="F367">
        <v>44680</v>
      </c>
      <c r="G367">
        <v>44687</v>
      </c>
      <c r="H367">
        <v>7</v>
      </c>
      <c r="I367" t="s">
        <v>398</v>
      </c>
      <c r="J367">
        <v>155.94999999999999</v>
      </c>
      <c r="K367">
        <v>41.46</v>
      </c>
      <c r="L367">
        <v>0.16</v>
      </c>
      <c r="M367">
        <v>18.318399999999997</v>
      </c>
      <c r="P367">
        <v>174.26839999999999</v>
      </c>
      <c r="R367">
        <v>174.26839999999999</v>
      </c>
      <c r="S367" t="s">
        <v>332</v>
      </c>
    </row>
    <row r="368" spans="1:19" x14ac:dyDescent="0.25">
      <c r="A368" t="e">
        <v>#REF!</v>
      </c>
      <c r="B368" t="s">
        <v>23</v>
      </c>
      <c r="C368" t="s">
        <v>35</v>
      </c>
      <c r="D368" t="s">
        <v>330</v>
      </c>
      <c r="E368">
        <v>44680</v>
      </c>
      <c r="F368">
        <v>44680</v>
      </c>
      <c r="G368">
        <v>44687</v>
      </c>
      <c r="H368">
        <v>7</v>
      </c>
      <c r="I368" t="s">
        <v>399</v>
      </c>
      <c r="J368">
        <v>188.82</v>
      </c>
      <c r="K368">
        <v>57.9</v>
      </c>
      <c r="L368">
        <v>0.16</v>
      </c>
      <c r="M368">
        <v>20.947199999999999</v>
      </c>
      <c r="P368">
        <v>209.7672</v>
      </c>
      <c r="R368">
        <v>209.7672</v>
      </c>
      <c r="S368" t="s">
        <v>332</v>
      </c>
    </row>
    <row r="369" spans="1:23" x14ac:dyDescent="0.25">
      <c r="A369" t="e">
        <v>#REF!</v>
      </c>
      <c r="B369" t="s">
        <v>23</v>
      </c>
      <c r="C369" t="s">
        <v>35</v>
      </c>
      <c r="D369" t="s">
        <v>330</v>
      </c>
      <c r="E369">
        <v>44680</v>
      </c>
      <c r="F369">
        <v>44680</v>
      </c>
      <c r="G369">
        <v>44687</v>
      </c>
      <c r="H369">
        <v>7</v>
      </c>
      <c r="I369" t="s">
        <v>400</v>
      </c>
      <c r="J369">
        <v>746.56</v>
      </c>
      <c r="K369">
        <v>660.22</v>
      </c>
      <c r="L369">
        <v>0.16</v>
      </c>
      <c r="M369">
        <v>13.814399999999987</v>
      </c>
      <c r="P369">
        <v>760.37439999999992</v>
      </c>
      <c r="R369">
        <v>760.37439999999992</v>
      </c>
      <c r="S369" t="s">
        <v>332</v>
      </c>
    </row>
    <row r="370" spans="1:23" x14ac:dyDescent="0.25">
      <c r="A370" t="e">
        <v>#REF!</v>
      </c>
      <c r="B370" t="s">
        <v>23</v>
      </c>
      <c r="C370" t="s">
        <v>35</v>
      </c>
      <c r="D370" t="s">
        <v>330</v>
      </c>
      <c r="E370">
        <v>44680</v>
      </c>
      <c r="F370">
        <v>44680</v>
      </c>
      <c r="G370">
        <v>44687</v>
      </c>
      <c r="H370">
        <v>7</v>
      </c>
      <c r="I370" t="s">
        <v>401</v>
      </c>
      <c r="J370">
        <v>1030.99</v>
      </c>
      <c r="K370">
        <v>625.13</v>
      </c>
      <c r="L370">
        <v>0.16</v>
      </c>
      <c r="M370">
        <v>64.937600000000003</v>
      </c>
      <c r="P370">
        <v>1095.9276</v>
      </c>
      <c r="R370">
        <v>1095.9276</v>
      </c>
      <c r="S370" t="s">
        <v>332</v>
      </c>
    </row>
    <row r="371" spans="1:23" x14ac:dyDescent="0.25">
      <c r="A371" t="e">
        <v>#REF!</v>
      </c>
      <c r="B371" t="s">
        <v>23</v>
      </c>
      <c r="C371" t="s">
        <v>35</v>
      </c>
      <c r="D371" t="s">
        <v>330</v>
      </c>
      <c r="E371">
        <v>44680</v>
      </c>
      <c r="F371">
        <v>44680</v>
      </c>
      <c r="G371">
        <v>44687</v>
      </c>
      <c r="H371">
        <v>7</v>
      </c>
      <c r="I371" t="s">
        <v>402</v>
      </c>
      <c r="J371">
        <v>1344.96</v>
      </c>
      <c r="K371">
        <v>1315.27</v>
      </c>
      <c r="L371">
        <v>0.16</v>
      </c>
      <c r="M371">
        <v>4.7504000000000088</v>
      </c>
      <c r="P371">
        <v>1349.7103999999999</v>
      </c>
      <c r="R371">
        <v>1349.7103999999999</v>
      </c>
      <c r="S371" t="s">
        <v>332</v>
      </c>
    </row>
    <row r="372" spans="1:23" x14ac:dyDescent="0.25">
      <c r="A372" t="e">
        <v>#REF!</v>
      </c>
      <c r="B372" t="s">
        <v>23</v>
      </c>
      <c r="C372" t="s">
        <v>35</v>
      </c>
      <c r="D372" t="s">
        <v>330</v>
      </c>
      <c r="E372">
        <v>44681</v>
      </c>
      <c r="F372">
        <v>44681</v>
      </c>
      <c r="G372">
        <v>44688</v>
      </c>
      <c r="H372">
        <v>7</v>
      </c>
      <c r="I372" t="s">
        <v>403</v>
      </c>
      <c r="J372">
        <v>55</v>
      </c>
      <c r="K372">
        <v>0</v>
      </c>
      <c r="L372">
        <v>0</v>
      </c>
      <c r="M372">
        <v>0</v>
      </c>
      <c r="P372">
        <v>55</v>
      </c>
      <c r="R372">
        <v>55</v>
      </c>
      <c r="S372" t="s">
        <v>332</v>
      </c>
    </row>
    <row r="373" spans="1:23" x14ac:dyDescent="0.25">
      <c r="A373" t="e">
        <v>#REF!</v>
      </c>
      <c r="B373" t="s">
        <v>23</v>
      </c>
      <c r="C373" t="s">
        <v>35</v>
      </c>
      <c r="D373" t="s">
        <v>330</v>
      </c>
      <c r="E373">
        <v>44681</v>
      </c>
      <c r="F373">
        <v>44681</v>
      </c>
      <c r="G373">
        <v>44688</v>
      </c>
      <c r="H373">
        <v>7</v>
      </c>
      <c r="I373" t="s">
        <v>404</v>
      </c>
      <c r="J373">
        <v>644.32000000000005</v>
      </c>
      <c r="K373">
        <v>0</v>
      </c>
      <c r="L373">
        <v>0.16</v>
      </c>
      <c r="M373">
        <v>103.09120000000001</v>
      </c>
      <c r="O373">
        <v>5.13</v>
      </c>
      <c r="P373">
        <v>742.28120000000001</v>
      </c>
      <c r="R373">
        <v>742.28120000000001</v>
      </c>
      <c r="S373" t="s">
        <v>332</v>
      </c>
      <c r="V373" t="s">
        <v>405</v>
      </c>
      <c r="W373">
        <v>44681</v>
      </c>
    </row>
    <row r="374" spans="1:23" x14ac:dyDescent="0.25">
      <c r="A374" t="e">
        <v>#REF!</v>
      </c>
      <c r="B374" t="s">
        <v>23</v>
      </c>
      <c r="C374" t="s">
        <v>24</v>
      </c>
      <c r="D374" t="s">
        <v>330</v>
      </c>
      <c r="E374">
        <v>44679</v>
      </c>
      <c r="F374">
        <v>44679</v>
      </c>
      <c r="G374">
        <v>44686</v>
      </c>
      <c r="H374">
        <v>7</v>
      </c>
      <c r="I374" t="s">
        <v>406</v>
      </c>
      <c r="J374">
        <v>1270.4000000000001</v>
      </c>
      <c r="K374">
        <v>0</v>
      </c>
      <c r="L374">
        <v>0</v>
      </c>
      <c r="M374">
        <v>0</v>
      </c>
      <c r="P374">
        <v>1270.4000000000001</v>
      </c>
      <c r="R374">
        <v>1270.4000000000001</v>
      </c>
      <c r="S374" t="s">
        <v>332</v>
      </c>
    </row>
    <row r="375" spans="1:23" x14ac:dyDescent="0.25">
      <c r="B375" t="s">
        <v>23</v>
      </c>
      <c r="C375" t="s">
        <v>24</v>
      </c>
      <c r="D375" t="str">
        <f t="shared" ref="D375:D417" si="33">TEXT(E375,"MMMM")</f>
        <v>mayo</v>
      </c>
      <c r="E375">
        <v>44684</v>
      </c>
      <c r="F375">
        <v>44684</v>
      </c>
      <c r="G375">
        <f t="shared" ref="G375:G417" si="34">E375+7</f>
        <v>44691</v>
      </c>
      <c r="H375">
        <v>7</v>
      </c>
      <c r="I375" t="s">
        <v>407</v>
      </c>
      <c r="J375">
        <v>353.62</v>
      </c>
      <c r="K375">
        <v>114.2</v>
      </c>
      <c r="L375">
        <v>0.16</v>
      </c>
      <c r="M375">
        <v>38.299999999999997</v>
      </c>
      <c r="P375">
        <f t="shared" ref="P375:P417" si="35">+J375+M375-N375-O375</f>
        <v>391.92</v>
      </c>
      <c r="R375">
        <f t="shared" ref="R375:R417" si="36">P375-Q375</f>
        <v>391.92</v>
      </c>
      <c r="S375" t="str">
        <f t="shared" ref="S375:S417" si="37">IF(R375&gt;0.1,"PENDIENTE","PAGADO")</f>
        <v>PENDIENTE</v>
      </c>
    </row>
    <row r="376" spans="1:23" x14ac:dyDescent="0.25">
      <c r="B376" t="s">
        <v>23</v>
      </c>
      <c r="C376" t="s">
        <v>35</v>
      </c>
      <c r="D376" t="str">
        <f t="shared" si="33"/>
        <v>mayo</v>
      </c>
      <c r="E376">
        <v>44684</v>
      </c>
      <c r="F376">
        <v>44684</v>
      </c>
      <c r="G376">
        <f t="shared" si="34"/>
        <v>44691</v>
      </c>
      <c r="H376">
        <v>7</v>
      </c>
      <c r="I376" t="s">
        <v>408</v>
      </c>
      <c r="J376">
        <v>1138.3599999999999</v>
      </c>
      <c r="K376">
        <v>384.8</v>
      </c>
      <c r="L376">
        <v>0.16</v>
      </c>
      <c r="M376">
        <f t="shared" ref="M376:M385" si="38">(J376-K376-N376)*L376</f>
        <v>120.56959999999999</v>
      </c>
      <c r="P376">
        <f t="shared" si="35"/>
        <v>1258.9295999999999</v>
      </c>
      <c r="R376">
        <f t="shared" si="36"/>
        <v>1258.9295999999999</v>
      </c>
      <c r="S376" t="str">
        <f t="shared" si="37"/>
        <v>PENDIENTE</v>
      </c>
    </row>
    <row r="377" spans="1:23" x14ac:dyDescent="0.25">
      <c r="B377" t="s">
        <v>23</v>
      </c>
      <c r="C377" t="s">
        <v>35</v>
      </c>
      <c r="D377" t="str">
        <f t="shared" si="33"/>
        <v>mayo</v>
      </c>
      <c r="E377">
        <v>44684</v>
      </c>
      <c r="F377">
        <v>44684</v>
      </c>
      <c r="G377">
        <f t="shared" si="34"/>
        <v>44691</v>
      </c>
      <c r="H377">
        <v>7</v>
      </c>
      <c r="I377" t="s">
        <v>409</v>
      </c>
      <c r="J377">
        <v>162.63</v>
      </c>
      <c r="K377">
        <v>39.5</v>
      </c>
      <c r="L377">
        <v>0.16</v>
      </c>
      <c r="M377">
        <v>19.7</v>
      </c>
      <c r="P377">
        <f t="shared" si="35"/>
        <v>182.32999999999998</v>
      </c>
      <c r="R377">
        <f t="shared" si="36"/>
        <v>182.32999999999998</v>
      </c>
      <c r="S377" t="str">
        <f t="shared" si="37"/>
        <v>PENDIENTE</v>
      </c>
    </row>
    <row r="378" spans="1:23" x14ac:dyDescent="0.25">
      <c r="B378" t="s">
        <v>23</v>
      </c>
      <c r="C378" t="s">
        <v>35</v>
      </c>
      <c r="D378" t="str">
        <f t="shared" si="33"/>
        <v>mayo</v>
      </c>
      <c r="E378">
        <v>44684</v>
      </c>
      <c r="F378">
        <v>44684</v>
      </c>
      <c r="G378">
        <f t="shared" si="34"/>
        <v>44691</v>
      </c>
      <c r="H378">
        <v>7</v>
      </c>
      <c r="I378" t="s">
        <v>410</v>
      </c>
      <c r="J378">
        <v>474.47</v>
      </c>
      <c r="K378">
        <v>260.45</v>
      </c>
      <c r="L378">
        <v>0.16</v>
      </c>
      <c r="M378">
        <f t="shared" si="38"/>
        <v>34.243200000000009</v>
      </c>
      <c r="P378">
        <f t="shared" si="35"/>
        <v>508.71320000000003</v>
      </c>
      <c r="R378">
        <f t="shared" si="36"/>
        <v>508.71320000000003</v>
      </c>
      <c r="S378" t="str">
        <f t="shared" si="37"/>
        <v>PENDIENTE</v>
      </c>
    </row>
    <row r="379" spans="1:23" x14ac:dyDescent="0.25">
      <c r="B379" t="s">
        <v>23</v>
      </c>
      <c r="C379" t="s">
        <v>35</v>
      </c>
      <c r="D379" t="str">
        <f t="shared" si="33"/>
        <v>mayo</v>
      </c>
      <c r="E379">
        <v>44684</v>
      </c>
      <c r="F379">
        <v>44684</v>
      </c>
      <c r="G379">
        <f t="shared" si="34"/>
        <v>44691</v>
      </c>
      <c r="H379">
        <v>7</v>
      </c>
      <c r="I379" t="s">
        <v>411</v>
      </c>
      <c r="J379">
        <v>816.8</v>
      </c>
      <c r="K379">
        <v>774.07</v>
      </c>
      <c r="L379">
        <v>0.16</v>
      </c>
      <c r="M379">
        <f t="shared" si="38"/>
        <v>6.8367999999999851</v>
      </c>
      <c r="P379">
        <f t="shared" si="35"/>
        <v>823.63679999999999</v>
      </c>
      <c r="R379">
        <f t="shared" si="36"/>
        <v>823.63679999999999</v>
      </c>
      <c r="S379" t="str">
        <f t="shared" si="37"/>
        <v>PENDIENTE</v>
      </c>
    </row>
    <row r="380" spans="1:23" x14ac:dyDescent="0.25">
      <c r="B380" t="s">
        <v>23</v>
      </c>
      <c r="C380" t="s">
        <v>35</v>
      </c>
      <c r="D380" t="str">
        <f t="shared" si="33"/>
        <v>mayo</v>
      </c>
      <c r="E380">
        <v>44684</v>
      </c>
      <c r="F380">
        <v>44684</v>
      </c>
      <c r="G380">
        <f t="shared" si="34"/>
        <v>44691</v>
      </c>
      <c r="H380">
        <v>7</v>
      </c>
      <c r="I380" t="s">
        <v>412</v>
      </c>
      <c r="J380">
        <v>616.20000000000005</v>
      </c>
      <c r="L380">
        <v>0</v>
      </c>
      <c r="M380">
        <f t="shared" si="38"/>
        <v>0</v>
      </c>
      <c r="P380">
        <f t="shared" si="35"/>
        <v>616.20000000000005</v>
      </c>
      <c r="R380">
        <f t="shared" si="36"/>
        <v>616.20000000000005</v>
      </c>
      <c r="S380" t="str">
        <f t="shared" si="37"/>
        <v>PENDIENTE</v>
      </c>
    </row>
    <row r="381" spans="1:23" x14ac:dyDescent="0.25">
      <c r="B381" t="s">
        <v>23</v>
      </c>
      <c r="C381" t="s">
        <v>35</v>
      </c>
      <c r="D381" t="str">
        <f t="shared" si="33"/>
        <v>mayo</v>
      </c>
      <c r="E381">
        <v>44684</v>
      </c>
      <c r="F381">
        <v>44684</v>
      </c>
      <c r="G381">
        <f t="shared" si="34"/>
        <v>44691</v>
      </c>
      <c r="H381">
        <v>7</v>
      </c>
      <c r="I381" t="s">
        <v>413</v>
      </c>
      <c r="J381">
        <v>4035.48</v>
      </c>
      <c r="K381">
        <v>3102.95</v>
      </c>
      <c r="L381">
        <v>0.16</v>
      </c>
      <c r="M381">
        <f t="shared" si="38"/>
        <v>149.20480000000003</v>
      </c>
      <c r="P381">
        <f t="shared" si="35"/>
        <v>4184.6848</v>
      </c>
      <c r="R381">
        <f t="shared" si="36"/>
        <v>4184.6848</v>
      </c>
      <c r="S381" t="str">
        <f t="shared" si="37"/>
        <v>PENDIENTE</v>
      </c>
    </row>
    <row r="382" spans="1:23" x14ac:dyDescent="0.25">
      <c r="B382" t="s">
        <v>23</v>
      </c>
      <c r="C382" t="s">
        <v>35</v>
      </c>
      <c r="D382" t="str">
        <f t="shared" si="33"/>
        <v>mayo</v>
      </c>
      <c r="E382">
        <v>44686</v>
      </c>
      <c r="F382">
        <v>44686</v>
      </c>
      <c r="G382">
        <f t="shared" si="34"/>
        <v>44693</v>
      </c>
      <c r="H382">
        <v>7</v>
      </c>
      <c r="I382" t="s">
        <v>414</v>
      </c>
      <c r="J382">
        <v>744.11</v>
      </c>
      <c r="L382">
        <v>0</v>
      </c>
      <c r="M382">
        <f t="shared" si="38"/>
        <v>0</v>
      </c>
      <c r="P382">
        <f t="shared" si="35"/>
        <v>744.11</v>
      </c>
      <c r="R382">
        <f t="shared" si="36"/>
        <v>744.11</v>
      </c>
      <c r="S382" t="str">
        <f t="shared" si="37"/>
        <v>PENDIENTE</v>
      </c>
    </row>
    <row r="383" spans="1:23" x14ac:dyDescent="0.25">
      <c r="B383" t="s">
        <v>23</v>
      </c>
      <c r="C383" t="s">
        <v>35</v>
      </c>
      <c r="D383" t="str">
        <f t="shared" si="33"/>
        <v>mayo</v>
      </c>
      <c r="E383">
        <v>44686</v>
      </c>
      <c r="F383">
        <v>44686</v>
      </c>
      <c r="G383">
        <f t="shared" si="34"/>
        <v>44693</v>
      </c>
      <c r="H383">
        <v>7</v>
      </c>
      <c r="I383" t="s">
        <v>415</v>
      </c>
      <c r="J383">
        <v>1025.6600000000001</v>
      </c>
      <c r="K383">
        <v>905.67</v>
      </c>
      <c r="L383">
        <v>0.16</v>
      </c>
      <c r="M383">
        <f t="shared" si="38"/>
        <v>19.198400000000021</v>
      </c>
      <c r="P383">
        <f t="shared" si="35"/>
        <v>1044.8584000000001</v>
      </c>
      <c r="R383">
        <f t="shared" si="36"/>
        <v>1044.8584000000001</v>
      </c>
      <c r="S383" t="str">
        <f t="shared" si="37"/>
        <v>PENDIENTE</v>
      </c>
    </row>
    <row r="384" spans="1:23" x14ac:dyDescent="0.25">
      <c r="B384" t="s">
        <v>23</v>
      </c>
      <c r="C384" t="s">
        <v>35</v>
      </c>
      <c r="D384" t="str">
        <f t="shared" si="33"/>
        <v>mayo</v>
      </c>
      <c r="E384">
        <v>44686</v>
      </c>
      <c r="F384">
        <v>44686</v>
      </c>
      <c r="G384">
        <f t="shared" si="34"/>
        <v>44693</v>
      </c>
      <c r="H384">
        <v>7</v>
      </c>
      <c r="I384" t="s">
        <v>416</v>
      </c>
      <c r="J384">
        <v>466.47</v>
      </c>
      <c r="L384">
        <v>0</v>
      </c>
      <c r="M384">
        <f t="shared" si="38"/>
        <v>0</v>
      </c>
      <c r="O384">
        <v>115.19</v>
      </c>
      <c r="P384">
        <f t="shared" si="35"/>
        <v>351.28000000000003</v>
      </c>
      <c r="R384">
        <f t="shared" si="36"/>
        <v>351.28000000000003</v>
      </c>
      <c r="S384" t="str">
        <f t="shared" si="37"/>
        <v>PENDIENTE</v>
      </c>
      <c r="U384" t="s">
        <v>417</v>
      </c>
      <c r="V384">
        <v>44686</v>
      </c>
    </row>
    <row r="385" spans="2:19" x14ac:dyDescent="0.25">
      <c r="B385" t="s">
        <v>23</v>
      </c>
      <c r="C385" t="s">
        <v>35</v>
      </c>
      <c r="D385" t="str">
        <f t="shared" si="33"/>
        <v>mayo</v>
      </c>
      <c r="E385">
        <v>44686</v>
      </c>
      <c r="F385">
        <v>44686</v>
      </c>
      <c r="G385">
        <f t="shared" si="34"/>
        <v>44693</v>
      </c>
      <c r="H385">
        <v>7</v>
      </c>
      <c r="I385" t="s">
        <v>418</v>
      </c>
      <c r="J385">
        <v>1379.47</v>
      </c>
      <c r="L385">
        <v>0</v>
      </c>
      <c r="M385">
        <f t="shared" si="38"/>
        <v>0</v>
      </c>
      <c r="P385">
        <f t="shared" si="35"/>
        <v>1379.47</v>
      </c>
      <c r="R385">
        <f t="shared" si="36"/>
        <v>1379.47</v>
      </c>
      <c r="S385" t="str">
        <f t="shared" si="37"/>
        <v>PENDIENTE</v>
      </c>
    </row>
    <row r="386" spans="2:19" x14ac:dyDescent="0.25">
      <c r="B386" t="s">
        <v>23</v>
      </c>
      <c r="C386" t="s">
        <v>24</v>
      </c>
      <c r="D386" t="str">
        <f t="shared" si="33"/>
        <v>mayo</v>
      </c>
      <c r="E386">
        <v>44686</v>
      </c>
      <c r="F386">
        <v>44686</v>
      </c>
      <c r="G386">
        <f t="shared" si="34"/>
        <v>44693</v>
      </c>
      <c r="H386">
        <v>7</v>
      </c>
      <c r="I386">
        <v>5052022</v>
      </c>
      <c r="J386">
        <v>431.56</v>
      </c>
      <c r="K386">
        <v>84.6</v>
      </c>
      <c r="L386">
        <v>0.16</v>
      </c>
      <c r="M386">
        <v>55.52</v>
      </c>
      <c r="P386">
        <f t="shared" si="35"/>
        <v>487.08</v>
      </c>
      <c r="R386">
        <f t="shared" si="36"/>
        <v>487.08</v>
      </c>
      <c r="S386" t="str">
        <f t="shared" si="37"/>
        <v>PENDIENTE</v>
      </c>
    </row>
    <row r="387" spans="2:19" x14ac:dyDescent="0.25">
      <c r="B387" t="s">
        <v>23</v>
      </c>
      <c r="C387" t="s">
        <v>35</v>
      </c>
      <c r="D387" t="str">
        <f t="shared" si="33"/>
        <v>mayo</v>
      </c>
      <c r="E387">
        <v>44687</v>
      </c>
      <c r="F387">
        <v>44687</v>
      </c>
      <c r="G387">
        <f t="shared" si="34"/>
        <v>44694</v>
      </c>
      <c r="H387">
        <v>7</v>
      </c>
      <c r="I387" t="s">
        <v>419</v>
      </c>
      <c r="J387">
        <v>810.96</v>
      </c>
      <c r="L387">
        <v>0</v>
      </c>
      <c r="M387">
        <f t="shared" ref="M387:M389" si="39">(J387-K387-N387)*L387</f>
        <v>0</v>
      </c>
      <c r="P387">
        <f t="shared" si="35"/>
        <v>810.96</v>
      </c>
      <c r="R387">
        <f t="shared" si="36"/>
        <v>810.96</v>
      </c>
      <c r="S387" t="str">
        <f t="shared" si="37"/>
        <v>PENDIENTE</v>
      </c>
    </row>
    <row r="388" spans="2:19" x14ac:dyDescent="0.25">
      <c r="B388" t="s">
        <v>23</v>
      </c>
      <c r="C388" t="s">
        <v>35</v>
      </c>
      <c r="D388" t="str">
        <f t="shared" si="33"/>
        <v>mayo</v>
      </c>
      <c r="E388">
        <v>44686</v>
      </c>
      <c r="F388">
        <v>44686</v>
      </c>
      <c r="G388">
        <f t="shared" si="34"/>
        <v>44693</v>
      </c>
      <c r="H388">
        <v>7</v>
      </c>
      <c r="I388" t="s">
        <v>420</v>
      </c>
      <c r="J388">
        <v>2591.39</v>
      </c>
      <c r="K388">
        <v>1925.78</v>
      </c>
      <c r="L388">
        <v>0.16</v>
      </c>
      <c r="M388">
        <f t="shared" si="39"/>
        <v>106.49759999999999</v>
      </c>
      <c r="P388">
        <f t="shared" si="35"/>
        <v>2697.8876</v>
      </c>
      <c r="R388">
        <f t="shared" si="36"/>
        <v>2697.8876</v>
      </c>
      <c r="S388" t="str">
        <f t="shared" si="37"/>
        <v>PENDIENTE</v>
      </c>
    </row>
    <row r="389" spans="2:19" x14ac:dyDescent="0.25">
      <c r="B389" t="s">
        <v>23</v>
      </c>
      <c r="C389" t="s">
        <v>35</v>
      </c>
      <c r="D389" t="str">
        <f t="shared" si="33"/>
        <v>mayo</v>
      </c>
      <c r="E389">
        <v>44688</v>
      </c>
      <c r="F389">
        <v>44688</v>
      </c>
      <c r="G389">
        <f t="shared" si="34"/>
        <v>44695</v>
      </c>
      <c r="H389">
        <v>7</v>
      </c>
      <c r="I389" t="s">
        <v>421</v>
      </c>
      <c r="J389">
        <v>423.24</v>
      </c>
      <c r="L389">
        <v>0.16</v>
      </c>
      <c r="M389">
        <f t="shared" si="39"/>
        <v>67.718400000000003</v>
      </c>
      <c r="P389">
        <f t="shared" si="35"/>
        <v>490.95839999999998</v>
      </c>
      <c r="R389">
        <f t="shared" si="36"/>
        <v>490.95839999999998</v>
      </c>
      <c r="S389" t="str">
        <f t="shared" si="37"/>
        <v>PENDIENTE</v>
      </c>
    </row>
    <row r="390" spans="2:19" x14ac:dyDescent="0.25">
      <c r="B390" t="s">
        <v>23</v>
      </c>
      <c r="C390" t="s">
        <v>24</v>
      </c>
      <c r="D390" t="str">
        <f t="shared" si="33"/>
        <v>mayo</v>
      </c>
      <c r="E390">
        <v>44688</v>
      </c>
      <c r="F390">
        <v>44688</v>
      </c>
      <c r="G390">
        <f t="shared" si="34"/>
        <v>44695</v>
      </c>
      <c r="H390">
        <v>7</v>
      </c>
      <c r="I390" t="s">
        <v>422</v>
      </c>
      <c r="J390">
        <v>143.62</v>
      </c>
      <c r="K390">
        <v>45.1</v>
      </c>
      <c r="L390">
        <v>0.16</v>
      </c>
      <c r="M390">
        <v>15.77</v>
      </c>
      <c r="P390">
        <f t="shared" si="35"/>
        <v>159.39000000000001</v>
      </c>
      <c r="R390">
        <f t="shared" si="36"/>
        <v>159.39000000000001</v>
      </c>
      <c r="S390" t="str">
        <f t="shared" si="37"/>
        <v>PENDIENTE</v>
      </c>
    </row>
    <row r="391" spans="2:19" x14ac:dyDescent="0.25">
      <c r="B391" t="s">
        <v>23</v>
      </c>
      <c r="C391" t="s">
        <v>24</v>
      </c>
      <c r="D391" t="str">
        <f t="shared" si="33"/>
        <v>mayo</v>
      </c>
      <c r="E391">
        <v>44688</v>
      </c>
      <c r="F391">
        <v>44688</v>
      </c>
      <c r="G391">
        <f t="shared" si="34"/>
        <v>44695</v>
      </c>
      <c r="H391">
        <v>7</v>
      </c>
      <c r="I391">
        <v>7052022</v>
      </c>
      <c r="J391">
        <v>85.05</v>
      </c>
      <c r="L391">
        <v>0.16</v>
      </c>
      <c r="M391">
        <f t="shared" ref="M391:M417" si="40">(J391-K391-N391)*L391</f>
        <v>13.608000000000001</v>
      </c>
      <c r="P391">
        <f t="shared" si="35"/>
        <v>98.658000000000001</v>
      </c>
      <c r="R391">
        <f t="shared" si="36"/>
        <v>98.658000000000001</v>
      </c>
      <c r="S391" t="str">
        <f t="shared" si="37"/>
        <v>PENDIENTE</v>
      </c>
    </row>
    <row r="392" spans="2:19" x14ac:dyDescent="0.25">
      <c r="B392" t="s">
        <v>23</v>
      </c>
      <c r="C392" t="s">
        <v>24</v>
      </c>
      <c r="D392" t="str">
        <f t="shared" si="33"/>
        <v>mayo</v>
      </c>
      <c r="E392">
        <v>44688</v>
      </c>
      <c r="F392">
        <v>44688</v>
      </c>
      <c r="G392">
        <f t="shared" si="34"/>
        <v>44695</v>
      </c>
      <c r="H392">
        <v>7</v>
      </c>
      <c r="I392" t="s">
        <v>423</v>
      </c>
      <c r="J392">
        <v>111.7</v>
      </c>
      <c r="L392">
        <v>0.16</v>
      </c>
      <c r="M392">
        <f t="shared" si="40"/>
        <v>17.872</v>
      </c>
      <c r="P392">
        <f t="shared" si="35"/>
        <v>129.572</v>
      </c>
      <c r="R392">
        <f t="shared" si="36"/>
        <v>129.572</v>
      </c>
      <c r="S392" t="str">
        <f t="shared" si="37"/>
        <v>PENDIENTE</v>
      </c>
    </row>
    <row r="393" spans="2:19" x14ac:dyDescent="0.25">
      <c r="B393" t="s">
        <v>23</v>
      </c>
      <c r="C393" t="s">
        <v>24</v>
      </c>
      <c r="D393" t="str">
        <f t="shared" si="33"/>
        <v>mayo</v>
      </c>
      <c r="E393">
        <v>44688</v>
      </c>
      <c r="F393">
        <v>44688</v>
      </c>
      <c r="G393">
        <f t="shared" si="34"/>
        <v>44695</v>
      </c>
      <c r="H393">
        <v>7</v>
      </c>
      <c r="I393" t="s">
        <v>424</v>
      </c>
      <c r="J393">
        <v>25.7</v>
      </c>
      <c r="L393">
        <v>0</v>
      </c>
      <c r="M393">
        <f t="shared" si="40"/>
        <v>0</v>
      </c>
      <c r="P393">
        <f t="shared" si="35"/>
        <v>25.7</v>
      </c>
      <c r="R393">
        <f t="shared" si="36"/>
        <v>25.7</v>
      </c>
      <c r="S393" t="str">
        <f t="shared" si="37"/>
        <v>PENDIENTE</v>
      </c>
    </row>
    <row r="394" spans="2:19" x14ac:dyDescent="0.25">
      <c r="B394" t="s">
        <v>23</v>
      </c>
      <c r="C394" t="s">
        <v>24</v>
      </c>
      <c r="D394" t="str">
        <f t="shared" si="33"/>
        <v>mayo</v>
      </c>
      <c r="E394">
        <v>44688</v>
      </c>
      <c r="F394">
        <v>44688</v>
      </c>
      <c r="G394">
        <f t="shared" si="34"/>
        <v>44695</v>
      </c>
      <c r="H394">
        <v>7</v>
      </c>
      <c r="I394" t="s">
        <v>425</v>
      </c>
      <c r="J394">
        <v>3.4</v>
      </c>
      <c r="L394">
        <v>0.16</v>
      </c>
      <c r="M394">
        <f t="shared" si="40"/>
        <v>0.54400000000000004</v>
      </c>
      <c r="P394">
        <f t="shared" si="35"/>
        <v>3.944</v>
      </c>
      <c r="R394">
        <f t="shared" si="36"/>
        <v>3.944</v>
      </c>
      <c r="S394" t="str">
        <f t="shared" si="37"/>
        <v>PENDIENTE</v>
      </c>
    </row>
    <row r="395" spans="2:19" x14ac:dyDescent="0.25">
      <c r="B395" t="s">
        <v>23</v>
      </c>
      <c r="C395" t="s">
        <v>24</v>
      </c>
      <c r="D395" t="str">
        <f t="shared" si="33"/>
        <v>mayo</v>
      </c>
      <c r="E395">
        <v>44688</v>
      </c>
      <c r="F395">
        <v>44688</v>
      </c>
      <c r="G395">
        <f t="shared" si="34"/>
        <v>44695</v>
      </c>
      <c r="H395">
        <v>7</v>
      </c>
      <c r="I395" t="s">
        <v>426</v>
      </c>
      <c r="J395">
        <v>19.600000000000001</v>
      </c>
      <c r="L395">
        <v>0.16</v>
      </c>
      <c r="M395">
        <f t="shared" si="40"/>
        <v>3.1360000000000001</v>
      </c>
      <c r="P395">
        <f t="shared" si="35"/>
        <v>22.736000000000001</v>
      </c>
      <c r="R395">
        <f t="shared" si="36"/>
        <v>22.736000000000001</v>
      </c>
      <c r="S395" t="str">
        <f t="shared" si="37"/>
        <v>PENDIENTE</v>
      </c>
    </row>
    <row r="396" spans="2:19" x14ac:dyDescent="0.25">
      <c r="B396" t="s">
        <v>23</v>
      </c>
      <c r="C396" t="s">
        <v>35</v>
      </c>
      <c r="D396" t="str">
        <f t="shared" si="33"/>
        <v>mayo</v>
      </c>
      <c r="E396">
        <v>44688</v>
      </c>
      <c r="F396">
        <v>44688</v>
      </c>
      <c r="G396">
        <f t="shared" si="34"/>
        <v>44695</v>
      </c>
      <c r="H396">
        <v>7</v>
      </c>
      <c r="I396" t="s">
        <v>427</v>
      </c>
      <c r="J396">
        <v>523.79999999999995</v>
      </c>
      <c r="L396">
        <v>0</v>
      </c>
      <c r="M396">
        <f t="shared" si="40"/>
        <v>0</v>
      </c>
      <c r="P396">
        <f t="shared" si="35"/>
        <v>523.79999999999995</v>
      </c>
      <c r="R396">
        <f t="shared" si="36"/>
        <v>523.79999999999995</v>
      </c>
      <c r="S396" t="str">
        <f t="shared" si="37"/>
        <v>PENDIENTE</v>
      </c>
    </row>
    <row r="397" spans="2:19" x14ac:dyDescent="0.25">
      <c r="B397" t="s">
        <v>23</v>
      </c>
      <c r="C397" t="s">
        <v>35</v>
      </c>
      <c r="D397" t="str">
        <f t="shared" si="33"/>
        <v>mayo</v>
      </c>
      <c r="E397">
        <v>44688</v>
      </c>
      <c r="F397">
        <v>44688</v>
      </c>
      <c r="G397">
        <f t="shared" si="34"/>
        <v>44695</v>
      </c>
      <c r="H397">
        <v>7</v>
      </c>
      <c r="I397" t="s">
        <v>428</v>
      </c>
      <c r="J397">
        <v>210</v>
      </c>
      <c r="L397">
        <v>0</v>
      </c>
      <c r="M397">
        <f t="shared" si="40"/>
        <v>0</v>
      </c>
      <c r="P397">
        <f t="shared" si="35"/>
        <v>210</v>
      </c>
      <c r="R397">
        <f t="shared" si="36"/>
        <v>210</v>
      </c>
      <c r="S397" t="str">
        <f t="shared" si="37"/>
        <v>PENDIENTE</v>
      </c>
    </row>
    <row r="398" spans="2:19" x14ac:dyDescent="0.25">
      <c r="B398" t="s">
        <v>23</v>
      </c>
      <c r="C398" t="s">
        <v>24</v>
      </c>
      <c r="D398" t="str">
        <f t="shared" si="33"/>
        <v>mayo</v>
      </c>
      <c r="E398">
        <v>44690</v>
      </c>
      <c r="F398">
        <v>44690</v>
      </c>
      <c r="G398">
        <f t="shared" si="34"/>
        <v>44697</v>
      </c>
      <c r="H398">
        <v>7</v>
      </c>
      <c r="I398" t="s">
        <v>429</v>
      </c>
      <c r="J398">
        <v>10.5</v>
      </c>
      <c r="L398">
        <v>0.16</v>
      </c>
      <c r="M398">
        <f t="shared" si="40"/>
        <v>1.68</v>
      </c>
      <c r="P398">
        <f t="shared" si="35"/>
        <v>12.18</v>
      </c>
      <c r="R398">
        <f t="shared" si="36"/>
        <v>12.18</v>
      </c>
      <c r="S398" t="str">
        <f t="shared" si="37"/>
        <v>PENDIENTE</v>
      </c>
    </row>
    <row r="399" spans="2:19" x14ac:dyDescent="0.25">
      <c r="B399" t="s">
        <v>23</v>
      </c>
      <c r="C399" t="s">
        <v>24</v>
      </c>
      <c r="D399" t="str">
        <f t="shared" si="33"/>
        <v>mayo</v>
      </c>
      <c r="E399">
        <v>44690</v>
      </c>
      <c r="F399">
        <v>44690</v>
      </c>
      <c r="G399">
        <f t="shared" si="34"/>
        <v>44697</v>
      </c>
      <c r="H399">
        <v>7</v>
      </c>
      <c r="I399" t="s">
        <v>430</v>
      </c>
      <c r="J399">
        <v>57.83</v>
      </c>
      <c r="L399">
        <v>0.16</v>
      </c>
      <c r="M399">
        <f t="shared" si="40"/>
        <v>9.2528000000000006</v>
      </c>
      <c r="P399">
        <f t="shared" si="35"/>
        <v>67.082799999999992</v>
      </c>
      <c r="R399">
        <f t="shared" si="36"/>
        <v>67.082799999999992</v>
      </c>
      <c r="S399" t="str">
        <f t="shared" si="37"/>
        <v>PENDIENTE</v>
      </c>
    </row>
    <row r="400" spans="2:19" x14ac:dyDescent="0.25">
      <c r="B400" t="s">
        <v>23</v>
      </c>
      <c r="C400" t="s">
        <v>24</v>
      </c>
      <c r="D400" t="str">
        <f t="shared" si="33"/>
        <v>mayo</v>
      </c>
      <c r="E400">
        <v>44690</v>
      </c>
      <c r="F400">
        <v>44690</v>
      </c>
      <c r="G400">
        <f t="shared" si="34"/>
        <v>44697</v>
      </c>
      <c r="H400">
        <v>7</v>
      </c>
      <c r="I400" t="s">
        <v>431</v>
      </c>
      <c r="J400">
        <v>200</v>
      </c>
      <c r="L400">
        <v>0.16</v>
      </c>
      <c r="M400">
        <f t="shared" si="40"/>
        <v>32</v>
      </c>
      <c r="P400">
        <f t="shared" si="35"/>
        <v>232</v>
      </c>
      <c r="R400">
        <f t="shared" si="36"/>
        <v>232</v>
      </c>
      <c r="S400" t="str">
        <f t="shared" si="37"/>
        <v>PENDIENTE</v>
      </c>
    </row>
    <row r="401" spans="2:19" x14ac:dyDescent="0.25">
      <c r="B401" t="s">
        <v>23</v>
      </c>
      <c r="C401" t="s">
        <v>24</v>
      </c>
      <c r="D401" t="str">
        <f t="shared" si="33"/>
        <v>mayo</v>
      </c>
      <c r="E401">
        <v>44691</v>
      </c>
      <c r="F401">
        <v>44691</v>
      </c>
      <c r="G401">
        <f t="shared" si="34"/>
        <v>44698</v>
      </c>
      <c r="H401">
        <v>7</v>
      </c>
      <c r="I401" t="s">
        <v>432</v>
      </c>
      <c r="J401">
        <v>273.37</v>
      </c>
      <c r="K401">
        <v>69</v>
      </c>
      <c r="L401">
        <v>0.16</v>
      </c>
      <c r="M401">
        <f t="shared" si="40"/>
        <v>32.699200000000005</v>
      </c>
      <c r="P401">
        <f t="shared" si="35"/>
        <v>306.06920000000002</v>
      </c>
      <c r="R401">
        <f t="shared" si="36"/>
        <v>306.06920000000002</v>
      </c>
      <c r="S401" t="str">
        <f t="shared" si="37"/>
        <v>PENDIENTE</v>
      </c>
    </row>
    <row r="402" spans="2:19" x14ac:dyDescent="0.25">
      <c r="B402" t="s">
        <v>23</v>
      </c>
      <c r="C402" t="s">
        <v>24</v>
      </c>
      <c r="D402" t="str">
        <f t="shared" si="33"/>
        <v>mayo</v>
      </c>
      <c r="E402">
        <v>44694</v>
      </c>
      <c r="F402">
        <v>44694</v>
      </c>
      <c r="G402">
        <f t="shared" si="34"/>
        <v>44701</v>
      </c>
      <c r="H402">
        <v>7</v>
      </c>
      <c r="I402" t="s">
        <v>433</v>
      </c>
      <c r="J402">
        <v>102.8</v>
      </c>
      <c r="L402">
        <v>0</v>
      </c>
      <c r="M402">
        <f t="shared" si="40"/>
        <v>0</v>
      </c>
      <c r="P402">
        <f t="shared" si="35"/>
        <v>102.8</v>
      </c>
      <c r="R402">
        <f t="shared" si="36"/>
        <v>102.8</v>
      </c>
      <c r="S402" t="str">
        <f t="shared" si="37"/>
        <v>PENDIENTE</v>
      </c>
    </row>
    <row r="403" spans="2:19" x14ac:dyDescent="0.25">
      <c r="B403" t="s">
        <v>23</v>
      </c>
      <c r="C403" t="s">
        <v>24</v>
      </c>
      <c r="D403" t="str">
        <f t="shared" si="33"/>
        <v>mayo</v>
      </c>
      <c r="E403">
        <v>44694</v>
      </c>
      <c r="F403">
        <v>44694</v>
      </c>
      <c r="G403">
        <f t="shared" si="34"/>
        <v>44701</v>
      </c>
      <c r="H403">
        <v>7</v>
      </c>
      <c r="I403" t="s">
        <v>434</v>
      </c>
      <c r="J403">
        <v>181.74</v>
      </c>
      <c r="K403">
        <v>34.5</v>
      </c>
      <c r="L403">
        <v>0.16</v>
      </c>
      <c r="M403">
        <f t="shared" si="40"/>
        <v>23.558400000000002</v>
      </c>
      <c r="P403">
        <f t="shared" si="35"/>
        <v>205.29840000000002</v>
      </c>
      <c r="R403">
        <f t="shared" si="36"/>
        <v>205.29840000000002</v>
      </c>
      <c r="S403" t="str">
        <f t="shared" si="37"/>
        <v>PENDIENTE</v>
      </c>
    </row>
    <row r="404" spans="2:19" x14ac:dyDescent="0.25">
      <c r="B404" t="s">
        <v>23</v>
      </c>
      <c r="C404" t="s">
        <v>24</v>
      </c>
      <c r="D404" t="str">
        <f t="shared" si="33"/>
        <v>mayo</v>
      </c>
      <c r="E404">
        <v>44694</v>
      </c>
      <c r="F404">
        <v>44694</v>
      </c>
      <c r="G404">
        <f t="shared" si="34"/>
        <v>44701</v>
      </c>
      <c r="H404">
        <v>7</v>
      </c>
      <c r="I404" t="s">
        <v>435</v>
      </c>
      <c r="J404">
        <v>52.72</v>
      </c>
      <c r="L404">
        <v>0.16</v>
      </c>
      <c r="M404">
        <f t="shared" si="40"/>
        <v>8.4352</v>
      </c>
      <c r="P404">
        <f t="shared" si="35"/>
        <v>61.155200000000001</v>
      </c>
      <c r="R404">
        <f t="shared" si="36"/>
        <v>61.155200000000001</v>
      </c>
      <c r="S404" t="str">
        <f t="shared" si="37"/>
        <v>PENDIENTE</v>
      </c>
    </row>
    <row r="405" spans="2:19" x14ac:dyDescent="0.25">
      <c r="B405" t="s">
        <v>23</v>
      </c>
      <c r="C405" t="s">
        <v>35</v>
      </c>
      <c r="D405" t="str">
        <f t="shared" si="33"/>
        <v>mayo</v>
      </c>
      <c r="E405">
        <v>44691</v>
      </c>
      <c r="F405">
        <v>44691</v>
      </c>
      <c r="G405">
        <f t="shared" si="34"/>
        <v>44698</v>
      </c>
      <c r="H405">
        <v>7</v>
      </c>
      <c r="I405" t="s">
        <v>436</v>
      </c>
      <c r="J405">
        <v>574.12</v>
      </c>
      <c r="K405">
        <v>34.049999999999997</v>
      </c>
      <c r="L405">
        <v>0.16</v>
      </c>
      <c r="M405">
        <f t="shared" si="40"/>
        <v>86.411200000000008</v>
      </c>
      <c r="P405">
        <f t="shared" si="35"/>
        <v>660.53120000000001</v>
      </c>
      <c r="R405">
        <f t="shared" si="36"/>
        <v>660.53120000000001</v>
      </c>
      <c r="S405" t="str">
        <f t="shared" si="37"/>
        <v>PENDIENTE</v>
      </c>
    </row>
    <row r="406" spans="2:19" x14ac:dyDescent="0.25">
      <c r="B406" t="s">
        <v>23</v>
      </c>
      <c r="C406" t="s">
        <v>35</v>
      </c>
      <c r="D406" t="str">
        <f t="shared" si="33"/>
        <v>mayo</v>
      </c>
      <c r="E406">
        <v>44691</v>
      </c>
      <c r="F406">
        <v>44691</v>
      </c>
      <c r="G406">
        <f t="shared" si="34"/>
        <v>44698</v>
      </c>
      <c r="H406">
        <v>7</v>
      </c>
      <c r="I406" t="s">
        <v>437</v>
      </c>
      <c r="J406">
        <v>1206.2</v>
      </c>
      <c r="K406">
        <v>875.77</v>
      </c>
      <c r="L406">
        <v>0.16</v>
      </c>
      <c r="M406">
        <f t="shared" si="40"/>
        <v>52.868800000000014</v>
      </c>
      <c r="P406">
        <f t="shared" si="35"/>
        <v>1259.0688</v>
      </c>
      <c r="R406">
        <f t="shared" si="36"/>
        <v>1259.0688</v>
      </c>
      <c r="S406" t="str">
        <f t="shared" si="37"/>
        <v>PENDIENTE</v>
      </c>
    </row>
    <row r="407" spans="2:19" x14ac:dyDescent="0.25">
      <c r="B407" t="s">
        <v>23</v>
      </c>
      <c r="C407" t="s">
        <v>35</v>
      </c>
      <c r="D407" t="str">
        <f t="shared" si="33"/>
        <v>mayo</v>
      </c>
      <c r="E407">
        <v>44691</v>
      </c>
      <c r="F407">
        <v>44691</v>
      </c>
      <c r="G407">
        <f t="shared" si="34"/>
        <v>44698</v>
      </c>
      <c r="H407">
        <v>7</v>
      </c>
      <c r="I407" t="s">
        <v>438</v>
      </c>
      <c r="J407">
        <v>2452.88</v>
      </c>
      <c r="K407">
        <v>1530.16</v>
      </c>
      <c r="L407">
        <v>0.16</v>
      </c>
      <c r="M407">
        <f t="shared" si="40"/>
        <v>147.6352</v>
      </c>
      <c r="P407">
        <f t="shared" si="35"/>
        <v>2600.5152000000003</v>
      </c>
      <c r="R407">
        <f t="shared" si="36"/>
        <v>2600.5152000000003</v>
      </c>
      <c r="S407" t="str">
        <f t="shared" si="37"/>
        <v>PENDIENTE</v>
      </c>
    </row>
    <row r="408" spans="2:19" x14ac:dyDescent="0.25">
      <c r="B408" t="s">
        <v>23</v>
      </c>
      <c r="C408" t="s">
        <v>35</v>
      </c>
      <c r="D408" t="str">
        <f t="shared" si="33"/>
        <v>mayo</v>
      </c>
      <c r="E408">
        <v>44694</v>
      </c>
      <c r="F408">
        <v>44694</v>
      </c>
      <c r="G408">
        <f t="shared" si="34"/>
        <v>44701</v>
      </c>
      <c r="H408">
        <v>7</v>
      </c>
      <c r="I408" t="s">
        <v>439</v>
      </c>
      <c r="J408">
        <v>718.85</v>
      </c>
      <c r="K408">
        <v>237.83</v>
      </c>
      <c r="L408">
        <v>0.16</v>
      </c>
      <c r="M408">
        <f t="shared" si="40"/>
        <v>76.963200000000001</v>
      </c>
      <c r="P408">
        <f t="shared" si="35"/>
        <v>795.81320000000005</v>
      </c>
      <c r="R408">
        <f t="shared" si="36"/>
        <v>795.81320000000005</v>
      </c>
      <c r="S408" t="str">
        <f t="shared" si="37"/>
        <v>PENDIENTE</v>
      </c>
    </row>
    <row r="409" spans="2:19" x14ac:dyDescent="0.25">
      <c r="B409" t="s">
        <v>23</v>
      </c>
      <c r="C409" t="s">
        <v>35</v>
      </c>
      <c r="D409" t="str">
        <f t="shared" si="33"/>
        <v>mayo</v>
      </c>
      <c r="E409">
        <v>44694</v>
      </c>
      <c r="F409">
        <v>44694</v>
      </c>
      <c r="G409">
        <f t="shared" si="34"/>
        <v>44701</v>
      </c>
      <c r="H409">
        <v>7</v>
      </c>
      <c r="I409" t="s">
        <v>440</v>
      </c>
      <c r="J409">
        <v>2194.38</v>
      </c>
      <c r="K409">
        <v>2141.66</v>
      </c>
      <c r="L409">
        <v>0.16</v>
      </c>
      <c r="M409">
        <v>8.43</v>
      </c>
      <c r="P409">
        <f t="shared" si="35"/>
        <v>2202.81</v>
      </c>
      <c r="R409">
        <f t="shared" si="36"/>
        <v>2202.81</v>
      </c>
      <c r="S409" t="str">
        <f t="shared" si="37"/>
        <v>PENDIENTE</v>
      </c>
    </row>
    <row r="410" spans="2:19" x14ac:dyDescent="0.25">
      <c r="B410" t="s">
        <v>23</v>
      </c>
      <c r="C410" t="s">
        <v>35</v>
      </c>
      <c r="D410" t="str">
        <f t="shared" si="33"/>
        <v>mayo</v>
      </c>
      <c r="E410">
        <v>44694</v>
      </c>
      <c r="F410">
        <v>44694</v>
      </c>
      <c r="G410">
        <f t="shared" si="34"/>
        <v>44701</v>
      </c>
      <c r="H410">
        <v>7</v>
      </c>
      <c r="I410" t="s">
        <v>441</v>
      </c>
      <c r="J410">
        <v>2605.38</v>
      </c>
      <c r="K410">
        <v>1607.26</v>
      </c>
      <c r="L410">
        <v>0.16</v>
      </c>
      <c r="M410">
        <f t="shared" si="40"/>
        <v>159.69920000000002</v>
      </c>
      <c r="P410">
        <f t="shared" si="35"/>
        <v>2765.0792000000001</v>
      </c>
      <c r="R410">
        <f t="shared" si="36"/>
        <v>2765.0792000000001</v>
      </c>
      <c r="S410" t="str">
        <f t="shared" si="37"/>
        <v>PENDIENTE</v>
      </c>
    </row>
    <row r="411" spans="2:19" x14ac:dyDescent="0.25">
      <c r="B411" t="s">
        <v>23</v>
      </c>
      <c r="C411" t="s">
        <v>35</v>
      </c>
      <c r="D411" t="str">
        <f t="shared" si="33"/>
        <v>mayo</v>
      </c>
      <c r="E411">
        <v>44691</v>
      </c>
      <c r="F411">
        <v>44691</v>
      </c>
      <c r="G411">
        <f t="shared" si="34"/>
        <v>44698</v>
      </c>
      <c r="H411">
        <v>7</v>
      </c>
      <c r="I411" t="s">
        <v>442</v>
      </c>
      <c r="J411">
        <v>2072.3200000000002</v>
      </c>
      <c r="K411">
        <v>1227.9000000000001</v>
      </c>
      <c r="L411">
        <v>0.16</v>
      </c>
      <c r="M411">
        <f t="shared" si="40"/>
        <v>135.10720000000001</v>
      </c>
      <c r="P411">
        <f t="shared" si="35"/>
        <v>2207.4272000000001</v>
      </c>
      <c r="R411">
        <f t="shared" si="36"/>
        <v>2207.4272000000001</v>
      </c>
      <c r="S411" t="str">
        <f t="shared" si="37"/>
        <v>PENDIENTE</v>
      </c>
    </row>
    <row r="412" spans="2:19" x14ac:dyDescent="0.25">
      <c r="B412" t="s">
        <v>23</v>
      </c>
      <c r="C412" t="s">
        <v>35</v>
      </c>
      <c r="D412" t="str">
        <f t="shared" si="33"/>
        <v>mayo</v>
      </c>
      <c r="E412">
        <v>44691</v>
      </c>
      <c r="F412">
        <v>44691</v>
      </c>
      <c r="G412">
        <f t="shared" si="34"/>
        <v>44698</v>
      </c>
      <c r="H412">
        <v>7</v>
      </c>
      <c r="I412" t="s">
        <v>443</v>
      </c>
      <c r="J412">
        <v>1288.32</v>
      </c>
      <c r="L412">
        <v>0</v>
      </c>
      <c r="M412">
        <f t="shared" si="40"/>
        <v>0</v>
      </c>
      <c r="P412">
        <f t="shared" si="35"/>
        <v>1288.32</v>
      </c>
      <c r="R412">
        <f t="shared" si="36"/>
        <v>1288.32</v>
      </c>
      <c r="S412" t="str">
        <f t="shared" si="37"/>
        <v>PENDIENTE</v>
      </c>
    </row>
    <row r="413" spans="2:19" x14ac:dyDescent="0.25">
      <c r="B413" t="s">
        <v>23</v>
      </c>
      <c r="C413" t="s">
        <v>35</v>
      </c>
      <c r="D413" t="str">
        <f t="shared" si="33"/>
        <v>mayo</v>
      </c>
      <c r="E413">
        <v>44693</v>
      </c>
      <c r="F413">
        <v>44693</v>
      </c>
      <c r="G413">
        <f t="shared" si="34"/>
        <v>44700</v>
      </c>
      <c r="H413">
        <v>7</v>
      </c>
      <c r="I413" t="s">
        <v>444</v>
      </c>
      <c r="J413">
        <v>483.42</v>
      </c>
      <c r="L413">
        <v>0</v>
      </c>
      <c r="M413">
        <f t="shared" si="40"/>
        <v>0</v>
      </c>
      <c r="P413">
        <f t="shared" si="35"/>
        <v>483.42</v>
      </c>
      <c r="R413">
        <f t="shared" si="36"/>
        <v>483.42</v>
      </c>
      <c r="S413" t="str">
        <f t="shared" si="37"/>
        <v>PENDIENTE</v>
      </c>
    </row>
    <row r="414" spans="2:19" x14ac:dyDescent="0.25">
      <c r="B414" t="s">
        <v>23</v>
      </c>
      <c r="C414" t="s">
        <v>35</v>
      </c>
      <c r="D414" t="str">
        <f t="shared" si="33"/>
        <v>mayo</v>
      </c>
      <c r="E414">
        <v>44693</v>
      </c>
      <c r="F414">
        <v>44693</v>
      </c>
      <c r="G414">
        <f t="shared" si="34"/>
        <v>44700</v>
      </c>
      <c r="H414">
        <v>7</v>
      </c>
      <c r="I414" t="s">
        <v>445</v>
      </c>
      <c r="J414">
        <v>658.11</v>
      </c>
      <c r="L414">
        <v>0</v>
      </c>
      <c r="M414">
        <f t="shared" si="40"/>
        <v>0</v>
      </c>
      <c r="P414">
        <f t="shared" si="35"/>
        <v>658.11</v>
      </c>
      <c r="R414">
        <f t="shared" si="36"/>
        <v>658.11</v>
      </c>
      <c r="S414" t="str">
        <f t="shared" si="37"/>
        <v>PENDIENTE</v>
      </c>
    </row>
    <row r="415" spans="2:19" x14ac:dyDescent="0.25">
      <c r="B415" t="s">
        <v>23</v>
      </c>
      <c r="C415" t="s">
        <v>35</v>
      </c>
      <c r="D415" t="str">
        <f t="shared" si="33"/>
        <v>mayo</v>
      </c>
      <c r="E415">
        <v>44693</v>
      </c>
      <c r="F415">
        <v>44693</v>
      </c>
      <c r="G415">
        <f t="shared" si="34"/>
        <v>44700</v>
      </c>
      <c r="H415">
        <v>7</v>
      </c>
      <c r="I415" t="s">
        <v>446</v>
      </c>
      <c r="J415">
        <v>1073.76</v>
      </c>
      <c r="K415">
        <v>466.44</v>
      </c>
      <c r="L415">
        <v>0.16</v>
      </c>
      <c r="M415">
        <f t="shared" si="40"/>
        <v>97.171199999999999</v>
      </c>
      <c r="P415">
        <f t="shared" si="35"/>
        <v>1170.9312</v>
      </c>
      <c r="R415">
        <f t="shared" si="36"/>
        <v>1170.9312</v>
      </c>
      <c r="S415" t="str">
        <f t="shared" si="37"/>
        <v>PENDIENTE</v>
      </c>
    </row>
    <row r="416" spans="2:19" x14ac:dyDescent="0.25">
      <c r="B416" t="s">
        <v>23</v>
      </c>
      <c r="C416" t="s">
        <v>24</v>
      </c>
      <c r="D416" t="str">
        <f t="shared" si="33"/>
        <v>mayo</v>
      </c>
      <c r="E416">
        <v>44692</v>
      </c>
      <c r="F416">
        <v>44692</v>
      </c>
      <c r="G416">
        <f t="shared" si="34"/>
        <v>44699</v>
      </c>
      <c r="H416">
        <v>7</v>
      </c>
      <c r="I416" t="s">
        <v>447</v>
      </c>
      <c r="J416">
        <v>155.55000000000001</v>
      </c>
      <c r="K416">
        <v>102.6</v>
      </c>
      <c r="L416">
        <v>0.16</v>
      </c>
      <c r="M416">
        <f t="shared" si="40"/>
        <v>8.4720000000000031</v>
      </c>
      <c r="P416">
        <f t="shared" si="35"/>
        <v>164.02200000000002</v>
      </c>
      <c r="R416">
        <f t="shared" si="36"/>
        <v>164.02200000000002</v>
      </c>
      <c r="S416" t="str">
        <f t="shared" si="37"/>
        <v>PENDIENTE</v>
      </c>
    </row>
    <row r="417" spans="2:19" x14ac:dyDescent="0.25">
      <c r="B417" t="s">
        <v>23</v>
      </c>
      <c r="C417" t="s">
        <v>35</v>
      </c>
      <c r="D417" t="str">
        <f t="shared" si="33"/>
        <v>mayo</v>
      </c>
      <c r="E417">
        <v>44686</v>
      </c>
      <c r="F417">
        <v>44686</v>
      </c>
      <c r="G417">
        <f t="shared" si="34"/>
        <v>44693</v>
      </c>
      <c r="H417">
        <v>7</v>
      </c>
      <c r="I417" t="s">
        <v>448</v>
      </c>
      <c r="J417">
        <v>2591.39</v>
      </c>
      <c r="K417">
        <v>1925.78</v>
      </c>
      <c r="L417">
        <v>0.16</v>
      </c>
      <c r="M417">
        <f t="shared" si="40"/>
        <v>106.49759999999999</v>
      </c>
      <c r="P417">
        <f t="shared" si="35"/>
        <v>2697.8876</v>
      </c>
      <c r="R417">
        <f t="shared" si="36"/>
        <v>2697.8876</v>
      </c>
      <c r="S417" t="str">
        <f t="shared" si="37"/>
        <v>PENDIENTE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dcterms:created xsi:type="dcterms:W3CDTF">2022-05-18T12:29:31Z</dcterms:created>
  <dcterms:modified xsi:type="dcterms:W3CDTF">2022-05-18T14:12:00Z</dcterms:modified>
</cp:coreProperties>
</file>